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30" windowWidth="9720" windowHeight="7860" activeTab="1"/>
  </bookViews>
  <sheets>
    <sheet name="Raw Data" sheetId="1" r:id="rId1"/>
    <sheet name="Summary" sheetId="9" r:id="rId2"/>
    <sheet name="Lap Breaks" sheetId="3" r:id="rId3"/>
    <sheet name="Lap_chart" sheetId="38" r:id="rId4"/>
    <sheet name="Lap 1 data" sheetId="4" r:id="rId5"/>
    <sheet name="Lap 2 data" sheetId="5" r:id="rId6"/>
    <sheet name="Lap 3 data" sheetId="7" r:id="rId7"/>
    <sheet name="Lap 4 data" sheetId="8" r:id="rId8"/>
    <sheet name="Fuel Flow" sheetId="48" r:id="rId9"/>
    <sheet name="Fuel Temp" sheetId="49" r:id="rId10"/>
    <sheet name="Speed" sheetId="36" r:id="rId11"/>
    <sheet name="Lambda" sheetId="35" r:id="rId12"/>
    <sheet name="CO2 %" sheetId="28" r:id="rId13"/>
    <sheet name="CO %" sheetId="29" r:id="rId14"/>
    <sheet name="NO ppm" sheetId="30" r:id="rId15"/>
    <sheet name="THC ppm" sheetId="31" r:id="rId16"/>
    <sheet name="O2 %" sheetId="32" r:id="rId17"/>
    <sheet name="Fuel Flow L per hr" sheetId="33" r:id="rId18"/>
    <sheet name="CO2 g per hr" sheetId="41" r:id="rId19"/>
    <sheet name="CO g per hr" sheetId="42" r:id="rId20"/>
    <sheet name="NO g per hr" sheetId="43" r:id="rId21"/>
    <sheet name="THC g per hr" sheetId="45" r:id="rId22"/>
  </sheets>
  <calcPr calcId="145621"/>
  <customWorkbookViews>
    <customWorkbookView name="opie test" guid="{2B424CCC-7244-4294-A128-8AE125D4F682}" maximized="1" xWindow="1" yWindow="1" windowWidth="1362" windowHeight="538" activeSheetId="5"/>
  </customWorkbookViews>
</workbook>
</file>

<file path=xl/calcChain.xml><?xml version="1.0" encoding="utf-8"?>
<calcChain xmlns="http://schemas.openxmlformats.org/spreadsheetml/2006/main">
  <c r="I8" i="9" l="1"/>
  <c r="I7" i="9"/>
  <c r="CB10" i="8" l="1"/>
  <c r="CA10" i="8"/>
  <c r="BZ10" i="8"/>
  <c r="BY10" i="8"/>
  <c r="BY11" i="7"/>
  <c r="BZ11" i="7"/>
  <c r="CA11" i="7"/>
  <c r="CB11" i="7"/>
  <c r="BY12" i="7"/>
  <c r="BZ12" i="7"/>
  <c r="CA12" i="7"/>
  <c r="CB12" i="7"/>
  <c r="BY13" i="7"/>
  <c r="BZ13" i="7"/>
  <c r="CA13" i="7"/>
  <c r="CB13" i="7"/>
  <c r="BY14" i="7"/>
  <c r="BZ14" i="7"/>
  <c r="CA14" i="7"/>
  <c r="CB14" i="7"/>
  <c r="BY15" i="7"/>
  <c r="BZ15" i="7"/>
  <c r="CA15" i="7"/>
  <c r="CB15" i="7"/>
  <c r="BY16" i="7"/>
  <c r="BZ16" i="7"/>
  <c r="CA16" i="7"/>
  <c r="CB16" i="7"/>
  <c r="BY17" i="7"/>
  <c r="BZ17" i="7"/>
  <c r="CA17" i="7"/>
  <c r="CB17" i="7"/>
  <c r="BY18" i="7"/>
  <c r="BZ18" i="7"/>
  <c r="CA18" i="7"/>
  <c r="CB18" i="7"/>
  <c r="BY19" i="7"/>
  <c r="BZ19" i="7"/>
  <c r="CA19" i="7"/>
  <c r="CB19" i="7"/>
  <c r="BY20" i="7"/>
  <c r="BZ20" i="7"/>
  <c r="CA20" i="7"/>
  <c r="CB20" i="7"/>
  <c r="BY21" i="7"/>
  <c r="BZ21" i="7"/>
  <c r="CA21" i="7"/>
  <c r="CB21" i="7"/>
  <c r="BY22" i="7"/>
  <c r="BZ22" i="7"/>
  <c r="CA22" i="7"/>
  <c r="CB22" i="7"/>
  <c r="BY23" i="7"/>
  <c r="BZ23" i="7"/>
  <c r="CA23" i="7"/>
  <c r="CB23" i="7"/>
  <c r="BY24" i="7"/>
  <c r="BZ24" i="7"/>
  <c r="CA24" i="7"/>
  <c r="CB24" i="7"/>
  <c r="BY25" i="7"/>
  <c r="BZ25" i="7"/>
  <c r="CA25" i="7"/>
  <c r="CB25" i="7"/>
  <c r="BY26" i="7"/>
  <c r="BZ26" i="7"/>
  <c r="CA26" i="7"/>
  <c r="CB26" i="7"/>
  <c r="BY27" i="7"/>
  <c r="BZ27" i="7"/>
  <c r="CA27" i="7"/>
  <c r="CB27" i="7"/>
  <c r="BY28" i="7"/>
  <c r="BZ28" i="7"/>
  <c r="CA28" i="7"/>
  <c r="CB28" i="7"/>
  <c r="BY29" i="7"/>
  <c r="BZ29" i="7"/>
  <c r="CA29" i="7"/>
  <c r="CB29" i="7"/>
  <c r="BY30" i="7"/>
  <c r="BZ30" i="7"/>
  <c r="CA30" i="7"/>
  <c r="CB30" i="7"/>
  <c r="BY31" i="7"/>
  <c r="BZ31" i="7"/>
  <c r="CA31" i="7"/>
  <c r="CB31" i="7"/>
  <c r="BY32" i="7"/>
  <c r="BZ32" i="7"/>
  <c r="CA32" i="7"/>
  <c r="CB32" i="7"/>
  <c r="BY33" i="7"/>
  <c r="BZ33" i="7"/>
  <c r="CA33" i="7"/>
  <c r="CB33" i="7"/>
  <c r="BY34" i="7"/>
  <c r="BZ34" i="7"/>
  <c r="CA34" i="7"/>
  <c r="CB34" i="7"/>
  <c r="BY35" i="7"/>
  <c r="BZ35" i="7"/>
  <c r="CA35" i="7"/>
  <c r="CB35" i="7"/>
  <c r="BY36" i="7"/>
  <c r="BZ36" i="7"/>
  <c r="CA36" i="7"/>
  <c r="CB36" i="7"/>
  <c r="BY37" i="7"/>
  <c r="BZ37" i="7"/>
  <c r="CA37" i="7"/>
  <c r="CB37" i="7"/>
  <c r="BY38" i="7"/>
  <c r="BZ38" i="7"/>
  <c r="CA38" i="7"/>
  <c r="CB38" i="7"/>
  <c r="BY39" i="7"/>
  <c r="BZ39" i="7"/>
  <c r="CA39" i="7"/>
  <c r="CB39" i="7"/>
  <c r="BY40" i="7"/>
  <c r="BZ40" i="7"/>
  <c r="CA40" i="7"/>
  <c r="CB40" i="7"/>
  <c r="BY41" i="7"/>
  <c r="BZ41" i="7"/>
  <c r="CA41" i="7"/>
  <c r="CB41" i="7"/>
  <c r="BY42" i="7"/>
  <c r="BZ42" i="7"/>
  <c r="CA42" i="7"/>
  <c r="CB42" i="7"/>
  <c r="BY43" i="7"/>
  <c r="BZ43" i="7"/>
  <c r="CA43" i="7"/>
  <c r="CB43" i="7"/>
  <c r="BY44" i="7"/>
  <c r="BZ44" i="7"/>
  <c r="CA44" i="7"/>
  <c r="CB44" i="7"/>
  <c r="BY45" i="7"/>
  <c r="BZ45" i="7"/>
  <c r="CA45" i="7"/>
  <c r="CB45" i="7"/>
  <c r="BY46" i="7"/>
  <c r="BZ46" i="7"/>
  <c r="CA46" i="7"/>
  <c r="CB46" i="7"/>
  <c r="BY47" i="7"/>
  <c r="BZ47" i="7"/>
  <c r="CA47" i="7"/>
  <c r="CB47" i="7"/>
  <c r="BY48" i="7"/>
  <c r="BZ48" i="7"/>
  <c r="CA48" i="7"/>
  <c r="CB48" i="7"/>
  <c r="BY49" i="7"/>
  <c r="BZ49" i="7"/>
  <c r="CA49" i="7"/>
  <c r="CB49" i="7"/>
  <c r="BY50" i="7"/>
  <c r="BZ50" i="7"/>
  <c r="CA50" i="7"/>
  <c r="CB50" i="7"/>
  <c r="BY51" i="7"/>
  <c r="BZ51" i="7"/>
  <c r="CA51" i="7"/>
  <c r="CB51" i="7"/>
  <c r="BY52" i="7"/>
  <c r="BZ52" i="7"/>
  <c r="CA52" i="7"/>
  <c r="CB52" i="7"/>
  <c r="BY53" i="7"/>
  <c r="BZ53" i="7"/>
  <c r="CA53" i="7"/>
  <c r="CB53" i="7"/>
  <c r="BY54" i="7"/>
  <c r="BZ54" i="7"/>
  <c r="CA54" i="7"/>
  <c r="CB54" i="7"/>
  <c r="BY55" i="7"/>
  <c r="BZ55" i="7"/>
  <c r="CA55" i="7"/>
  <c r="CB55" i="7"/>
  <c r="BY56" i="7"/>
  <c r="BZ56" i="7"/>
  <c r="CA56" i="7"/>
  <c r="CB56" i="7"/>
  <c r="BY57" i="7"/>
  <c r="BZ57" i="7"/>
  <c r="CA57" i="7"/>
  <c r="CB57" i="7"/>
  <c r="BY58" i="7"/>
  <c r="BZ58" i="7"/>
  <c r="CA58" i="7"/>
  <c r="CB58" i="7"/>
  <c r="BY59" i="7"/>
  <c r="BZ59" i="7"/>
  <c r="CA59" i="7"/>
  <c r="CB59" i="7"/>
  <c r="BY60" i="7"/>
  <c r="BZ60" i="7"/>
  <c r="CA60" i="7"/>
  <c r="CB60" i="7"/>
  <c r="BY61" i="7"/>
  <c r="BZ61" i="7"/>
  <c r="CA61" i="7"/>
  <c r="CB61" i="7"/>
  <c r="BY62" i="7"/>
  <c r="BZ62" i="7"/>
  <c r="CA62" i="7"/>
  <c r="CB62" i="7"/>
  <c r="BY63" i="7"/>
  <c r="BZ63" i="7"/>
  <c r="CA63" i="7"/>
  <c r="CB63" i="7"/>
  <c r="BY64" i="7"/>
  <c r="BZ64" i="7"/>
  <c r="CA64" i="7"/>
  <c r="CB64" i="7"/>
  <c r="BY65" i="7"/>
  <c r="BZ65" i="7"/>
  <c r="CA65" i="7"/>
  <c r="CB65" i="7"/>
  <c r="BY66" i="7"/>
  <c r="BZ66" i="7"/>
  <c r="CA66" i="7"/>
  <c r="CB66" i="7"/>
  <c r="BY67" i="7"/>
  <c r="BZ67" i="7"/>
  <c r="CA67" i="7"/>
  <c r="CB67" i="7"/>
  <c r="BY68" i="7"/>
  <c r="BZ68" i="7"/>
  <c r="CA68" i="7"/>
  <c r="CB68" i="7"/>
  <c r="BY69" i="7"/>
  <c r="BZ69" i="7"/>
  <c r="CA69" i="7"/>
  <c r="CB69" i="7"/>
  <c r="BY70" i="7"/>
  <c r="BZ70" i="7"/>
  <c r="CA70" i="7"/>
  <c r="CB70" i="7"/>
  <c r="BY71" i="7"/>
  <c r="BZ71" i="7"/>
  <c r="CA71" i="7"/>
  <c r="CB71" i="7"/>
  <c r="BY72" i="7"/>
  <c r="BZ72" i="7"/>
  <c r="CA72" i="7"/>
  <c r="CB72" i="7"/>
  <c r="BY73" i="7"/>
  <c r="BZ73" i="7"/>
  <c r="CA73" i="7"/>
  <c r="CB73" i="7"/>
  <c r="BY74" i="7"/>
  <c r="BZ74" i="7"/>
  <c r="CA74" i="7"/>
  <c r="CB74" i="7"/>
  <c r="BY75" i="7"/>
  <c r="BZ75" i="7"/>
  <c r="CA75" i="7"/>
  <c r="CB75" i="7"/>
  <c r="BY76" i="7"/>
  <c r="BZ76" i="7"/>
  <c r="CA76" i="7"/>
  <c r="CB76" i="7"/>
  <c r="BY77" i="7"/>
  <c r="BZ77" i="7"/>
  <c r="CA77" i="7"/>
  <c r="CB77" i="7"/>
  <c r="BY78" i="7"/>
  <c r="BZ78" i="7"/>
  <c r="CA78" i="7"/>
  <c r="CB78" i="7"/>
  <c r="BY79" i="7"/>
  <c r="BZ79" i="7"/>
  <c r="CA79" i="7"/>
  <c r="CB79" i="7"/>
  <c r="BY80" i="7"/>
  <c r="BZ80" i="7"/>
  <c r="CA80" i="7"/>
  <c r="CB80" i="7"/>
  <c r="BY81" i="7"/>
  <c r="BZ81" i="7"/>
  <c r="CA81" i="7"/>
  <c r="CB81" i="7"/>
  <c r="BY82" i="7"/>
  <c r="BZ82" i="7"/>
  <c r="CA82" i="7"/>
  <c r="CB82" i="7"/>
  <c r="BY83" i="7"/>
  <c r="BZ83" i="7"/>
  <c r="CA83" i="7"/>
  <c r="CB83" i="7"/>
  <c r="BY84" i="7"/>
  <c r="BZ84" i="7"/>
  <c r="CA84" i="7"/>
  <c r="CB84" i="7"/>
  <c r="BY85" i="7"/>
  <c r="BZ85" i="7"/>
  <c r="CA85" i="7"/>
  <c r="CB85" i="7"/>
  <c r="BY86" i="7"/>
  <c r="BZ86" i="7"/>
  <c r="CA86" i="7"/>
  <c r="CB86" i="7"/>
  <c r="BY87" i="7"/>
  <c r="BZ87" i="7"/>
  <c r="CA87" i="7"/>
  <c r="CB87" i="7"/>
  <c r="BY88" i="7"/>
  <c r="BZ88" i="7"/>
  <c r="CA88" i="7"/>
  <c r="CB88" i="7"/>
  <c r="BY89" i="7"/>
  <c r="BZ89" i="7"/>
  <c r="CA89" i="7"/>
  <c r="CB89" i="7"/>
  <c r="BY90" i="7"/>
  <c r="BZ90" i="7"/>
  <c r="CA90" i="7"/>
  <c r="CB90" i="7"/>
  <c r="BY91" i="7"/>
  <c r="BZ91" i="7"/>
  <c r="CA91" i="7"/>
  <c r="CB91" i="7"/>
  <c r="BY92" i="7"/>
  <c r="BZ92" i="7"/>
  <c r="CA92" i="7"/>
  <c r="CB92" i="7"/>
  <c r="BY93" i="7"/>
  <c r="BZ93" i="7"/>
  <c r="CA93" i="7"/>
  <c r="CB93" i="7"/>
  <c r="BY94" i="7"/>
  <c r="BZ94" i="7"/>
  <c r="CA94" i="7"/>
  <c r="CB94" i="7"/>
  <c r="BY95" i="7"/>
  <c r="BZ95" i="7"/>
  <c r="CA95" i="7"/>
  <c r="CB95" i="7"/>
  <c r="BY96" i="7"/>
  <c r="BZ96" i="7"/>
  <c r="CA96" i="7"/>
  <c r="CB96" i="7"/>
  <c r="BY97" i="7"/>
  <c r="BZ97" i="7"/>
  <c r="CA97" i="7"/>
  <c r="CB97" i="7"/>
  <c r="BY98" i="7"/>
  <c r="BZ98" i="7"/>
  <c r="CA98" i="7"/>
  <c r="CB98" i="7"/>
  <c r="BY99" i="7"/>
  <c r="BZ99" i="7"/>
  <c r="CA99" i="7"/>
  <c r="CB99" i="7"/>
  <c r="BY100" i="7"/>
  <c r="BZ100" i="7"/>
  <c r="CA100" i="7"/>
  <c r="CB100" i="7"/>
  <c r="BY101" i="7"/>
  <c r="BZ101" i="7"/>
  <c r="CA101" i="7"/>
  <c r="CB101" i="7"/>
  <c r="BY102" i="7"/>
  <c r="BZ102" i="7"/>
  <c r="CA102" i="7"/>
  <c r="CB102" i="7"/>
  <c r="BY103" i="7"/>
  <c r="BZ103" i="7"/>
  <c r="CA103" i="7"/>
  <c r="CB103" i="7"/>
  <c r="BY104" i="7"/>
  <c r="BZ104" i="7"/>
  <c r="CA104" i="7"/>
  <c r="CB104" i="7"/>
  <c r="BY105" i="7"/>
  <c r="BZ105" i="7"/>
  <c r="CA105" i="7"/>
  <c r="CB105" i="7"/>
  <c r="BY106" i="7"/>
  <c r="BZ106" i="7"/>
  <c r="CA106" i="7"/>
  <c r="CB106" i="7"/>
  <c r="BY107" i="7"/>
  <c r="BZ107" i="7"/>
  <c r="CA107" i="7"/>
  <c r="CB107" i="7"/>
  <c r="BY108" i="7"/>
  <c r="BZ108" i="7"/>
  <c r="CA108" i="7"/>
  <c r="CB108" i="7"/>
  <c r="BY109" i="7"/>
  <c r="BZ109" i="7"/>
  <c r="CA109" i="7"/>
  <c r="CB109" i="7"/>
  <c r="BY110" i="7"/>
  <c r="BZ110" i="7"/>
  <c r="CA110" i="7"/>
  <c r="CB110" i="7"/>
  <c r="BY111" i="7"/>
  <c r="BZ111" i="7"/>
  <c r="CA111" i="7"/>
  <c r="CB111" i="7"/>
  <c r="BY112" i="7"/>
  <c r="BZ112" i="7"/>
  <c r="CA112" i="7"/>
  <c r="CB112" i="7"/>
  <c r="BY113" i="7"/>
  <c r="BZ113" i="7"/>
  <c r="CA113" i="7"/>
  <c r="CB113" i="7"/>
  <c r="BY114" i="7"/>
  <c r="BZ114" i="7"/>
  <c r="CA114" i="7"/>
  <c r="CB114" i="7"/>
  <c r="BY115" i="7"/>
  <c r="BZ115" i="7"/>
  <c r="CA115" i="7"/>
  <c r="CB115" i="7"/>
  <c r="BY116" i="7"/>
  <c r="BZ116" i="7"/>
  <c r="CA116" i="7"/>
  <c r="CB116" i="7"/>
  <c r="BY117" i="7"/>
  <c r="BZ117" i="7"/>
  <c r="CA117" i="7"/>
  <c r="CB117" i="7"/>
  <c r="BY118" i="7"/>
  <c r="BZ118" i="7"/>
  <c r="CA118" i="7"/>
  <c r="CB118" i="7"/>
  <c r="BY119" i="7"/>
  <c r="BZ119" i="7"/>
  <c r="CA119" i="7"/>
  <c r="CB119" i="7"/>
  <c r="BY120" i="7"/>
  <c r="BZ120" i="7"/>
  <c r="CA120" i="7"/>
  <c r="CB120" i="7"/>
  <c r="BY121" i="7"/>
  <c r="BZ121" i="7"/>
  <c r="CA121" i="7"/>
  <c r="CB121" i="7"/>
  <c r="BY122" i="7"/>
  <c r="BZ122" i="7"/>
  <c r="CA122" i="7"/>
  <c r="CB122" i="7"/>
  <c r="BY123" i="7"/>
  <c r="BZ123" i="7"/>
  <c r="CA123" i="7"/>
  <c r="CB123" i="7"/>
  <c r="BY124" i="7"/>
  <c r="BZ124" i="7"/>
  <c r="CA124" i="7"/>
  <c r="CB124" i="7"/>
  <c r="BY125" i="7"/>
  <c r="BZ125" i="7"/>
  <c r="CA125" i="7"/>
  <c r="CB125" i="7"/>
  <c r="BY126" i="7"/>
  <c r="BZ126" i="7"/>
  <c r="CA126" i="7"/>
  <c r="CB126" i="7"/>
  <c r="BY127" i="7"/>
  <c r="BZ127" i="7"/>
  <c r="CA127" i="7"/>
  <c r="CB127" i="7"/>
  <c r="BY128" i="7"/>
  <c r="BZ128" i="7"/>
  <c r="CA128" i="7"/>
  <c r="CB128" i="7"/>
  <c r="BY129" i="7"/>
  <c r="BZ129" i="7"/>
  <c r="CA129" i="7"/>
  <c r="CB129" i="7"/>
  <c r="BY130" i="7"/>
  <c r="BZ130" i="7"/>
  <c r="CA130" i="7"/>
  <c r="CB130" i="7"/>
  <c r="BY131" i="7"/>
  <c r="BZ131" i="7"/>
  <c r="CA131" i="7"/>
  <c r="CB131" i="7"/>
  <c r="BY132" i="7"/>
  <c r="BZ132" i="7"/>
  <c r="CA132" i="7"/>
  <c r="CB132" i="7"/>
  <c r="BY133" i="7"/>
  <c r="BZ133" i="7"/>
  <c r="CA133" i="7"/>
  <c r="CB133" i="7"/>
  <c r="BY134" i="7"/>
  <c r="BZ134" i="7"/>
  <c r="CA134" i="7"/>
  <c r="CB134" i="7"/>
  <c r="BY135" i="7"/>
  <c r="BZ135" i="7"/>
  <c r="CA135" i="7"/>
  <c r="CB135" i="7"/>
  <c r="BY136" i="7"/>
  <c r="BZ136" i="7"/>
  <c r="CA136" i="7"/>
  <c r="CB136" i="7"/>
  <c r="BY137" i="7"/>
  <c r="BZ137" i="7"/>
  <c r="CA137" i="7"/>
  <c r="CB137" i="7"/>
  <c r="CB10" i="7"/>
  <c r="CA10" i="7"/>
  <c r="BZ10" i="7"/>
  <c r="BY10" i="7"/>
  <c r="BY11" i="5"/>
  <c r="BZ11" i="5"/>
  <c r="CA11" i="5"/>
  <c r="CB11" i="5"/>
  <c r="BY12" i="5"/>
  <c r="BZ12" i="5"/>
  <c r="CA12" i="5"/>
  <c r="CB12" i="5"/>
  <c r="BY13" i="5"/>
  <c r="BZ13" i="5"/>
  <c r="CA13" i="5"/>
  <c r="CB13" i="5"/>
  <c r="BY14" i="5"/>
  <c r="BZ14" i="5"/>
  <c r="CA14" i="5"/>
  <c r="CB14" i="5"/>
  <c r="BY15" i="5"/>
  <c r="BZ15" i="5"/>
  <c r="CA15" i="5"/>
  <c r="CB15" i="5"/>
  <c r="BY16" i="5"/>
  <c r="BZ16" i="5"/>
  <c r="CA16" i="5"/>
  <c r="CB16" i="5"/>
  <c r="BY17" i="5"/>
  <c r="BZ17" i="5"/>
  <c r="CA17" i="5"/>
  <c r="CB17" i="5"/>
  <c r="BY18" i="5"/>
  <c r="BZ18" i="5"/>
  <c r="CA18" i="5"/>
  <c r="CB18" i="5"/>
  <c r="BY19" i="5"/>
  <c r="BZ19" i="5"/>
  <c r="CA19" i="5"/>
  <c r="CB19" i="5"/>
  <c r="BY20" i="5"/>
  <c r="BZ20" i="5"/>
  <c r="CA20" i="5"/>
  <c r="CB20" i="5"/>
  <c r="BY21" i="5"/>
  <c r="BZ21" i="5"/>
  <c r="CA21" i="5"/>
  <c r="CB21" i="5"/>
  <c r="BY22" i="5"/>
  <c r="BZ22" i="5"/>
  <c r="CA22" i="5"/>
  <c r="CB22" i="5"/>
  <c r="BY23" i="5"/>
  <c r="BZ23" i="5"/>
  <c r="CA23" i="5"/>
  <c r="CB23" i="5"/>
  <c r="BY24" i="5"/>
  <c r="BZ24" i="5"/>
  <c r="CA24" i="5"/>
  <c r="CB24" i="5"/>
  <c r="BY25" i="5"/>
  <c r="BZ25" i="5"/>
  <c r="CA25" i="5"/>
  <c r="CB25" i="5"/>
  <c r="BY26" i="5"/>
  <c r="BZ26" i="5"/>
  <c r="CA26" i="5"/>
  <c r="CB26" i="5"/>
  <c r="BY27" i="5"/>
  <c r="BZ27" i="5"/>
  <c r="CA27" i="5"/>
  <c r="CB27" i="5"/>
  <c r="BY28" i="5"/>
  <c r="BZ28" i="5"/>
  <c r="CA28" i="5"/>
  <c r="CB28" i="5"/>
  <c r="BY29" i="5"/>
  <c r="BZ29" i="5"/>
  <c r="CA29" i="5"/>
  <c r="CB29" i="5"/>
  <c r="BY30" i="5"/>
  <c r="BZ30" i="5"/>
  <c r="CA30" i="5"/>
  <c r="CB30" i="5"/>
  <c r="BY31" i="5"/>
  <c r="BZ31" i="5"/>
  <c r="CA31" i="5"/>
  <c r="CB31" i="5"/>
  <c r="BY32" i="5"/>
  <c r="BZ32" i="5"/>
  <c r="CA32" i="5"/>
  <c r="CB32" i="5"/>
  <c r="BY33" i="5"/>
  <c r="BZ33" i="5"/>
  <c r="CA33" i="5"/>
  <c r="CB33" i="5"/>
  <c r="BY34" i="5"/>
  <c r="BZ34" i="5"/>
  <c r="CA34" i="5"/>
  <c r="CB34" i="5"/>
  <c r="BY35" i="5"/>
  <c r="BZ35" i="5"/>
  <c r="CA35" i="5"/>
  <c r="CB35" i="5"/>
  <c r="BY36" i="5"/>
  <c r="BZ36" i="5"/>
  <c r="CA36" i="5"/>
  <c r="CB36" i="5"/>
  <c r="BY37" i="5"/>
  <c r="BZ37" i="5"/>
  <c r="CA37" i="5"/>
  <c r="CB37" i="5"/>
  <c r="BY38" i="5"/>
  <c r="BZ38" i="5"/>
  <c r="CA38" i="5"/>
  <c r="CB38" i="5"/>
  <c r="BY39" i="5"/>
  <c r="BZ39" i="5"/>
  <c r="CA39" i="5"/>
  <c r="CB39" i="5"/>
  <c r="BY40" i="5"/>
  <c r="BZ40" i="5"/>
  <c r="CA40" i="5"/>
  <c r="CB40" i="5"/>
  <c r="BY41" i="5"/>
  <c r="BZ41" i="5"/>
  <c r="CA41" i="5"/>
  <c r="CB41" i="5"/>
  <c r="BY42" i="5"/>
  <c r="BZ42" i="5"/>
  <c r="CA42" i="5"/>
  <c r="CB42" i="5"/>
  <c r="BY43" i="5"/>
  <c r="BZ43" i="5"/>
  <c r="CA43" i="5"/>
  <c r="CB43" i="5"/>
  <c r="BY44" i="5"/>
  <c r="BZ44" i="5"/>
  <c r="CA44" i="5"/>
  <c r="CB44" i="5"/>
  <c r="BY45" i="5"/>
  <c r="BZ45" i="5"/>
  <c r="CA45" i="5"/>
  <c r="CB45" i="5"/>
  <c r="BY46" i="5"/>
  <c r="BZ46" i="5"/>
  <c r="CA46" i="5"/>
  <c r="CB46" i="5"/>
  <c r="BY47" i="5"/>
  <c r="BZ47" i="5"/>
  <c r="CA47" i="5"/>
  <c r="CB47" i="5"/>
  <c r="BY48" i="5"/>
  <c r="BZ48" i="5"/>
  <c r="CA48" i="5"/>
  <c r="CB48" i="5"/>
  <c r="BY49" i="5"/>
  <c r="BZ49" i="5"/>
  <c r="CA49" i="5"/>
  <c r="CB49" i="5"/>
  <c r="BY50" i="5"/>
  <c r="BZ50" i="5"/>
  <c r="CA50" i="5"/>
  <c r="CB50" i="5"/>
  <c r="BY51" i="5"/>
  <c r="BZ51" i="5"/>
  <c r="CA51" i="5"/>
  <c r="CB51" i="5"/>
  <c r="BY52" i="5"/>
  <c r="BZ52" i="5"/>
  <c r="CA52" i="5"/>
  <c r="CB52" i="5"/>
  <c r="BY53" i="5"/>
  <c r="BZ53" i="5"/>
  <c r="CA53" i="5"/>
  <c r="CB53" i="5"/>
  <c r="BY54" i="5"/>
  <c r="BZ54" i="5"/>
  <c r="CA54" i="5"/>
  <c r="CB54" i="5"/>
  <c r="BY55" i="5"/>
  <c r="BZ55" i="5"/>
  <c r="CA55" i="5"/>
  <c r="CB55" i="5"/>
  <c r="BY56" i="5"/>
  <c r="BZ56" i="5"/>
  <c r="CA56" i="5"/>
  <c r="CB56" i="5"/>
  <c r="BY57" i="5"/>
  <c r="BZ57" i="5"/>
  <c r="CA57" i="5"/>
  <c r="CB57" i="5"/>
  <c r="BY58" i="5"/>
  <c r="BZ58" i="5"/>
  <c r="CA58" i="5"/>
  <c r="CB58" i="5"/>
  <c r="BY59" i="5"/>
  <c r="BZ59" i="5"/>
  <c r="CA59" i="5"/>
  <c r="CB59" i="5"/>
  <c r="BY60" i="5"/>
  <c r="BZ60" i="5"/>
  <c r="CA60" i="5"/>
  <c r="CB60" i="5"/>
  <c r="BY61" i="5"/>
  <c r="BZ61" i="5"/>
  <c r="CA61" i="5"/>
  <c r="CB61" i="5"/>
  <c r="BY62" i="5"/>
  <c r="BZ62" i="5"/>
  <c r="CA62" i="5"/>
  <c r="CB62" i="5"/>
  <c r="BY63" i="5"/>
  <c r="BZ63" i="5"/>
  <c r="CA63" i="5"/>
  <c r="CB63" i="5"/>
  <c r="BY64" i="5"/>
  <c r="BZ64" i="5"/>
  <c r="CA64" i="5"/>
  <c r="CB64" i="5"/>
  <c r="BY65" i="5"/>
  <c r="BZ65" i="5"/>
  <c r="CA65" i="5"/>
  <c r="CB65" i="5"/>
  <c r="BY66" i="5"/>
  <c r="BZ66" i="5"/>
  <c r="CA66" i="5"/>
  <c r="CB66" i="5"/>
  <c r="BY67" i="5"/>
  <c r="BZ67" i="5"/>
  <c r="CA67" i="5"/>
  <c r="CB67" i="5"/>
  <c r="BY68" i="5"/>
  <c r="BZ68" i="5"/>
  <c r="CA68" i="5"/>
  <c r="CB68" i="5"/>
  <c r="BY69" i="5"/>
  <c r="BZ69" i="5"/>
  <c r="CA69" i="5"/>
  <c r="CB69" i="5"/>
  <c r="BY70" i="5"/>
  <c r="BZ70" i="5"/>
  <c r="CA70" i="5"/>
  <c r="CB70" i="5"/>
  <c r="BY71" i="5"/>
  <c r="BZ71" i="5"/>
  <c r="CA71" i="5"/>
  <c r="CB71" i="5"/>
  <c r="BY72" i="5"/>
  <c r="BZ72" i="5"/>
  <c r="CA72" i="5"/>
  <c r="CB72" i="5"/>
  <c r="BY73" i="5"/>
  <c r="BZ73" i="5"/>
  <c r="CA73" i="5"/>
  <c r="CB73" i="5"/>
  <c r="BY74" i="5"/>
  <c r="BZ74" i="5"/>
  <c r="CA74" i="5"/>
  <c r="CB74" i="5"/>
  <c r="BY75" i="5"/>
  <c r="BZ75" i="5"/>
  <c r="CA75" i="5"/>
  <c r="CB75" i="5"/>
  <c r="BY76" i="5"/>
  <c r="BZ76" i="5"/>
  <c r="CA76" i="5"/>
  <c r="CB76" i="5"/>
  <c r="BY77" i="5"/>
  <c r="BZ77" i="5"/>
  <c r="CA77" i="5"/>
  <c r="CB77" i="5"/>
  <c r="BY78" i="5"/>
  <c r="BZ78" i="5"/>
  <c r="CA78" i="5"/>
  <c r="CB78" i="5"/>
  <c r="BY79" i="5"/>
  <c r="BZ79" i="5"/>
  <c r="CA79" i="5"/>
  <c r="CB79" i="5"/>
  <c r="BY80" i="5"/>
  <c r="BZ80" i="5"/>
  <c r="CA80" i="5"/>
  <c r="CB80" i="5"/>
  <c r="BY81" i="5"/>
  <c r="BZ81" i="5"/>
  <c r="CA81" i="5"/>
  <c r="CB81" i="5"/>
  <c r="BY82" i="5"/>
  <c r="BZ82" i="5"/>
  <c r="CA82" i="5"/>
  <c r="CB82" i="5"/>
  <c r="BY83" i="5"/>
  <c r="BZ83" i="5"/>
  <c r="CA83" i="5"/>
  <c r="CB83" i="5"/>
  <c r="BY84" i="5"/>
  <c r="BZ84" i="5"/>
  <c r="CA84" i="5"/>
  <c r="CB84" i="5"/>
  <c r="BY85" i="5"/>
  <c r="BZ85" i="5"/>
  <c r="CA85" i="5"/>
  <c r="CB85" i="5"/>
  <c r="BY86" i="5"/>
  <c r="BZ86" i="5"/>
  <c r="CA86" i="5"/>
  <c r="CB86" i="5"/>
  <c r="BY87" i="5"/>
  <c r="BZ87" i="5"/>
  <c r="CA87" i="5"/>
  <c r="CB87" i="5"/>
  <c r="BY88" i="5"/>
  <c r="BZ88" i="5"/>
  <c r="CA88" i="5"/>
  <c r="CB88" i="5"/>
  <c r="BY89" i="5"/>
  <c r="BZ89" i="5"/>
  <c r="CA89" i="5"/>
  <c r="CB89" i="5"/>
  <c r="BY90" i="5"/>
  <c r="BZ90" i="5"/>
  <c r="CA90" i="5"/>
  <c r="CB90" i="5"/>
  <c r="BY91" i="5"/>
  <c r="BZ91" i="5"/>
  <c r="CA91" i="5"/>
  <c r="CB91" i="5"/>
  <c r="BY92" i="5"/>
  <c r="BZ92" i="5"/>
  <c r="CA92" i="5"/>
  <c r="CB92" i="5"/>
  <c r="BY93" i="5"/>
  <c r="BZ93" i="5"/>
  <c r="CA93" i="5"/>
  <c r="CB93" i="5"/>
  <c r="BY94" i="5"/>
  <c r="BZ94" i="5"/>
  <c r="CA94" i="5"/>
  <c r="CB94" i="5"/>
  <c r="BY95" i="5"/>
  <c r="BZ95" i="5"/>
  <c r="CA95" i="5"/>
  <c r="CB95" i="5"/>
  <c r="BY96" i="5"/>
  <c r="BZ96" i="5"/>
  <c r="CA96" i="5"/>
  <c r="CB96" i="5"/>
  <c r="BY97" i="5"/>
  <c r="BZ97" i="5"/>
  <c r="CA97" i="5"/>
  <c r="CB97" i="5"/>
  <c r="BY98" i="5"/>
  <c r="BZ98" i="5"/>
  <c r="CA98" i="5"/>
  <c r="CB98" i="5"/>
  <c r="BY99" i="5"/>
  <c r="BZ99" i="5"/>
  <c r="CA99" i="5"/>
  <c r="CB99" i="5"/>
  <c r="BY100" i="5"/>
  <c r="BZ100" i="5"/>
  <c r="CA100" i="5"/>
  <c r="CB100" i="5"/>
  <c r="BY101" i="5"/>
  <c r="BZ101" i="5"/>
  <c r="CA101" i="5"/>
  <c r="CB101" i="5"/>
  <c r="BY102" i="5"/>
  <c r="BZ102" i="5"/>
  <c r="CA102" i="5"/>
  <c r="CB102" i="5"/>
  <c r="BY103" i="5"/>
  <c r="BZ103" i="5"/>
  <c r="CA103" i="5"/>
  <c r="CB103" i="5"/>
  <c r="BY104" i="5"/>
  <c r="BZ104" i="5"/>
  <c r="CA104" i="5"/>
  <c r="CB104" i="5"/>
  <c r="BY105" i="5"/>
  <c r="BZ105" i="5"/>
  <c r="CA105" i="5"/>
  <c r="CB105" i="5"/>
  <c r="BY106" i="5"/>
  <c r="BZ106" i="5"/>
  <c r="CA106" i="5"/>
  <c r="CB106" i="5"/>
  <c r="BY107" i="5"/>
  <c r="BZ107" i="5"/>
  <c r="CA107" i="5"/>
  <c r="CB107" i="5"/>
  <c r="BY108" i="5"/>
  <c r="BZ108" i="5"/>
  <c r="CA108" i="5"/>
  <c r="CB108" i="5"/>
  <c r="BY109" i="5"/>
  <c r="BZ109" i="5"/>
  <c r="CA109" i="5"/>
  <c r="CB109" i="5"/>
  <c r="BY110" i="5"/>
  <c r="BZ110" i="5"/>
  <c r="CA110" i="5"/>
  <c r="CB110" i="5"/>
  <c r="BY111" i="5"/>
  <c r="BZ111" i="5"/>
  <c r="CA111" i="5"/>
  <c r="CB111" i="5"/>
  <c r="BY112" i="5"/>
  <c r="BZ112" i="5"/>
  <c r="CA112" i="5"/>
  <c r="CB112" i="5"/>
  <c r="BY113" i="5"/>
  <c r="BZ113" i="5"/>
  <c r="CA113" i="5"/>
  <c r="CB113" i="5"/>
  <c r="BY114" i="5"/>
  <c r="BZ114" i="5"/>
  <c r="CA114" i="5"/>
  <c r="CB114" i="5"/>
  <c r="BY115" i="5"/>
  <c r="BZ115" i="5"/>
  <c r="CA115" i="5"/>
  <c r="CB115" i="5"/>
  <c r="BY116" i="5"/>
  <c r="BZ116" i="5"/>
  <c r="CA116" i="5"/>
  <c r="CB116" i="5"/>
  <c r="BY117" i="5"/>
  <c r="BZ117" i="5"/>
  <c r="CA117" i="5"/>
  <c r="CB117" i="5"/>
  <c r="BY118" i="5"/>
  <c r="BZ118" i="5"/>
  <c r="CA118" i="5"/>
  <c r="CB118" i="5"/>
  <c r="BY119" i="5"/>
  <c r="BZ119" i="5"/>
  <c r="CA119" i="5"/>
  <c r="CB119" i="5"/>
  <c r="BY120" i="5"/>
  <c r="BZ120" i="5"/>
  <c r="CA120" i="5"/>
  <c r="CB120" i="5"/>
  <c r="BY121" i="5"/>
  <c r="BZ121" i="5"/>
  <c r="CA121" i="5"/>
  <c r="CB121" i="5"/>
  <c r="BY122" i="5"/>
  <c r="BZ122" i="5"/>
  <c r="CA122" i="5"/>
  <c r="CB122" i="5"/>
  <c r="BY123" i="5"/>
  <c r="BZ123" i="5"/>
  <c r="CA123" i="5"/>
  <c r="CB123" i="5"/>
  <c r="BY124" i="5"/>
  <c r="BZ124" i="5"/>
  <c r="CA124" i="5"/>
  <c r="CB124" i="5"/>
  <c r="BY125" i="5"/>
  <c r="BZ125" i="5"/>
  <c r="CA125" i="5"/>
  <c r="CB125" i="5"/>
  <c r="BY126" i="5"/>
  <c r="BZ126" i="5"/>
  <c r="CA126" i="5"/>
  <c r="CB126" i="5"/>
  <c r="BY127" i="5"/>
  <c r="BZ127" i="5"/>
  <c r="CA127" i="5"/>
  <c r="CB127" i="5"/>
  <c r="BY128" i="5"/>
  <c r="BZ128" i="5"/>
  <c r="CA128" i="5"/>
  <c r="CB128" i="5"/>
  <c r="BY129" i="5"/>
  <c r="BZ129" i="5"/>
  <c r="CA129" i="5"/>
  <c r="CB129" i="5"/>
  <c r="BY130" i="5"/>
  <c r="BZ130" i="5"/>
  <c r="CA130" i="5"/>
  <c r="CB130" i="5"/>
  <c r="BY131" i="5"/>
  <c r="BZ131" i="5"/>
  <c r="CA131" i="5"/>
  <c r="CB131" i="5"/>
  <c r="BY132" i="5"/>
  <c r="BZ132" i="5"/>
  <c r="CA132" i="5"/>
  <c r="CB132" i="5"/>
  <c r="BY133" i="5"/>
  <c r="BZ133" i="5"/>
  <c r="CA133" i="5"/>
  <c r="CB133" i="5"/>
  <c r="BY134" i="5"/>
  <c r="BZ134" i="5"/>
  <c r="CA134" i="5"/>
  <c r="CB134" i="5"/>
  <c r="BY135" i="5"/>
  <c r="BZ135" i="5"/>
  <c r="CA135" i="5"/>
  <c r="CB135" i="5"/>
  <c r="BY136" i="5"/>
  <c r="BZ136" i="5"/>
  <c r="CA136" i="5"/>
  <c r="CB136" i="5"/>
  <c r="BY137" i="5"/>
  <c r="BZ137" i="5"/>
  <c r="CA137" i="5"/>
  <c r="CB137" i="5"/>
  <c r="BY138" i="5"/>
  <c r="BZ138" i="5"/>
  <c r="CA138" i="5"/>
  <c r="CB138" i="5"/>
  <c r="CB10" i="5"/>
  <c r="CA10" i="5"/>
  <c r="BZ10" i="5"/>
  <c r="BY10" i="5"/>
  <c r="CC5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CB94" i="4"/>
  <c r="CB95" i="4"/>
  <c r="CB96" i="4"/>
  <c r="CB97" i="4"/>
  <c r="CB98" i="4"/>
  <c r="CB99" i="4"/>
  <c r="CB100" i="4"/>
  <c r="CB101" i="4"/>
  <c r="CB102" i="4"/>
  <c r="CB103" i="4"/>
  <c r="CB104" i="4"/>
  <c r="CB105" i="4"/>
  <c r="CB106" i="4"/>
  <c r="CB107" i="4"/>
  <c r="CB108" i="4"/>
  <c r="CB109" i="4"/>
  <c r="CB110" i="4"/>
  <c r="CB111" i="4"/>
  <c r="CB112" i="4"/>
  <c r="CB113" i="4"/>
  <c r="CB114" i="4"/>
  <c r="CB115" i="4"/>
  <c r="CB116" i="4"/>
  <c r="CB117" i="4"/>
  <c r="CB118" i="4"/>
  <c r="CB119" i="4"/>
  <c r="CB120" i="4"/>
  <c r="CB121" i="4"/>
  <c r="CB122" i="4"/>
  <c r="CB123" i="4"/>
  <c r="CB124" i="4"/>
  <c r="CB125" i="4"/>
  <c r="CB126" i="4"/>
  <c r="CB127" i="4"/>
  <c r="CB128" i="4"/>
  <c r="CB129" i="4"/>
  <c r="CB130" i="4"/>
  <c r="CB131" i="4"/>
  <c r="CB132" i="4"/>
  <c r="CB133" i="4"/>
  <c r="CB134" i="4"/>
  <c r="CB135" i="4"/>
  <c r="CB136" i="4"/>
  <c r="CB137" i="4"/>
  <c r="CB138" i="4"/>
  <c r="CB139" i="4"/>
  <c r="CB14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46" i="4"/>
  <c r="CA47" i="4"/>
  <c r="CA48" i="4"/>
  <c r="CA49" i="4"/>
  <c r="CA50" i="4"/>
  <c r="CA51" i="4"/>
  <c r="CA52" i="4"/>
  <c r="CA53" i="4"/>
  <c r="CA54" i="4"/>
  <c r="CA55" i="4"/>
  <c r="CA56" i="4"/>
  <c r="CA57" i="4"/>
  <c r="CA58" i="4"/>
  <c r="CA59" i="4"/>
  <c r="CA60" i="4"/>
  <c r="CA61" i="4"/>
  <c r="CA62" i="4"/>
  <c r="CA63" i="4"/>
  <c r="CA64" i="4"/>
  <c r="CA65" i="4"/>
  <c r="CA66" i="4"/>
  <c r="CA67" i="4"/>
  <c r="CA68" i="4"/>
  <c r="CA69" i="4"/>
  <c r="CA70" i="4"/>
  <c r="CA71" i="4"/>
  <c r="CA72" i="4"/>
  <c r="CA73" i="4"/>
  <c r="CA74" i="4"/>
  <c r="CA75" i="4"/>
  <c r="CA76" i="4"/>
  <c r="CA77" i="4"/>
  <c r="CA78" i="4"/>
  <c r="CA79" i="4"/>
  <c r="CA80" i="4"/>
  <c r="CA81" i="4"/>
  <c r="CA82" i="4"/>
  <c r="CA83" i="4"/>
  <c r="CA84" i="4"/>
  <c r="CA85" i="4"/>
  <c r="CA86" i="4"/>
  <c r="CA87" i="4"/>
  <c r="CA88" i="4"/>
  <c r="CA89" i="4"/>
  <c r="CA90" i="4"/>
  <c r="CA91" i="4"/>
  <c r="CA92" i="4"/>
  <c r="CA93" i="4"/>
  <c r="CA94" i="4"/>
  <c r="CA95" i="4"/>
  <c r="CA96" i="4"/>
  <c r="CA97" i="4"/>
  <c r="CA98" i="4"/>
  <c r="CA99" i="4"/>
  <c r="CA100" i="4"/>
  <c r="CA101" i="4"/>
  <c r="CA102" i="4"/>
  <c r="CA103" i="4"/>
  <c r="CA104" i="4"/>
  <c r="CA105" i="4"/>
  <c r="CA106" i="4"/>
  <c r="CA107" i="4"/>
  <c r="CA108" i="4"/>
  <c r="CA109" i="4"/>
  <c r="CA110" i="4"/>
  <c r="CA111" i="4"/>
  <c r="CA112" i="4"/>
  <c r="CA113" i="4"/>
  <c r="CA114" i="4"/>
  <c r="CA115" i="4"/>
  <c r="CA116" i="4"/>
  <c r="CA117" i="4"/>
  <c r="CA118" i="4"/>
  <c r="CA119" i="4"/>
  <c r="CA120" i="4"/>
  <c r="CA121" i="4"/>
  <c r="CA122" i="4"/>
  <c r="CA123" i="4"/>
  <c r="CA124" i="4"/>
  <c r="CA125" i="4"/>
  <c r="CA126" i="4"/>
  <c r="CA127" i="4"/>
  <c r="CA128" i="4"/>
  <c r="CA129" i="4"/>
  <c r="CA130" i="4"/>
  <c r="CA131" i="4"/>
  <c r="CA132" i="4"/>
  <c r="CA133" i="4"/>
  <c r="CA134" i="4"/>
  <c r="CA135" i="4"/>
  <c r="CA136" i="4"/>
  <c r="CA137" i="4"/>
  <c r="CA138" i="4"/>
  <c r="CA139" i="4"/>
  <c r="CA14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Z92" i="4"/>
  <c r="BZ93" i="4"/>
  <c r="BZ94" i="4"/>
  <c r="BZ95" i="4"/>
  <c r="BZ96" i="4"/>
  <c r="BZ97" i="4"/>
  <c r="BZ98" i="4"/>
  <c r="BZ99" i="4"/>
  <c r="BZ100" i="4"/>
  <c r="BZ101" i="4"/>
  <c r="BZ102" i="4"/>
  <c r="BZ103" i="4"/>
  <c r="BZ104" i="4"/>
  <c r="BZ105" i="4"/>
  <c r="BZ106" i="4"/>
  <c r="BZ107" i="4"/>
  <c r="BZ108" i="4"/>
  <c r="BZ109" i="4"/>
  <c r="BZ110" i="4"/>
  <c r="BZ111" i="4"/>
  <c r="BZ112" i="4"/>
  <c r="BZ113" i="4"/>
  <c r="BZ114" i="4"/>
  <c r="BZ115" i="4"/>
  <c r="BZ116" i="4"/>
  <c r="BZ117" i="4"/>
  <c r="BZ118" i="4"/>
  <c r="BZ119" i="4"/>
  <c r="BZ120" i="4"/>
  <c r="BZ121" i="4"/>
  <c r="BZ122" i="4"/>
  <c r="BZ123" i="4"/>
  <c r="BZ124" i="4"/>
  <c r="BZ125" i="4"/>
  <c r="BZ126" i="4"/>
  <c r="BZ127" i="4"/>
  <c r="BZ128" i="4"/>
  <c r="BZ129" i="4"/>
  <c r="BZ130" i="4"/>
  <c r="BZ131" i="4"/>
  <c r="BZ132" i="4"/>
  <c r="BZ133" i="4"/>
  <c r="BZ134" i="4"/>
  <c r="BZ135" i="4"/>
  <c r="BZ136" i="4"/>
  <c r="BZ137" i="4"/>
  <c r="BZ138" i="4"/>
  <c r="BZ139" i="4"/>
  <c r="BZ14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Y92" i="4"/>
  <c r="BY93" i="4"/>
  <c r="BY94" i="4"/>
  <c r="BY95" i="4"/>
  <c r="BY96" i="4"/>
  <c r="BY97" i="4"/>
  <c r="BY98" i="4"/>
  <c r="BY99" i="4"/>
  <c r="BY100" i="4"/>
  <c r="BY101" i="4"/>
  <c r="BY102" i="4"/>
  <c r="BY103" i="4"/>
  <c r="BY104" i="4"/>
  <c r="BY105" i="4"/>
  <c r="BY106" i="4"/>
  <c r="BY107" i="4"/>
  <c r="BY108" i="4"/>
  <c r="BY109" i="4"/>
  <c r="BY110" i="4"/>
  <c r="BY111" i="4"/>
  <c r="BY112" i="4"/>
  <c r="BY113" i="4"/>
  <c r="BY114" i="4"/>
  <c r="BY115" i="4"/>
  <c r="BY116" i="4"/>
  <c r="BY117" i="4"/>
  <c r="BY118" i="4"/>
  <c r="BY119" i="4"/>
  <c r="BY120" i="4"/>
  <c r="BY121" i="4"/>
  <c r="BY122" i="4"/>
  <c r="BY123" i="4"/>
  <c r="BY124" i="4"/>
  <c r="BY125" i="4"/>
  <c r="BY126" i="4"/>
  <c r="BY127" i="4"/>
  <c r="BY128" i="4"/>
  <c r="BY129" i="4"/>
  <c r="BY130" i="4"/>
  <c r="BY131" i="4"/>
  <c r="BY132" i="4"/>
  <c r="BY133" i="4"/>
  <c r="BY134" i="4"/>
  <c r="BY135" i="4"/>
  <c r="BY136" i="4"/>
  <c r="BY137" i="4"/>
  <c r="BY138" i="4"/>
  <c r="BY139" i="4"/>
  <c r="BY140" i="4"/>
  <c r="CB10" i="4"/>
  <c r="CA10" i="4"/>
  <c r="BZ10" i="4"/>
  <c r="BY10" i="4"/>
  <c r="B8" i="8"/>
  <c r="B8" i="7"/>
  <c r="B8" i="5"/>
  <c r="B8" i="4"/>
  <c r="D4" i="3"/>
  <c r="C4" i="3"/>
  <c r="B4" i="3"/>
  <c r="A4" i="3"/>
  <c r="AT8" i="8" l="1"/>
  <c r="AT8" i="7"/>
  <c r="AT8" i="5"/>
  <c r="AT8" i="4"/>
  <c r="BU8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BV5" i="8"/>
  <c r="BU5" i="8"/>
  <c r="BT5" i="8"/>
  <c r="BS5" i="8"/>
  <c r="BR5" i="8"/>
  <c r="BQ5" i="8"/>
  <c r="BP5" i="8"/>
  <c r="BO5" i="8"/>
  <c r="BN5" i="8"/>
  <c r="BM5" i="8"/>
  <c r="BL5" i="8"/>
  <c r="BK5" i="8"/>
  <c r="BJ5" i="8"/>
  <c r="BI5" i="8"/>
  <c r="BH5" i="8"/>
  <c r="BG5" i="8"/>
  <c r="BF5" i="8"/>
  <c r="BE5" i="8"/>
  <c r="BD5" i="8"/>
  <c r="BC5" i="8"/>
  <c r="BB5" i="8"/>
  <c r="BA5" i="8"/>
  <c r="AZ5" i="8"/>
  <c r="AY5" i="8"/>
  <c r="AX5" i="8"/>
  <c r="AW5" i="8"/>
  <c r="AV5" i="8"/>
  <c r="AU5" i="8"/>
  <c r="AT5" i="8"/>
  <c r="AS5" i="8"/>
  <c r="AR5" i="8"/>
  <c r="AQ5" i="8"/>
  <c r="AP5" i="8"/>
  <c r="AO5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7" i="8"/>
  <c r="C6" i="8"/>
  <c r="C5" i="8"/>
  <c r="CB8" i="7"/>
  <c r="CA8" i="7"/>
  <c r="BZ8" i="7"/>
  <c r="CC5" i="7" s="1"/>
  <c r="BY8" i="7"/>
  <c r="BU8" i="7"/>
  <c r="CB7" i="7"/>
  <c r="BY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B6" i="7"/>
  <c r="CA6" i="7"/>
  <c r="BZ6" i="7"/>
  <c r="BY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BZ5" i="7"/>
  <c r="BY5" i="7"/>
  <c r="BV5" i="7"/>
  <c r="BU5" i="7"/>
  <c r="BT5" i="7"/>
  <c r="BS5" i="7"/>
  <c r="BR5" i="7"/>
  <c r="BQ5" i="7"/>
  <c r="BP5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7" i="7"/>
  <c r="C6" i="7"/>
  <c r="C5" i="7"/>
  <c r="BU8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7" i="5"/>
  <c r="C6" i="5"/>
  <c r="C5" i="5"/>
  <c r="CB6" i="4"/>
  <c r="CA6" i="4"/>
  <c r="BU8" i="4"/>
  <c r="BV7" i="4"/>
  <c r="BU7" i="4"/>
  <c r="BV6" i="4"/>
  <c r="BU6" i="4"/>
  <c r="BV5" i="4"/>
  <c r="BU5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7" i="4"/>
  <c r="C6" i="4"/>
  <c r="C5" i="4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CB5" i="7" l="1"/>
  <c r="BZ7" i="7"/>
  <c r="CA5" i="7"/>
  <c r="CA7" i="7"/>
  <c r="CB7" i="5"/>
  <c r="BZ7" i="5"/>
  <c r="BY8" i="5"/>
  <c r="BZ6" i="5"/>
  <c r="CA5" i="5"/>
  <c r="CB5" i="5"/>
  <c r="BY7" i="5"/>
  <c r="BZ5" i="5"/>
  <c r="CA6" i="5"/>
  <c r="CB8" i="5"/>
  <c r="CB8" i="4"/>
  <c r="CB7" i="4"/>
  <c r="CA5" i="4"/>
  <c r="CA8" i="4"/>
  <c r="BY8" i="4"/>
  <c r="BZ8" i="4"/>
  <c r="BY7" i="4"/>
  <c r="CB6" i="5"/>
  <c r="CA7" i="5"/>
  <c r="CA8" i="5"/>
  <c r="BZ8" i="5"/>
  <c r="BY5" i="5"/>
  <c r="BY6" i="5"/>
  <c r="CB5" i="4"/>
  <c r="CA7" i="4"/>
  <c r="BZ7" i="4"/>
  <c r="BZ6" i="4"/>
  <c r="BZ5" i="4"/>
  <c r="BY6" i="4"/>
  <c r="BY5" i="4"/>
  <c r="CB11" i="8"/>
  <c r="CB12" i="8"/>
  <c r="CB13" i="8"/>
  <c r="CB14" i="8"/>
  <c r="CB15" i="8"/>
  <c r="CB16" i="8"/>
  <c r="CB17" i="8"/>
  <c r="CB18" i="8"/>
  <c r="CB19" i="8"/>
  <c r="CB20" i="8"/>
  <c r="CB21" i="8"/>
  <c r="CB22" i="8"/>
  <c r="CB23" i="8"/>
  <c r="CB24" i="8"/>
  <c r="CB25" i="8"/>
  <c r="CB26" i="8"/>
  <c r="CB27" i="8"/>
  <c r="CB28" i="8"/>
  <c r="CB29" i="8"/>
  <c r="CB30" i="8"/>
  <c r="CB31" i="8"/>
  <c r="CB32" i="8"/>
  <c r="CB33" i="8"/>
  <c r="CB34" i="8"/>
  <c r="CB35" i="8"/>
  <c r="CB36" i="8"/>
  <c r="CB37" i="8"/>
  <c r="CB38" i="8"/>
  <c r="CB39" i="8"/>
  <c r="CB40" i="8"/>
  <c r="CB41" i="8"/>
  <c r="CB42" i="8"/>
  <c r="CB43" i="8"/>
  <c r="CB44" i="8"/>
  <c r="CB45" i="8"/>
  <c r="CB46" i="8"/>
  <c r="CB47" i="8"/>
  <c r="CB48" i="8"/>
  <c r="CB49" i="8"/>
  <c r="CB50" i="8"/>
  <c r="CB51" i="8"/>
  <c r="CB52" i="8"/>
  <c r="CB53" i="8"/>
  <c r="CB54" i="8"/>
  <c r="CB55" i="8"/>
  <c r="CB56" i="8"/>
  <c r="CB57" i="8"/>
  <c r="CB58" i="8"/>
  <c r="CB59" i="8"/>
  <c r="CB60" i="8"/>
  <c r="CB61" i="8"/>
  <c r="CB62" i="8"/>
  <c r="CB63" i="8"/>
  <c r="CB64" i="8"/>
  <c r="CB65" i="8"/>
  <c r="CB66" i="8"/>
  <c r="CB67" i="8"/>
  <c r="CB68" i="8"/>
  <c r="CB69" i="8"/>
  <c r="CB70" i="8"/>
  <c r="CB71" i="8"/>
  <c r="CB72" i="8"/>
  <c r="CB73" i="8"/>
  <c r="CB74" i="8"/>
  <c r="CB75" i="8"/>
  <c r="CB76" i="8"/>
  <c r="CB77" i="8"/>
  <c r="CB78" i="8"/>
  <c r="CB79" i="8"/>
  <c r="CB80" i="8"/>
  <c r="CB81" i="8"/>
  <c r="CB82" i="8"/>
  <c r="CB83" i="8"/>
  <c r="CB84" i="8"/>
  <c r="CB85" i="8"/>
  <c r="CB86" i="8"/>
  <c r="CB87" i="8"/>
  <c r="CB88" i="8"/>
  <c r="CB89" i="8"/>
  <c r="CB90" i="8"/>
  <c r="CB91" i="8"/>
  <c r="CB92" i="8"/>
  <c r="CB93" i="8"/>
  <c r="CB94" i="8"/>
  <c r="CB95" i="8"/>
  <c r="CB96" i="8"/>
  <c r="CB97" i="8"/>
  <c r="CB98" i="8"/>
  <c r="CB99" i="8"/>
  <c r="CB100" i="8"/>
  <c r="CB101" i="8"/>
  <c r="CB102" i="8"/>
  <c r="CB103" i="8"/>
  <c r="CB104" i="8"/>
  <c r="CB105" i="8"/>
  <c r="CB106" i="8"/>
  <c r="CB107" i="8"/>
  <c r="CB108" i="8"/>
  <c r="CB109" i="8"/>
  <c r="CB110" i="8"/>
  <c r="CB111" i="8"/>
  <c r="CB112" i="8"/>
  <c r="CB113" i="8"/>
  <c r="CB114" i="8"/>
  <c r="CB115" i="8"/>
  <c r="CB116" i="8"/>
  <c r="CB117" i="8"/>
  <c r="CB118" i="8"/>
  <c r="CB119" i="8"/>
  <c r="CB120" i="8"/>
  <c r="CB121" i="8"/>
  <c r="CB122" i="8"/>
  <c r="CB123" i="8"/>
  <c r="CB124" i="8"/>
  <c r="CB125" i="8"/>
  <c r="CB126" i="8"/>
  <c r="CB127" i="8"/>
  <c r="CB128" i="8"/>
  <c r="CB129" i="8"/>
  <c r="CB130" i="8"/>
  <c r="CB131" i="8"/>
  <c r="CB132" i="8"/>
  <c r="CB133" i="8"/>
  <c r="CB134" i="8"/>
  <c r="CB135" i="8"/>
  <c r="CB136" i="8"/>
  <c r="CB137" i="8"/>
  <c r="CB138" i="8"/>
  <c r="CB139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46" i="8"/>
  <c r="CA47" i="8"/>
  <c r="CA48" i="8"/>
  <c r="CA49" i="8"/>
  <c r="CA50" i="8"/>
  <c r="CA51" i="8"/>
  <c r="CA52" i="8"/>
  <c r="CA53" i="8"/>
  <c r="CA54" i="8"/>
  <c r="CA55" i="8"/>
  <c r="CA56" i="8"/>
  <c r="CA57" i="8"/>
  <c r="CA58" i="8"/>
  <c r="CA59" i="8"/>
  <c r="CA60" i="8"/>
  <c r="CA61" i="8"/>
  <c r="CA62" i="8"/>
  <c r="CA63" i="8"/>
  <c r="CA64" i="8"/>
  <c r="CA65" i="8"/>
  <c r="CA66" i="8"/>
  <c r="CA67" i="8"/>
  <c r="CA68" i="8"/>
  <c r="CA69" i="8"/>
  <c r="CA70" i="8"/>
  <c r="CA71" i="8"/>
  <c r="CA72" i="8"/>
  <c r="CA73" i="8"/>
  <c r="CA74" i="8"/>
  <c r="CA75" i="8"/>
  <c r="CA76" i="8"/>
  <c r="CA77" i="8"/>
  <c r="CA78" i="8"/>
  <c r="CA79" i="8"/>
  <c r="CA80" i="8"/>
  <c r="CA81" i="8"/>
  <c r="CA82" i="8"/>
  <c r="CA83" i="8"/>
  <c r="CA84" i="8"/>
  <c r="CA85" i="8"/>
  <c r="CA86" i="8"/>
  <c r="CA87" i="8"/>
  <c r="CA88" i="8"/>
  <c r="CA89" i="8"/>
  <c r="CA90" i="8"/>
  <c r="CA91" i="8"/>
  <c r="CA92" i="8"/>
  <c r="CA93" i="8"/>
  <c r="CA94" i="8"/>
  <c r="CA95" i="8"/>
  <c r="CA96" i="8"/>
  <c r="CA97" i="8"/>
  <c r="CA98" i="8"/>
  <c r="CA99" i="8"/>
  <c r="CA100" i="8"/>
  <c r="CA101" i="8"/>
  <c r="CA102" i="8"/>
  <c r="CA103" i="8"/>
  <c r="CA104" i="8"/>
  <c r="CA105" i="8"/>
  <c r="CA106" i="8"/>
  <c r="CA107" i="8"/>
  <c r="CA108" i="8"/>
  <c r="CA109" i="8"/>
  <c r="CA110" i="8"/>
  <c r="CA111" i="8"/>
  <c r="CA112" i="8"/>
  <c r="CA113" i="8"/>
  <c r="CA114" i="8"/>
  <c r="CA115" i="8"/>
  <c r="CA116" i="8"/>
  <c r="CA117" i="8"/>
  <c r="CA118" i="8"/>
  <c r="CA119" i="8"/>
  <c r="CA120" i="8"/>
  <c r="CA121" i="8"/>
  <c r="CA122" i="8"/>
  <c r="CA123" i="8"/>
  <c r="CA124" i="8"/>
  <c r="CA125" i="8"/>
  <c r="CA126" i="8"/>
  <c r="CA127" i="8"/>
  <c r="CA128" i="8"/>
  <c r="CA129" i="8"/>
  <c r="CA130" i="8"/>
  <c r="CA131" i="8"/>
  <c r="CA132" i="8"/>
  <c r="CA133" i="8"/>
  <c r="CA134" i="8"/>
  <c r="CA135" i="8"/>
  <c r="CA136" i="8"/>
  <c r="CA137" i="8"/>
  <c r="CA138" i="8"/>
  <c r="CA139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BZ45" i="8"/>
  <c r="BZ46" i="8"/>
  <c r="BZ47" i="8"/>
  <c r="BZ48" i="8"/>
  <c r="BZ49" i="8"/>
  <c r="BZ50" i="8"/>
  <c r="BZ51" i="8"/>
  <c r="BZ52" i="8"/>
  <c r="BZ53" i="8"/>
  <c r="BZ54" i="8"/>
  <c r="BZ55" i="8"/>
  <c r="BZ56" i="8"/>
  <c r="BZ57" i="8"/>
  <c r="BZ58" i="8"/>
  <c r="BZ59" i="8"/>
  <c r="BZ60" i="8"/>
  <c r="BZ61" i="8"/>
  <c r="BZ62" i="8"/>
  <c r="BZ63" i="8"/>
  <c r="BZ64" i="8"/>
  <c r="BZ65" i="8"/>
  <c r="BZ66" i="8"/>
  <c r="BZ67" i="8"/>
  <c r="BZ68" i="8"/>
  <c r="BZ69" i="8"/>
  <c r="BZ70" i="8"/>
  <c r="BZ71" i="8"/>
  <c r="BZ72" i="8"/>
  <c r="BZ73" i="8"/>
  <c r="BZ74" i="8"/>
  <c r="BZ75" i="8"/>
  <c r="BZ76" i="8"/>
  <c r="BZ77" i="8"/>
  <c r="BZ78" i="8"/>
  <c r="BZ79" i="8"/>
  <c r="BZ80" i="8"/>
  <c r="BZ81" i="8"/>
  <c r="BZ82" i="8"/>
  <c r="BZ83" i="8"/>
  <c r="BZ84" i="8"/>
  <c r="BZ85" i="8"/>
  <c r="BZ86" i="8"/>
  <c r="BZ87" i="8"/>
  <c r="BZ88" i="8"/>
  <c r="BZ89" i="8"/>
  <c r="BZ90" i="8"/>
  <c r="BZ91" i="8"/>
  <c r="BZ92" i="8"/>
  <c r="BZ93" i="8"/>
  <c r="BZ94" i="8"/>
  <c r="BZ95" i="8"/>
  <c r="BZ96" i="8"/>
  <c r="BZ97" i="8"/>
  <c r="BZ98" i="8"/>
  <c r="BZ99" i="8"/>
  <c r="BZ100" i="8"/>
  <c r="BZ101" i="8"/>
  <c r="BZ102" i="8"/>
  <c r="BZ103" i="8"/>
  <c r="BZ104" i="8"/>
  <c r="BZ105" i="8"/>
  <c r="BZ106" i="8"/>
  <c r="BZ107" i="8"/>
  <c r="BZ108" i="8"/>
  <c r="BZ109" i="8"/>
  <c r="BZ110" i="8"/>
  <c r="BZ111" i="8"/>
  <c r="BZ112" i="8"/>
  <c r="BZ113" i="8"/>
  <c r="BZ114" i="8"/>
  <c r="BZ115" i="8"/>
  <c r="BZ116" i="8"/>
  <c r="BZ117" i="8"/>
  <c r="BZ118" i="8"/>
  <c r="BZ119" i="8"/>
  <c r="BZ120" i="8"/>
  <c r="BZ121" i="8"/>
  <c r="BZ122" i="8"/>
  <c r="BZ123" i="8"/>
  <c r="BZ124" i="8"/>
  <c r="BZ125" i="8"/>
  <c r="BZ126" i="8"/>
  <c r="BZ127" i="8"/>
  <c r="BZ128" i="8"/>
  <c r="BZ129" i="8"/>
  <c r="BZ130" i="8"/>
  <c r="BZ131" i="8"/>
  <c r="BZ132" i="8"/>
  <c r="BZ133" i="8"/>
  <c r="BZ134" i="8"/>
  <c r="BZ135" i="8"/>
  <c r="BZ136" i="8"/>
  <c r="BZ137" i="8"/>
  <c r="BZ138" i="8"/>
  <c r="BZ139" i="8"/>
  <c r="BY11" i="8"/>
  <c r="BY12" i="8"/>
  <c r="BY13" i="8"/>
  <c r="BY14" i="8"/>
  <c r="BY15" i="8"/>
  <c r="BY16" i="8"/>
  <c r="BY17" i="8"/>
  <c r="BY18" i="8"/>
  <c r="BY19" i="8"/>
  <c r="BY20" i="8"/>
  <c r="BY21" i="8"/>
  <c r="BY22" i="8"/>
  <c r="BY23" i="8"/>
  <c r="BY24" i="8"/>
  <c r="BY25" i="8"/>
  <c r="BY26" i="8"/>
  <c r="BY27" i="8"/>
  <c r="BY28" i="8"/>
  <c r="BY29" i="8"/>
  <c r="BY30" i="8"/>
  <c r="BY31" i="8"/>
  <c r="BY32" i="8"/>
  <c r="BY33" i="8"/>
  <c r="BY34" i="8"/>
  <c r="BY35" i="8"/>
  <c r="BY36" i="8"/>
  <c r="BY37" i="8"/>
  <c r="BY38" i="8"/>
  <c r="BY39" i="8"/>
  <c r="BY40" i="8"/>
  <c r="BY41" i="8"/>
  <c r="BY42" i="8"/>
  <c r="BY43" i="8"/>
  <c r="BY44" i="8"/>
  <c r="BY45" i="8"/>
  <c r="BY46" i="8"/>
  <c r="BY47" i="8"/>
  <c r="BY48" i="8"/>
  <c r="BY49" i="8"/>
  <c r="BY50" i="8"/>
  <c r="BY51" i="8"/>
  <c r="BY52" i="8"/>
  <c r="BY53" i="8"/>
  <c r="BY54" i="8"/>
  <c r="BY55" i="8"/>
  <c r="BY56" i="8"/>
  <c r="BY57" i="8"/>
  <c r="BY58" i="8"/>
  <c r="BY59" i="8"/>
  <c r="BY60" i="8"/>
  <c r="BY61" i="8"/>
  <c r="BY62" i="8"/>
  <c r="BY63" i="8"/>
  <c r="BY64" i="8"/>
  <c r="BY65" i="8"/>
  <c r="BY66" i="8"/>
  <c r="BY67" i="8"/>
  <c r="BY68" i="8"/>
  <c r="BY69" i="8"/>
  <c r="BY70" i="8"/>
  <c r="BY71" i="8"/>
  <c r="BY72" i="8"/>
  <c r="BY73" i="8"/>
  <c r="BY74" i="8"/>
  <c r="BY75" i="8"/>
  <c r="BY76" i="8"/>
  <c r="BY77" i="8"/>
  <c r="BY78" i="8"/>
  <c r="BY79" i="8"/>
  <c r="BY80" i="8"/>
  <c r="BY81" i="8"/>
  <c r="BY82" i="8"/>
  <c r="BY83" i="8"/>
  <c r="BY84" i="8"/>
  <c r="BY85" i="8"/>
  <c r="BY86" i="8"/>
  <c r="BY87" i="8"/>
  <c r="BY88" i="8"/>
  <c r="BY89" i="8"/>
  <c r="BY90" i="8"/>
  <c r="BY91" i="8"/>
  <c r="BY92" i="8"/>
  <c r="BY93" i="8"/>
  <c r="BY94" i="8"/>
  <c r="BY95" i="8"/>
  <c r="BY96" i="8"/>
  <c r="BY97" i="8"/>
  <c r="BY98" i="8"/>
  <c r="BY99" i="8"/>
  <c r="BY100" i="8"/>
  <c r="BY101" i="8"/>
  <c r="BY102" i="8"/>
  <c r="BY103" i="8"/>
  <c r="BY104" i="8"/>
  <c r="BY105" i="8"/>
  <c r="BY106" i="8"/>
  <c r="BY107" i="8"/>
  <c r="BY108" i="8"/>
  <c r="BY109" i="8"/>
  <c r="BY110" i="8"/>
  <c r="BY111" i="8"/>
  <c r="BY112" i="8"/>
  <c r="BY113" i="8"/>
  <c r="BY114" i="8"/>
  <c r="BY115" i="8"/>
  <c r="BY116" i="8"/>
  <c r="BY117" i="8"/>
  <c r="BY118" i="8"/>
  <c r="BY119" i="8"/>
  <c r="BY120" i="8"/>
  <c r="BY121" i="8"/>
  <c r="BY122" i="8"/>
  <c r="BY123" i="8"/>
  <c r="BY124" i="8"/>
  <c r="BY125" i="8"/>
  <c r="BY126" i="8"/>
  <c r="BY127" i="8"/>
  <c r="BY128" i="8"/>
  <c r="BY129" i="8"/>
  <c r="BY130" i="8"/>
  <c r="BY131" i="8"/>
  <c r="BY132" i="8"/>
  <c r="BY133" i="8"/>
  <c r="BY134" i="8"/>
  <c r="BY135" i="8"/>
  <c r="BY136" i="8"/>
  <c r="BY137" i="8"/>
  <c r="BY138" i="8"/>
  <c r="BY139" i="8"/>
  <c r="CC5" i="5" l="1"/>
  <c r="BY6" i="8"/>
  <c r="CA6" i="8"/>
  <c r="CB8" i="8"/>
  <c r="CB7" i="8"/>
  <c r="CB6" i="8"/>
  <c r="BY8" i="8"/>
  <c r="BY7" i="8"/>
  <c r="BZ7" i="8"/>
  <c r="BZ5" i="8"/>
  <c r="BZ6" i="8"/>
  <c r="CA7" i="8"/>
  <c r="CA8" i="8"/>
  <c r="BY5" i="8"/>
  <c r="CA5" i="8"/>
  <c r="BZ8" i="8"/>
  <c r="CB5" i="8"/>
  <c r="E17" i="9"/>
  <c r="CC5" i="8" l="1"/>
  <c r="H10" i="9"/>
  <c r="H9" i="9"/>
  <c r="H11" i="9"/>
  <c r="H12" i="9"/>
  <c r="F11" i="9"/>
  <c r="E12" i="9"/>
  <c r="F10" i="9"/>
  <c r="E11" i="9"/>
  <c r="E9" i="9"/>
  <c r="BW10" i="7"/>
  <c r="H6" i="9"/>
  <c r="CG5" i="7"/>
  <c r="CE5" i="7"/>
  <c r="G6" i="9"/>
  <c r="CI5" i="8" l="1"/>
  <c r="CH5" i="8"/>
  <c r="CG5" i="8"/>
  <c r="CE5" i="8"/>
  <c r="CF5" i="8"/>
  <c r="H14" i="9" s="1"/>
  <c r="G11" i="9"/>
  <c r="I11" i="9" s="1"/>
  <c r="CH5" i="7"/>
  <c r="F12" i="9"/>
  <c r="F9" i="9"/>
  <c r="E10" i="9"/>
  <c r="CI5" i="4"/>
  <c r="BW140" i="4"/>
  <c r="BW139" i="4"/>
  <c r="BW138" i="4"/>
  <c r="BW137" i="4"/>
  <c r="BW136" i="4"/>
  <c r="BW135" i="4"/>
  <c r="BW134" i="4"/>
  <c r="BW133" i="4"/>
  <c r="BW132" i="4"/>
  <c r="BW131" i="4"/>
  <c r="BW130" i="4"/>
  <c r="BW129" i="4"/>
  <c r="BW128" i="4"/>
  <c r="BW127" i="4"/>
  <c r="BW126" i="4"/>
  <c r="BW125" i="4"/>
  <c r="BW124" i="4"/>
  <c r="BW123" i="4"/>
  <c r="BW122" i="4"/>
  <c r="BW121" i="4"/>
  <c r="BW120" i="4"/>
  <c r="BW119" i="4"/>
  <c r="BW118" i="4"/>
  <c r="BW117" i="4"/>
  <c r="BW116" i="4"/>
  <c r="BW115" i="4"/>
  <c r="BW114" i="4"/>
  <c r="BW113" i="4"/>
  <c r="BW112" i="4"/>
  <c r="BW111" i="4"/>
  <c r="BW110" i="4"/>
  <c r="BW109" i="4"/>
  <c r="BW108" i="4"/>
  <c r="BW107" i="4"/>
  <c r="BW106" i="4"/>
  <c r="BW105" i="4"/>
  <c r="BW104" i="4"/>
  <c r="BW103" i="4"/>
  <c r="BW102" i="4"/>
  <c r="BW101" i="4"/>
  <c r="BW100" i="4"/>
  <c r="BW99" i="4"/>
  <c r="BW98" i="4"/>
  <c r="BW97" i="4"/>
  <c r="BW96" i="4"/>
  <c r="BW95" i="4"/>
  <c r="BW94" i="4"/>
  <c r="BW93" i="4"/>
  <c r="BW92" i="4"/>
  <c r="BW91" i="4"/>
  <c r="BW90" i="4"/>
  <c r="BW89" i="4"/>
  <c r="BW88" i="4"/>
  <c r="BW87" i="4"/>
  <c r="BW86" i="4"/>
  <c r="BW85" i="4"/>
  <c r="BW84" i="4"/>
  <c r="BW83" i="4"/>
  <c r="BW82" i="4"/>
  <c r="BW81" i="4"/>
  <c r="BW80" i="4"/>
  <c r="BW79" i="4"/>
  <c r="BW78" i="4"/>
  <c r="BW77" i="4"/>
  <c r="BW76" i="4"/>
  <c r="BW75" i="4"/>
  <c r="BW74" i="4"/>
  <c r="BW73" i="4"/>
  <c r="BW72" i="4"/>
  <c r="BW71" i="4"/>
  <c r="BW70" i="4"/>
  <c r="BW69" i="4"/>
  <c r="BW68" i="4"/>
  <c r="BW67" i="4"/>
  <c r="BW66" i="4"/>
  <c r="BW65" i="4"/>
  <c r="BW64" i="4"/>
  <c r="BW63" i="4"/>
  <c r="BW62" i="4"/>
  <c r="BW61" i="4"/>
  <c r="BW60" i="4"/>
  <c r="BW59" i="4"/>
  <c r="BW58" i="4"/>
  <c r="BW57" i="4"/>
  <c r="BW56" i="4"/>
  <c r="BW55" i="4"/>
  <c r="BW54" i="4"/>
  <c r="BW53" i="4"/>
  <c r="BW52" i="4"/>
  <c r="BW51" i="4"/>
  <c r="BW50" i="4"/>
  <c r="BW49" i="4"/>
  <c r="BW48" i="4"/>
  <c r="BW47" i="4"/>
  <c r="BW46" i="4"/>
  <c r="BW45" i="4"/>
  <c r="BW44" i="4"/>
  <c r="BW43" i="4"/>
  <c r="BW42" i="4"/>
  <c r="BW41" i="4"/>
  <c r="BW40" i="4"/>
  <c r="BW39" i="4"/>
  <c r="BW38" i="4"/>
  <c r="BW37" i="4"/>
  <c r="BW36" i="4"/>
  <c r="BW35" i="4"/>
  <c r="BW34" i="4"/>
  <c r="BW33" i="4"/>
  <c r="BW32" i="4"/>
  <c r="BW31" i="4"/>
  <c r="BW30" i="4"/>
  <c r="BW29" i="4"/>
  <c r="BW28" i="4"/>
  <c r="BW27" i="4"/>
  <c r="BW26" i="4"/>
  <c r="BW25" i="4"/>
  <c r="BW24" i="4"/>
  <c r="BW23" i="4"/>
  <c r="BW22" i="4"/>
  <c r="BW21" i="4"/>
  <c r="BW20" i="4"/>
  <c r="BW19" i="4"/>
  <c r="BW18" i="4"/>
  <c r="BW17" i="4"/>
  <c r="BW16" i="4"/>
  <c r="BW15" i="4"/>
  <c r="BW14" i="4"/>
  <c r="BW13" i="4"/>
  <c r="BW12" i="4"/>
  <c r="BW11" i="4"/>
  <c r="BW10" i="4"/>
  <c r="E5" i="9"/>
  <c r="G5" i="9"/>
  <c r="H5" i="9"/>
  <c r="BW139" i="8"/>
  <c r="BW138" i="8"/>
  <c r="BW137" i="8"/>
  <c r="BW136" i="8"/>
  <c r="BW135" i="8"/>
  <c r="BW134" i="8"/>
  <c r="BW133" i="8"/>
  <c r="BW132" i="8"/>
  <c r="BW131" i="8"/>
  <c r="BW130" i="8"/>
  <c r="BW129" i="8"/>
  <c r="BW128" i="8"/>
  <c r="BW127" i="8"/>
  <c r="BW126" i="8"/>
  <c r="BW125" i="8"/>
  <c r="BW124" i="8"/>
  <c r="BW123" i="8"/>
  <c r="BW122" i="8"/>
  <c r="BW121" i="8"/>
  <c r="BW120" i="8"/>
  <c r="BW119" i="8"/>
  <c r="BW118" i="8"/>
  <c r="BW117" i="8"/>
  <c r="BW116" i="8"/>
  <c r="BW115" i="8"/>
  <c r="BW114" i="8"/>
  <c r="BW113" i="8"/>
  <c r="BW112" i="8"/>
  <c r="BW111" i="8"/>
  <c r="BW110" i="8"/>
  <c r="BW109" i="8"/>
  <c r="BW108" i="8"/>
  <c r="BW107" i="8"/>
  <c r="BW106" i="8"/>
  <c r="BW105" i="8"/>
  <c r="BW104" i="8"/>
  <c r="BW103" i="8"/>
  <c r="BW102" i="8"/>
  <c r="BW101" i="8"/>
  <c r="BW100" i="8"/>
  <c r="BW99" i="8"/>
  <c r="BW98" i="8"/>
  <c r="BW97" i="8"/>
  <c r="BW96" i="8"/>
  <c r="BW95" i="8"/>
  <c r="BW94" i="8"/>
  <c r="BW93" i="8"/>
  <c r="BW92" i="8"/>
  <c r="BW91" i="8"/>
  <c r="BW90" i="8"/>
  <c r="BW89" i="8"/>
  <c r="BW88" i="8"/>
  <c r="BW87" i="8"/>
  <c r="BW86" i="8"/>
  <c r="BW85" i="8"/>
  <c r="BW84" i="8"/>
  <c r="BW83" i="8"/>
  <c r="BW82" i="8"/>
  <c r="BW81" i="8"/>
  <c r="BW80" i="8"/>
  <c r="BW79" i="8"/>
  <c r="BW78" i="8"/>
  <c r="BW77" i="8"/>
  <c r="BW76" i="8"/>
  <c r="BW75" i="8"/>
  <c r="BW74" i="8"/>
  <c r="BW73" i="8"/>
  <c r="BW72" i="8"/>
  <c r="BW71" i="8"/>
  <c r="BW70" i="8"/>
  <c r="BW69" i="8"/>
  <c r="BW68" i="8"/>
  <c r="BW67" i="8"/>
  <c r="BW66" i="8"/>
  <c r="BW65" i="8"/>
  <c r="BW64" i="8"/>
  <c r="BW63" i="8"/>
  <c r="BW62" i="8"/>
  <c r="BW61" i="8"/>
  <c r="BW60" i="8"/>
  <c r="BW59" i="8"/>
  <c r="BW58" i="8"/>
  <c r="BW57" i="8"/>
  <c r="BW56" i="8"/>
  <c r="BW55" i="8"/>
  <c r="BW54" i="8"/>
  <c r="BW53" i="8"/>
  <c r="BW52" i="8"/>
  <c r="BW51" i="8"/>
  <c r="BW50" i="8"/>
  <c r="BW49" i="8"/>
  <c r="BW48" i="8"/>
  <c r="BW47" i="8"/>
  <c r="BW46" i="8"/>
  <c r="BW45" i="8"/>
  <c r="BW44" i="8"/>
  <c r="BW43" i="8"/>
  <c r="BW42" i="8"/>
  <c r="BW41" i="8"/>
  <c r="BW40" i="8"/>
  <c r="BW39" i="8"/>
  <c r="BW38" i="8"/>
  <c r="BW37" i="8"/>
  <c r="BW36" i="8"/>
  <c r="BW35" i="8"/>
  <c r="BW34" i="8"/>
  <c r="BW33" i="8"/>
  <c r="BW32" i="8"/>
  <c r="BW31" i="8"/>
  <c r="BW30" i="8"/>
  <c r="BW29" i="8"/>
  <c r="BW28" i="8"/>
  <c r="BW27" i="8"/>
  <c r="BW26" i="8"/>
  <c r="BW25" i="8"/>
  <c r="BW24" i="8"/>
  <c r="BW23" i="8"/>
  <c r="BW22" i="8"/>
  <c r="BW21" i="8"/>
  <c r="BW20" i="8"/>
  <c r="BW19" i="8"/>
  <c r="BW18" i="8"/>
  <c r="BW17" i="8"/>
  <c r="BW16" i="8"/>
  <c r="BW15" i="8"/>
  <c r="BW14" i="8"/>
  <c r="BW13" i="8"/>
  <c r="BW12" i="8"/>
  <c r="BW11" i="8"/>
  <c r="BW10" i="8"/>
  <c r="H19" i="9"/>
  <c r="BW137" i="7"/>
  <c r="BW136" i="7"/>
  <c r="BW135" i="7"/>
  <c r="BW134" i="7"/>
  <c r="BW133" i="7"/>
  <c r="BW132" i="7"/>
  <c r="BW131" i="7"/>
  <c r="BW130" i="7"/>
  <c r="BW129" i="7"/>
  <c r="BW128" i="7"/>
  <c r="BW127" i="7"/>
  <c r="BW126" i="7"/>
  <c r="BW125" i="7"/>
  <c r="BW124" i="7"/>
  <c r="BW123" i="7"/>
  <c r="BW122" i="7"/>
  <c r="BW121" i="7"/>
  <c r="BW120" i="7"/>
  <c r="BW119" i="7"/>
  <c r="BW118" i="7"/>
  <c r="BW117" i="7"/>
  <c r="BW116" i="7"/>
  <c r="BW115" i="7"/>
  <c r="BW114" i="7"/>
  <c r="BW113" i="7"/>
  <c r="BW112" i="7"/>
  <c r="BW111" i="7"/>
  <c r="BW110" i="7"/>
  <c r="BW109" i="7"/>
  <c r="BW108" i="7"/>
  <c r="BW107" i="7"/>
  <c r="BW106" i="7"/>
  <c r="BW105" i="7"/>
  <c r="BW104" i="7"/>
  <c r="BW103" i="7"/>
  <c r="BW102" i="7"/>
  <c r="BW101" i="7"/>
  <c r="BW100" i="7"/>
  <c r="BW99" i="7"/>
  <c r="BW98" i="7"/>
  <c r="BW97" i="7"/>
  <c r="BW96" i="7"/>
  <c r="BW95" i="7"/>
  <c r="BW94" i="7"/>
  <c r="BW93" i="7"/>
  <c r="BW92" i="7"/>
  <c r="BW91" i="7"/>
  <c r="BW90" i="7"/>
  <c r="BW89" i="7"/>
  <c r="BW88" i="7"/>
  <c r="BW87" i="7"/>
  <c r="BW86" i="7"/>
  <c r="BW85" i="7"/>
  <c r="BW84" i="7"/>
  <c r="BW83" i="7"/>
  <c r="BW82" i="7"/>
  <c r="BW81" i="7"/>
  <c r="BW80" i="7"/>
  <c r="BW79" i="7"/>
  <c r="BW78" i="7"/>
  <c r="BW77" i="7"/>
  <c r="BW76" i="7"/>
  <c r="BW75" i="7"/>
  <c r="BW74" i="7"/>
  <c r="BW73" i="7"/>
  <c r="BW72" i="7"/>
  <c r="BW71" i="7"/>
  <c r="BW70" i="7"/>
  <c r="BW69" i="7"/>
  <c r="BW68" i="7"/>
  <c r="BW67" i="7"/>
  <c r="BW66" i="7"/>
  <c r="BW65" i="7"/>
  <c r="BW64" i="7"/>
  <c r="BW63" i="7"/>
  <c r="BW62" i="7"/>
  <c r="BW61" i="7"/>
  <c r="BW60" i="7"/>
  <c r="BW59" i="7"/>
  <c r="BW58" i="7"/>
  <c r="BW57" i="7"/>
  <c r="BW56" i="7"/>
  <c r="BW55" i="7"/>
  <c r="BW54" i="7"/>
  <c r="BW53" i="7"/>
  <c r="BW52" i="7"/>
  <c r="BW51" i="7"/>
  <c r="BW50" i="7"/>
  <c r="BW49" i="7"/>
  <c r="BW48" i="7"/>
  <c r="BW47" i="7"/>
  <c r="BW46" i="7"/>
  <c r="BW45" i="7"/>
  <c r="BW44" i="7"/>
  <c r="BW43" i="7"/>
  <c r="BW42" i="7"/>
  <c r="BW41" i="7"/>
  <c r="BW40" i="7"/>
  <c r="BW39" i="7"/>
  <c r="BW38" i="7"/>
  <c r="BW37" i="7"/>
  <c r="BW36" i="7"/>
  <c r="BW35" i="7"/>
  <c r="BW34" i="7"/>
  <c r="BW33" i="7"/>
  <c r="BW32" i="7"/>
  <c r="BW31" i="7"/>
  <c r="BW30" i="7"/>
  <c r="BW29" i="7"/>
  <c r="BW28" i="7"/>
  <c r="BW27" i="7"/>
  <c r="BW26" i="7"/>
  <c r="BW25" i="7"/>
  <c r="BW24" i="7"/>
  <c r="BW23" i="7"/>
  <c r="BW22" i="7"/>
  <c r="BW21" i="7"/>
  <c r="BW20" i="7"/>
  <c r="BW19" i="7"/>
  <c r="BW18" i="7"/>
  <c r="BW17" i="7"/>
  <c r="BW16" i="7"/>
  <c r="BW15" i="7"/>
  <c r="BW14" i="7"/>
  <c r="BW13" i="7"/>
  <c r="BW12" i="7"/>
  <c r="BW11" i="7"/>
  <c r="G19" i="9"/>
  <c r="E19" i="9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58" i="5"/>
  <c r="BW59" i="5"/>
  <c r="BW60" i="5"/>
  <c r="BW61" i="5"/>
  <c r="BW62" i="5"/>
  <c r="BW63" i="5"/>
  <c r="BW64" i="5"/>
  <c r="BW65" i="5"/>
  <c r="BW66" i="5"/>
  <c r="BW67" i="5"/>
  <c r="BW68" i="5"/>
  <c r="BW69" i="5"/>
  <c r="BW70" i="5"/>
  <c r="BW71" i="5"/>
  <c r="BW72" i="5"/>
  <c r="BW73" i="5"/>
  <c r="BW74" i="5"/>
  <c r="BW75" i="5"/>
  <c r="BW76" i="5"/>
  <c r="BW77" i="5"/>
  <c r="BW78" i="5"/>
  <c r="BW79" i="5"/>
  <c r="BW80" i="5"/>
  <c r="BW81" i="5"/>
  <c r="BW82" i="5"/>
  <c r="BW83" i="5"/>
  <c r="BW84" i="5"/>
  <c r="BW85" i="5"/>
  <c r="BW86" i="5"/>
  <c r="BW87" i="5"/>
  <c r="BW88" i="5"/>
  <c r="BW89" i="5"/>
  <c r="BW90" i="5"/>
  <c r="BW91" i="5"/>
  <c r="BW92" i="5"/>
  <c r="BW93" i="5"/>
  <c r="BW94" i="5"/>
  <c r="BW95" i="5"/>
  <c r="BW96" i="5"/>
  <c r="BW97" i="5"/>
  <c r="BW98" i="5"/>
  <c r="BW99" i="5"/>
  <c r="BW100" i="5"/>
  <c r="BW101" i="5"/>
  <c r="BW102" i="5"/>
  <c r="BW103" i="5"/>
  <c r="BW104" i="5"/>
  <c r="BW105" i="5"/>
  <c r="BW106" i="5"/>
  <c r="BW107" i="5"/>
  <c r="BW108" i="5"/>
  <c r="BW109" i="5"/>
  <c r="BW110" i="5"/>
  <c r="BW111" i="5"/>
  <c r="BW112" i="5"/>
  <c r="BW113" i="5"/>
  <c r="BW114" i="5"/>
  <c r="BW115" i="5"/>
  <c r="BW116" i="5"/>
  <c r="BW117" i="5"/>
  <c r="BW118" i="5"/>
  <c r="BW119" i="5"/>
  <c r="BW120" i="5"/>
  <c r="BW121" i="5"/>
  <c r="BW122" i="5"/>
  <c r="BW123" i="5"/>
  <c r="BW124" i="5"/>
  <c r="BW125" i="5"/>
  <c r="BW126" i="5"/>
  <c r="BW127" i="5"/>
  <c r="BW128" i="5"/>
  <c r="BW129" i="5"/>
  <c r="BW130" i="5"/>
  <c r="BW131" i="5"/>
  <c r="BW132" i="5"/>
  <c r="BW133" i="5"/>
  <c r="BW134" i="5"/>
  <c r="BW135" i="5"/>
  <c r="BW136" i="5"/>
  <c r="BW137" i="5"/>
  <c r="BW138" i="5"/>
  <c r="BW10" i="5"/>
  <c r="BW8" i="8" l="1"/>
  <c r="BW9" i="8" s="1"/>
  <c r="BW6" i="8"/>
  <c r="BW5" i="8"/>
  <c r="BW7" i="8"/>
  <c r="BW7" i="7"/>
  <c r="BW8" i="7"/>
  <c r="BW6" i="7"/>
  <c r="BW5" i="7"/>
  <c r="BW7" i="5"/>
  <c r="BW6" i="5"/>
  <c r="BW8" i="5"/>
  <c r="BW5" i="5"/>
  <c r="BW5" i="4"/>
  <c r="BW6" i="4"/>
  <c r="BW7" i="4"/>
  <c r="BW8" i="4"/>
  <c r="BW9" i="4" s="1"/>
  <c r="E8" i="9" s="1"/>
  <c r="H16" i="9"/>
  <c r="H17" i="9"/>
  <c r="H18" i="9"/>
  <c r="G10" i="9"/>
  <c r="I10" i="9" s="1"/>
  <c r="G12" i="9"/>
  <c r="I12" i="9" s="1"/>
  <c r="CI5" i="7"/>
  <c r="CH5" i="5"/>
  <c r="CI5" i="5"/>
  <c r="CF5" i="5"/>
  <c r="G9" i="9"/>
  <c r="I9" i="9" s="1"/>
  <c r="CF5" i="7"/>
  <c r="CE5" i="5"/>
  <c r="CG5" i="5"/>
  <c r="F15" i="9" s="1"/>
  <c r="F5" i="9"/>
  <c r="I5" i="9" s="1"/>
  <c r="F19" i="9"/>
  <c r="I19" i="9" s="1"/>
  <c r="F17" i="9"/>
  <c r="E6" i="9"/>
  <c r="E18" i="9"/>
  <c r="CG5" i="4"/>
  <c r="E15" i="9" s="1"/>
  <c r="CE5" i="4"/>
  <c r="E13" i="9" s="1"/>
  <c r="CF5" i="4"/>
  <c r="E14" i="9" s="1"/>
  <c r="CH5" i="4"/>
  <c r="E16" i="9" s="1"/>
  <c r="F6" i="9"/>
  <c r="I6" i="9" s="1"/>
  <c r="F7" i="9"/>
  <c r="G16" i="9"/>
  <c r="G15" i="9"/>
  <c r="G13" i="9"/>
  <c r="H15" i="9"/>
  <c r="H13" i="9"/>
  <c r="H8" i="9" l="1"/>
  <c r="F14" i="9"/>
  <c r="I15" i="9"/>
  <c r="F16" i="9"/>
  <c r="I16" i="9" s="1"/>
  <c r="G17" i="9"/>
  <c r="I17" i="9" s="1"/>
  <c r="G18" i="9"/>
  <c r="BW9" i="7"/>
  <c r="BW9" i="5"/>
  <c r="F18" i="9"/>
  <c r="F13" i="9"/>
  <c r="I13" i="9" s="1"/>
  <c r="E7" i="9"/>
  <c r="G7" i="9"/>
  <c r="H7" i="9"/>
  <c r="G14" i="9"/>
  <c r="I14" i="9" l="1"/>
  <c r="I18" i="9"/>
  <c r="G8" i="9"/>
  <c r="F8" i="9"/>
</calcChain>
</file>

<file path=xl/sharedStrings.xml><?xml version="1.0" encoding="utf-8"?>
<sst xmlns="http://schemas.openxmlformats.org/spreadsheetml/2006/main" count="3958" uniqueCount="473">
  <si>
    <t>DATE</t>
  </si>
  <si>
    <t>TIME</t>
  </si>
  <si>
    <t>CO2</t>
  </si>
  <si>
    <t>CO</t>
  </si>
  <si>
    <t>NO</t>
  </si>
  <si>
    <t>NO2</t>
  </si>
  <si>
    <t>THC</t>
  </si>
  <si>
    <t>O2</t>
  </si>
  <si>
    <t>Dry-to-Wet Correction Factor</t>
  </si>
  <si>
    <t>Wet CO2</t>
  </si>
  <si>
    <t>Wet CO</t>
  </si>
  <si>
    <t>Wet NO</t>
  </si>
  <si>
    <t>Wet NO2</t>
  </si>
  <si>
    <t>Wet NOx</t>
  </si>
  <si>
    <t>Wet kNO</t>
  </si>
  <si>
    <t>Wet kNO2</t>
  </si>
  <si>
    <t>Wet kNOx</t>
  </si>
  <si>
    <t>Wet HC</t>
  </si>
  <si>
    <t>Wet CH4</t>
  </si>
  <si>
    <t>Wet NMHC</t>
  </si>
  <si>
    <t>Wet AVL MSS</t>
  </si>
  <si>
    <t>Wet O2</t>
  </si>
  <si>
    <t>Power Supply Voltage</t>
  </si>
  <si>
    <t>Sample Pump Pressure</t>
  </si>
  <si>
    <t>Drain Pump 1 Pressure</t>
  </si>
  <si>
    <t>Drain Pump 2 Pressure</t>
  </si>
  <si>
    <t>Relative Humidity</t>
  </si>
  <si>
    <t>Absolute Humidity</t>
  </si>
  <si>
    <t>Volume Humidity</t>
  </si>
  <si>
    <t>Local Ambient Pressure</t>
  </si>
  <si>
    <t>Local Ambient Temperature</t>
  </si>
  <si>
    <t>Auxiliary Temperature</t>
  </si>
  <si>
    <t>CJC Temperature</t>
  </si>
  <si>
    <t>Heated Filter Temperature</t>
  </si>
  <si>
    <t>External Line Temperature</t>
  </si>
  <si>
    <t>Chiller Temperature</t>
  </si>
  <si>
    <t>THC Oven Temperature</t>
  </si>
  <si>
    <t>Not Available</t>
  </si>
  <si>
    <t>Quality</t>
  </si>
  <si>
    <t>Time</t>
  </si>
  <si>
    <t>Latitude</t>
  </si>
  <si>
    <t>Longitude</t>
  </si>
  <si>
    <t>Altitude</t>
  </si>
  <si>
    <t>Ground Speed</t>
  </si>
  <si>
    <t>Number of satellites in view</t>
  </si>
  <si>
    <t>Number of satellites in use</t>
  </si>
  <si>
    <t>Satellites used PRN</t>
  </si>
  <si>
    <t>Horizontal DoP</t>
  </si>
  <si>
    <t>Vertical DoP</t>
  </si>
  <si>
    <t>Position DoP</t>
  </si>
  <si>
    <t>Air/Fuel Ratio at stoichiometry</t>
  </si>
  <si>
    <t>Air/Fuel Ratio of Sample</t>
  </si>
  <si>
    <t>Lambda</t>
  </si>
  <si>
    <t>Humidity of Exhaust</t>
  </si>
  <si>
    <t>Instantaneous Fuel Specific CO2</t>
  </si>
  <si>
    <t>Instantaneous Fuel Specific CO</t>
  </si>
  <si>
    <t>Instantaneous Fuel Specific NO</t>
  </si>
  <si>
    <t>Instantaneous Fuel Specific NO2</t>
  </si>
  <si>
    <t>Instantaneous Fuel Specific NOx</t>
  </si>
  <si>
    <t>Corrected Instantaneous Fuel Specific NO</t>
  </si>
  <si>
    <t>Corrected Instantaneous Fuel Specific NO2</t>
  </si>
  <si>
    <t>Corrected Instantaneous Fuel Specific NOx</t>
  </si>
  <si>
    <t>Instantaneous Fuel Specific HC</t>
  </si>
  <si>
    <t>Instantaneous Fuel Specific CH4</t>
  </si>
  <si>
    <t>Instantaneous Fuel Specific NMHC</t>
  </si>
  <si>
    <t>Instantaneous Fuel Specific AVL MSS</t>
  </si>
  <si>
    <t>Instantaneous Fuel Specific O2</t>
  </si>
  <si>
    <t>External Analog Input 1</t>
  </si>
  <si>
    <t>External Analog Input 2</t>
  </si>
  <si>
    <t>External Analog Input 3</t>
  </si>
  <si>
    <t>fuel flow</t>
  </si>
  <si>
    <t>fuel temp</t>
  </si>
  <si>
    <t>sDATE</t>
  </si>
  <si>
    <t>sTIME</t>
  </si>
  <si>
    <t>iAMBII_CO2</t>
  </si>
  <si>
    <t>iAMBII_CO</t>
  </si>
  <si>
    <t>iAMBII_COPPM</t>
  </si>
  <si>
    <t>iNDUV_NO</t>
  </si>
  <si>
    <t>iNDUV_NO2</t>
  </si>
  <si>
    <t>iFID_THC</t>
  </si>
  <si>
    <t>iFID2_CH4</t>
  </si>
  <si>
    <t>iAMBII_O2</t>
  </si>
  <si>
    <t>Kw</t>
  </si>
  <si>
    <t>iCO2zw</t>
  </si>
  <si>
    <t>iCOzw</t>
  </si>
  <si>
    <t>iNOzw</t>
  </si>
  <si>
    <t>iNO2zw</t>
  </si>
  <si>
    <t>iNOxzw</t>
  </si>
  <si>
    <t>ikNOzw</t>
  </si>
  <si>
    <t>ikNO2zw</t>
  </si>
  <si>
    <t>ikNOxzw</t>
  </si>
  <si>
    <t>iHCzw</t>
  </si>
  <si>
    <t>iCH4zw</t>
  </si>
  <si>
    <t>iNMHCzw</t>
  </si>
  <si>
    <t>iAVLMSSzw</t>
  </si>
  <si>
    <t>iO2zw</t>
  </si>
  <si>
    <t>iSCB_PSV</t>
  </si>
  <si>
    <t>iSCB_SPP</t>
  </si>
  <si>
    <t>iSCB_DP1P</t>
  </si>
  <si>
    <t>iSCB_DP2P</t>
  </si>
  <si>
    <t>iSCB_RH</t>
  </si>
  <si>
    <t>iHum_Abs</t>
  </si>
  <si>
    <t>iHum_Vol</t>
  </si>
  <si>
    <t>iSCB_LAP</t>
  </si>
  <si>
    <t>iSCB_LAT</t>
  </si>
  <si>
    <t>iSCB_ET</t>
  </si>
  <si>
    <t>iSCB_CJCT</t>
  </si>
  <si>
    <t>iSCB_FT</t>
  </si>
  <si>
    <t>iSCB_ELT</t>
  </si>
  <si>
    <t>iSCB_CT</t>
  </si>
  <si>
    <t>iFID_OT</t>
  </si>
  <si>
    <t>iFID2_OT</t>
  </si>
  <si>
    <t>sGPS_QUAL</t>
  </si>
  <si>
    <t>sGPS_TIME</t>
  </si>
  <si>
    <t>iGPS_LAT</t>
  </si>
  <si>
    <t>iGPS_LON</t>
  </si>
  <si>
    <t>iGPS_ALT</t>
  </si>
  <si>
    <t>iGPS_GROUND_SPEED</t>
  </si>
  <si>
    <t>sGPS_NUMSATINVIEW</t>
  </si>
  <si>
    <t>sGPS_NUMSATINUSE</t>
  </si>
  <si>
    <t>sGPS_PRNSATUSED</t>
  </si>
  <si>
    <t>iGPS_HDoP</t>
  </si>
  <si>
    <t>iGPS_VDoP</t>
  </si>
  <si>
    <t>iGPS_PDoP</t>
  </si>
  <si>
    <t>AF_Stoich</t>
  </si>
  <si>
    <t>AF_Calc</t>
  </si>
  <si>
    <t>H2O_exh</t>
  </si>
  <si>
    <t>iCALCRT_CO2fs</t>
  </si>
  <si>
    <t>iCALCRT_COfs</t>
  </si>
  <si>
    <t>iCALCRT_NOfs</t>
  </si>
  <si>
    <t>iCALCRT_NO2fs</t>
  </si>
  <si>
    <t>iCALCRT_NOxfs</t>
  </si>
  <si>
    <t>iCALCRT_kNOfs</t>
  </si>
  <si>
    <t>iCALCRT_kNO2fs</t>
  </si>
  <si>
    <t>iCALCRT_kNOxfs</t>
  </si>
  <si>
    <t>iCALCRT_HCfs</t>
  </si>
  <si>
    <t>iCALCRT_CH4fs</t>
  </si>
  <si>
    <t>iCALCRT_NMHCfs</t>
  </si>
  <si>
    <t>iCALCRT_AVLMSSfs</t>
  </si>
  <si>
    <t>iCALCRT_O2fs</t>
  </si>
  <si>
    <t>iSCB_EAI1</t>
  </si>
  <si>
    <t>iSCB_EAI2</t>
  </si>
  <si>
    <t>iSCB_EAI3</t>
  </si>
  <si>
    <t>iEAI1_XF</t>
  </si>
  <si>
    <t>iEAI3_XF</t>
  </si>
  <si>
    <t>mm/dd/yyyy</t>
  </si>
  <si>
    <t>hh:mm:ss.xxx</t>
  </si>
  <si>
    <t>%</t>
  </si>
  <si>
    <t>ppm</t>
  </si>
  <si>
    <t>ppmC</t>
  </si>
  <si>
    <t>mg/m3</t>
  </si>
  <si>
    <t>Vdc</t>
  </si>
  <si>
    <t>mbar</t>
  </si>
  <si>
    <t>grains/lb dry air</t>
  </si>
  <si>
    <t>deg C</t>
  </si>
  <si>
    <t>n/a</t>
  </si>
  <si>
    <t xml:space="preserve"> </t>
  </si>
  <si>
    <t>hhmmss.sss</t>
  </si>
  <si>
    <t>deg</t>
  </si>
  <si>
    <t>m</t>
  </si>
  <si>
    <t>mph</t>
  </si>
  <si>
    <t>g/kg fuel</t>
  </si>
  <si>
    <t>Liter per hour</t>
  </si>
  <si>
    <t>Units</t>
  </si>
  <si>
    <t>Lap 1</t>
  </si>
  <si>
    <t>Lap 2</t>
  </si>
  <si>
    <t>Lap 3</t>
  </si>
  <si>
    <t>Lap 4</t>
  </si>
  <si>
    <t>Speed (mph)</t>
  </si>
  <si>
    <t>Average</t>
  </si>
  <si>
    <t>Min</t>
  </si>
  <si>
    <t>Max</t>
  </si>
  <si>
    <t>Total</t>
  </si>
  <si>
    <t>Fuel Flow</t>
  </si>
  <si>
    <t>Gal/hr</t>
  </si>
  <si>
    <t>g/mile</t>
  </si>
  <si>
    <t>lap 3: 312 - 448</t>
  </si>
  <si>
    <t>lap 4: 449 - 586</t>
  </si>
  <si>
    <t>Parameter</t>
  </si>
  <si>
    <t>Duration</t>
  </si>
  <si>
    <t>[mm:ss]</t>
  </si>
  <si>
    <t>Distance traveled</t>
  </si>
  <si>
    <t>[miles]</t>
  </si>
  <si>
    <t>Fuel consumed</t>
  </si>
  <si>
    <t>[gallons]</t>
  </si>
  <si>
    <t>Fuel economy</t>
  </si>
  <si>
    <t>[mpg]</t>
  </si>
  <si>
    <t>[g/mile]</t>
  </si>
  <si>
    <t>[-]</t>
  </si>
  <si>
    <t>g/hr</t>
  </si>
  <si>
    <t>Total Emissions</t>
  </si>
  <si>
    <t>[g/hr]</t>
  </si>
  <si>
    <t>(MPG)</t>
  </si>
  <si>
    <t>[Note: Per second g/mile data not valid due to significant vehicle speed lag compared to emissions]</t>
  </si>
  <si>
    <t>Average of laps 2,3,4</t>
  </si>
  <si>
    <t>Total emission (CO+THC+NO)</t>
  </si>
  <si>
    <t>Volumetric Fuel Flow Rate</t>
  </si>
  <si>
    <t>Fuel temperature at flow meter</t>
  </si>
  <si>
    <t>Fuel_Flow</t>
  </si>
  <si>
    <t>Fuel_Temp</t>
  </si>
  <si>
    <t>L/hr</t>
  </si>
  <si>
    <t>C</t>
  </si>
  <si>
    <t>(CO+THC+NO)</t>
  </si>
  <si>
    <t>lap 2: 156 - 288</t>
  </si>
  <si>
    <t>lap 1: 21 - 155</t>
  </si>
  <si>
    <t>0xd44cb200</t>
  </si>
  <si>
    <t>0xd44cb000</t>
  </si>
  <si>
    <t>0xc44cb000</t>
  </si>
  <si>
    <t>0xc44cb200</t>
  </si>
  <si>
    <t>0x944cb200</t>
  </si>
  <si>
    <t>0xc04cb200</t>
  </si>
  <si>
    <t>0xd44ca000</t>
  </si>
  <si>
    <t>0xd448b200</t>
  </si>
  <si>
    <t>0xd4489200</t>
  </si>
  <si>
    <t>0x54489200</t>
  </si>
  <si>
    <t>0x50481200</t>
  </si>
  <si>
    <t>0x504c9200</t>
  </si>
  <si>
    <t>0x50489200</t>
  </si>
  <si>
    <t>0x504cb200</t>
  </si>
  <si>
    <t>0xd04cb200</t>
  </si>
  <si>
    <t>0xd44cb204</t>
  </si>
  <si>
    <t>0xd44c9204</t>
  </si>
  <si>
    <t>0xd4089204</t>
  </si>
  <si>
    <t>0xd4041204</t>
  </si>
  <si>
    <t>0xd4001204</t>
  </si>
  <si>
    <t>0xd4449204</t>
  </si>
  <si>
    <t>0xd4409204</t>
  </si>
  <si>
    <t>0xd4489204</t>
  </si>
  <si>
    <t>0x54489204</t>
  </si>
  <si>
    <t>0x54409200</t>
  </si>
  <si>
    <t>0x50489000</t>
  </si>
  <si>
    <t>0xd0489200</t>
  </si>
  <si>
    <t>0xd0489000</t>
  </si>
  <si>
    <t>0x90489000</t>
  </si>
  <si>
    <t>0xc4481000</t>
  </si>
  <si>
    <t>0x0</t>
  </si>
  <si>
    <t>0xc44cb204</t>
  </si>
  <si>
    <t>0xc44cb004</t>
  </si>
  <si>
    <t>0xd44cb004</t>
  </si>
  <si>
    <t>0xd448b204</t>
  </si>
  <si>
    <t>0x40489200</t>
  </si>
  <si>
    <t>0x5048b200</t>
  </si>
  <si>
    <t>0x844cb204</t>
  </si>
  <si>
    <t>0xc4489204</t>
  </si>
  <si>
    <t>0x54401200</t>
  </si>
  <si>
    <t>0x50001200</t>
  </si>
  <si>
    <t>0x50489204</t>
  </si>
  <si>
    <t>0xd4489004</t>
  </si>
  <si>
    <t>0x54488000</t>
  </si>
  <si>
    <t>0x944c3204</t>
  </si>
  <si>
    <t>0x944cb204</t>
  </si>
  <si>
    <t>Summary Information:</t>
  </si>
  <si>
    <t>Post Processor DLL Version</t>
  </si>
  <si>
    <t>Status:</t>
  </si>
  <si>
    <t>MD5 digest is valid</t>
  </si>
  <si>
    <t>Torque from lookup</t>
  </si>
  <si>
    <t xml:space="preserve"> but couldn't open file</t>
  </si>
  <si>
    <t>Flow Meter Not Enabled</t>
  </si>
  <si>
    <t>Could not determine Regen RF - NTEs with regen activity will be excluded for CT</t>
  </si>
  <si>
    <t>Test Date</t>
  </si>
  <si>
    <t>System Information:</t>
  </si>
  <si>
    <t xml:space="preserve">Name                         </t>
  </si>
  <si>
    <t xml:space="preserve"> SEMTECH-DS GAS ANALYZER</t>
  </si>
  <si>
    <t xml:space="preserve">Model                        </t>
  </si>
  <si>
    <t xml:space="preserve"> SEMTECH-DS</t>
  </si>
  <si>
    <t xml:space="preserve">Serial                       </t>
  </si>
  <si>
    <t xml:space="preserve"> E08-SDS04</t>
  </si>
  <si>
    <t xml:space="preserve">Version                      </t>
  </si>
  <si>
    <t xml:space="preserve"> 2.018 161</t>
  </si>
  <si>
    <t>-----------------------------------------------------------------</t>
  </si>
  <si>
    <t xml:space="preserve"> AUTOMOTIVE MICROBENCH II</t>
  </si>
  <si>
    <t xml:space="preserve"> AMBII</t>
  </si>
  <si>
    <t xml:space="preserve">CO Span(%)                   </t>
  </si>
  <si>
    <t xml:space="preserve">CO2 Span(%)                  </t>
  </si>
  <si>
    <t xml:space="preserve">C6H14 Span(ppm)              </t>
  </si>
  <si>
    <t xml:space="preserve">  NDUV NO/NO2 ANALYZER</t>
  </si>
  <si>
    <t xml:space="preserve"> NDUV-NO/NO2</t>
  </si>
  <si>
    <t xml:space="preserve">NO Span(ppm)                 </t>
  </si>
  <si>
    <t xml:space="preserve">NO2 Span(ppm)                </t>
  </si>
  <si>
    <t xml:space="preserve"> GPS</t>
  </si>
  <si>
    <t xml:space="preserve"> 16-HVS</t>
  </si>
  <si>
    <t xml:space="preserve"> THC FID</t>
  </si>
  <si>
    <t xml:space="preserve"> SEMTECH_DS_Dual</t>
  </si>
  <si>
    <t xml:space="preserve">Range(ppmC)1                 </t>
  </si>
  <si>
    <t xml:space="preserve"> 100.00 Bottle(ppmC) = 0000000</t>
  </si>
  <si>
    <t xml:space="preserve">Range(ppmC)2                 </t>
  </si>
  <si>
    <t xml:space="preserve"> 1000.0 Bottle(ppmC) = 0000000</t>
  </si>
  <si>
    <t xml:space="preserve">Range(ppmC)3                 </t>
  </si>
  <si>
    <t xml:space="preserve"> 10000  Bottle(ppmC) = 0000000</t>
  </si>
  <si>
    <t xml:space="preserve">Range(ppmC)4                 </t>
  </si>
  <si>
    <t xml:space="preserve"> 40000  Bottle(ppmC) = 9000</t>
  </si>
  <si>
    <t>Vehicle Description:</t>
  </si>
  <si>
    <t>Waterloo 09</t>
  </si>
  <si>
    <t>License Plate</t>
  </si>
  <si>
    <t>Engine Displacement</t>
  </si>
  <si>
    <t>Rated Horsepower</t>
  </si>
  <si>
    <t>Rated RPM</t>
  </si>
  <si>
    <t>Fuel Specific Gravity</t>
  </si>
  <si>
    <t>SEMTECH Serial Number</t>
  </si>
  <si>
    <t>E08-SDS04</t>
  </si>
  <si>
    <t>AMBII RPM Multiplier</t>
  </si>
  <si>
    <t>Torque (ecm or calc)</t>
  </si>
  <si>
    <t>none</t>
  </si>
  <si>
    <t>Mass Calc Method</t>
  </si>
  <si>
    <t>VI</t>
  </si>
  <si>
    <t>Method III</t>
  </si>
  <si>
    <t>NDIR Delay (s)</t>
  </si>
  <si>
    <t>NDUV Delay (s)</t>
  </si>
  <si>
    <t>THC FID Delay (s)</t>
  </si>
  <si>
    <t>Methane FID Delay (s)</t>
  </si>
  <si>
    <t>SEMTECH EFM Delay (s)</t>
  </si>
  <si>
    <t>Vehicle Interface Delay (s)</t>
  </si>
  <si>
    <t>Engine Speed Delay (s)</t>
  </si>
  <si>
    <t>Environmental Delay (s)</t>
  </si>
  <si>
    <t>Aux Temp Delay (s)</t>
  </si>
  <si>
    <t>EAI1 Delay (s)</t>
  </si>
  <si>
    <t>EAI2 Delay (s)</t>
  </si>
  <si>
    <t>EAI3 Delay (s)</t>
  </si>
  <si>
    <t>Methane FID PF-CH4 value</t>
  </si>
  <si>
    <t>Methane FID PF-C2H6 value</t>
  </si>
  <si>
    <t>Vehicle Interface Type</t>
  </si>
  <si>
    <t xml:space="preserve">Not Enabled - </t>
  </si>
  <si>
    <t>Flow Meter Type</t>
  </si>
  <si>
    <t>Not Enabled</t>
  </si>
  <si>
    <t>NOx Kh Calculation</t>
  </si>
  <si>
    <t>CFR40 86.1342-94 SI</t>
  </si>
  <si>
    <t>Curb Idle Load (%)</t>
  </si>
  <si>
    <t>Test Start Time</t>
  </si>
  <si>
    <t>Test End Time</t>
  </si>
  <si>
    <t>Test Duration (s)</t>
  </si>
  <si>
    <t>NonIdleDurationTimeNumber</t>
  </si>
  <si>
    <t>Average Ambient Temperature (deg C)</t>
  </si>
  <si>
    <t>Average Ambient Pressure (mbar)</t>
  </si>
  <si>
    <t>Average Relative Humidity (%)</t>
  </si>
  <si>
    <t>Average Absolute Humidity (grains/lb dry air)</t>
  </si>
  <si>
    <t>Average Kh Factor</t>
  </si>
  <si>
    <t>Regen Summary:</t>
  </si>
  <si>
    <t>Param Name</t>
  </si>
  <si>
    <t>Pending States</t>
  </si>
  <si>
    <t>Active States</t>
  </si>
  <si>
    <t>Starts</t>
  </si>
  <si>
    <t>Stops</t>
  </si>
  <si>
    <t>Complete Regens</t>
  </si>
  <si>
    <t>Comlete Non-Regens</t>
  </si>
  <si>
    <t>Total Active</t>
  </si>
  <si>
    <t>Total Non-Active</t>
  </si>
  <si>
    <t>Total Active and Pending</t>
  </si>
  <si>
    <t>Calculated RF</t>
  </si>
  <si>
    <t>Overrides:</t>
  </si>
  <si>
    <t>iVEH_SPEED_USED</t>
  </si>
  <si>
    <t>iENG_SPEED_USED</t>
  </si>
  <si>
    <t>iAMBII_RPM</t>
  </si>
  <si>
    <t>iSCB_EAI1_XF</t>
  </si>
  <si>
    <t>iSCB_EAI3_XF</t>
  </si>
  <si>
    <t>Overall Test Results:</t>
  </si>
  <si>
    <t>Total Distance Traveled (mi)</t>
  </si>
  <si>
    <t>Total Fuel Consumed (gal)</t>
  </si>
  <si>
    <t>Overall Fuel Economy (mpg)</t>
  </si>
  <si>
    <t>Total Work (bhp-hr)</t>
  </si>
  <si>
    <t>Overall Mass:</t>
  </si>
  <si>
    <t>CO2 (g)</t>
  </si>
  <si>
    <t>CO (g)</t>
  </si>
  <si>
    <t>NOx (g)</t>
  </si>
  <si>
    <t>kNOx (g) (corrected NOx)</t>
  </si>
  <si>
    <t>THC (g)</t>
  </si>
  <si>
    <t>CH4 (g)</t>
  </si>
  <si>
    <t>NMHC (g)</t>
  </si>
  <si>
    <t>C6H14 (g)</t>
  </si>
  <si>
    <t>Overall Emissions (Distance Specific):</t>
  </si>
  <si>
    <t>CO2 (g/mi)</t>
  </si>
  <si>
    <t>CO (g/mi)</t>
  </si>
  <si>
    <t>NOx (g/mi)</t>
  </si>
  <si>
    <t>kNOx (g/mi) (corrected NOx)</t>
  </si>
  <si>
    <t>THC (g/mi)</t>
  </si>
  <si>
    <t>CH4 (g/mi)</t>
  </si>
  <si>
    <t>NMHC (g/mi)</t>
  </si>
  <si>
    <t>C6H14 (g/mi)</t>
  </si>
  <si>
    <t>Overall Emissions (Brake Specific):</t>
  </si>
  <si>
    <t>CO2 (g/bhp-hr)</t>
  </si>
  <si>
    <t>CO (g/bhp-hr)</t>
  </si>
  <si>
    <t>NOx (g/bhp-hr)</t>
  </si>
  <si>
    <t>kNOx (g/bhp-hr) (corrected NOx)</t>
  </si>
  <si>
    <t>THC (g/bhp-hr)</t>
  </si>
  <si>
    <t>CH4 (g/bhp-hr)</t>
  </si>
  <si>
    <t>NMHC (g/bhp-hr)</t>
  </si>
  <si>
    <t>C6H14 (g/bhp-hr)</t>
  </si>
  <si>
    <t>NOx + NMHC (g/bhp-hr)</t>
  </si>
  <si>
    <t>Fuel Name</t>
  </si>
  <si>
    <t>CSC14 gasoline</t>
  </si>
  <si>
    <t>Fuel Ratios</t>
  </si>
  <si>
    <t>Detection Limits:</t>
  </si>
  <si>
    <t>CO Limit (%)</t>
  </si>
  <si>
    <t>CO2 Limit (%)</t>
  </si>
  <si>
    <t>NO Limit (ppm)</t>
  </si>
  <si>
    <t>NO2 Limit (ppm)</t>
  </si>
  <si>
    <t>HC Limit (ppmC)</t>
  </si>
  <si>
    <t>Methane Limit (ppmC)</t>
  </si>
  <si>
    <t>Hexane Limit (ppm)</t>
  </si>
  <si>
    <t>AVL MSS Concentraiton Limit (mg/m3)</t>
  </si>
  <si>
    <t>AVL MSS Dilution Ratio Limit</t>
  </si>
  <si>
    <t>Faults:</t>
  </si>
  <si>
    <t>0X0000 - 03/06/2014 16:39:12.169 - None Found</t>
  </si>
  <si>
    <t>0X0000 - 03/06/2014 16:42:38.584 - None Found</t>
  </si>
  <si>
    <t>0X0000 - 03/06/2014 17:28:57.082 - None Found</t>
  </si>
  <si>
    <t>Warnings:</t>
  </si>
  <si>
    <t>Post Processor Limits:</t>
  </si>
  <si>
    <t>Engine Speed Limit (rpm/s)</t>
  </si>
  <si>
    <t>Vehicle Speed Limit (mph/s)</t>
  </si>
  <si>
    <t>Fuel Rate Limit (gal/s)</t>
  </si>
  <si>
    <t>Reference Torque Limit (lb-ft)</t>
  </si>
  <si>
    <t>Fuel Specific Dropout Limit(% C)</t>
  </si>
  <si>
    <t>Brake Specific Dropout Limit (bhp-h)</t>
  </si>
  <si>
    <t>FID Range Change Ignore</t>
  </si>
  <si>
    <t>Post Processor Limit Events:</t>
  </si>
  <si>
    <t>Engine Speed Limit Count</t>
  </si>
  <si>
    <t>Vehicle Speed Limit Count</t>
  </si>
  <si>
    <t>GPS Speed Limit Count</t>
  </si>
  <si>
    <t>Fuel Rate Limit Count</t>
  </si>
  <si>
    <t>Reference Torque Limit Count</t>
  </si>
  <si>
    <t>Fuel Specific Dropout Limit Count</t>
  </si>
  <si>
    <t>Brake Specific Dropout Limit Count</t>
  </si>
  <si>
    <t>FID Range Change Ignore Count</t>
  </si>
  <si>
    <t>External Input Configuration:</t>
  </si>
  <si>
    <t>ID</t>
  </si>
  <si>
    <t>Description</t>
  </si>
  <si>
    <t>Polynomial Order</t>
  </si>
  <si>
    <t>x^0</t>
  </si>
  <si>
    <t>x^1</t>
  </si>
  <si>
    <t>x^2</t>
  </si>
  <si>
    <t>x^3</t>
  </si>
  <si>
    <t>x^4</t>
  </si>
  <si>
    <t>x^5</t>
  </si>
  <si>
    <t>x^6</t>
  </si>
  <si>
    <t>x^7</t>
  </si>
  <si>
    <t>x^8</t>
  </si>
  <si>
    <t>x^9</t>
  </si>
  <si>
    <t>EAI1</t>
  </si>
  <si>
    <t>EAI2</t>
  </si>
  <si>
    <t>EAI3</t>
  </si>
  <si>
    <t>Audit/Span/Zero Information:</t>
  </si>
  <si>
    <t>Zero</t>
  </si>
  <si>
    <t>InfoVer</t>
  </si>
  <si>
    <t>Date</t>
  </si>
  <si>
    <t>Purge Delay</t>
  </si>
  <si>
    <t>Gas Path</t>
  </si>
  <si>
    <t>Ambient Air</t>
  </si>
  <si>
    <t>Gas</t>
  </si>
  <si>
    <t>Previous</t>
  </si>
  <si>
    <t>Current</t>
  </si>
  <si>
    <t>Difference</t>
  </si>
  <si>
    <t>CO(ppm)</t>
  </si>
  <si>
    <t>CO2(%)</t>
  </si>
  <si>
    <t>HC(ppmC3)</t>
  </si>
  <si>
    <t>NO(ppm)</t>
  </si>
  <si>
    <t>NO2(ppm)</t>
  </si>
  <si>
    <t>THC(ppmC)</t>
  </si>
  <si>
    <t>Span</t>
  </si>
  <si>
    <t>HC</t>
  </si>
  <si>
    <t>CH4</t>
  </si>
  <si>
    <t>LoCO</t>
  </si>
  <si>
    <t>Bottle Values</t>
  </si>
  <si>
    <t>Test Information:</t>
  </si>
  <si>
    <t>SEMTECH_DATA_FILE</t>
  </si>
  <si>
    <t>[RELEASE_VER=2.018 BUILD=161 BDATE=07/29/2011 IP=10.10.1.55]</t>
  </si>
  <si>
    <t>2014 CSC In-Service Event</t>
  </si>
  <si>
    <t>Date:3-6-2013</t>
  </si>
  <si>
    <t xml:space="preserve">Team:  </t>
  </si>
  <si>
    <t>Sled:</t>
  </si>
  <si>
    <t>Cells 118-248</t>
  </si>
  <si>
    <t>Cells 248-376</t>
  </si>
  <si>
    <t>Cells 376-503</t>
  </si>
  <si>
    <t>Cells 503-632</t>
  </si>
  <si>
    <t>Lap 4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</si>
</sst>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mm:ss.0;@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46">
    <xf numFmtId="0" fontId="0" fillId="0" borderId="0" xfId="0"/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18" fillId="0" borderId="0" xfId="42"/>
    <xf numFmtId="1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42" applyFont="1" applyAlignment="1">
      <alignment horizontal="center"/>
    </xf>
    <xf numFmtId="0" fontId="18" fillId="0" borderId="10" xfId="42" applyFont="1" applyBorder="1" applyAlignment="1">
      <alignment horizontal="center"/>
    </xf>
    <xf numFmtId="47" fontId="18" fillId="0" borderId="10" xfId="42" applyNumberFormat="1" applyBorder="1" applyAlignment="1">
      <alignment horizontal="center"/>
    </xf>
    <xf numFmtId="2" fontId="18" fillId="0" borderId="10" xfId="42" applyNumberFormat="1" applyBorder="1" applyAlignment="1">
      <alignment horizontal="center"/>
    </xf>
    <xf numFmtId="165" fontId="18" fillId="0" borderId="10" xfId="42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33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19" fillId="0" borderId="0" xfId="42" applyFont="1" applyFill="1" applyAlignment="1">
      <alignment horizontal="center"/>
    </xf>
    <xf numFmtId="166" fontId="18" fillId="0" borderId="10" xfId="42" applyNumberFormat="1" applyBorder="1" applyAlignment="1">
      <alignment horizontal="center"/>
    </xf>
    <xf numFmtId="0" fontId="18" fillId="0" borderId="10" xfId="42" applyFont="1" applyFill="1" applyBorder="1" applyAlignment="1">
      <alignment horizontal="center"/>
    </xf>
    <xf numFmtId="0" fontId="18" fillId="0" borderId="0" xfId="42" applyFont="1"/>
    <xf numFmtId="2" fontId="18" fillId="0" borderId="10" xfId="42" applyNumberFormat="1" applyFont="1" applyBorder="1" applyAlignment="1">
      <alignment horizontal="center"/>
    </xf>
    <xf numFmtId="0" fontId="1" fillId="0" borderId="10" xfId="43" applyNumberFormat="1" applyBorder="1" applyAlignment="1">
      <alignment horizontal="center"/>
    </xf>
    <xf numFmtId="0" fontId="1" fillId="0" borderId="0" xfId="43" applyNumberFormat="1" applyAlignment="1">
      <alignment horizontal="center"/>
    </xf>
    <xf numFmtId="0" fontId="1" fillId="33" borderId="10" xfId="43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" fillId="0" borderId="11" xfId="43" applyNumberFormat="1" applyBorder="1" applyAlignment="1">
      <alignment horizontal="center"/>
    </xf>
    <xf numFmtId="0" fontId="1" fillId="0" borderId="0" xfId="43" applyNumberFormat="1" applyBorder="1" applyAlignment="1">
      <alignment horizontal="center"/>
    </xf>
    <xf numFmtId="0" fontId="1" fillId="33" borderId="0" xfId="43" applyNumberFormat="1" applyFill="1" applyAlignment="1">
      <alignment horizontal="center"/>
    </xf>
    <xf numFmtId="0" fontId="1" fillId="0" borderId="0" xfId="43" applyNumberFormat="1" applyFill="1" applyAlignment="1">
      <alignment horizontal="center"/>
    </xf>
    <xf numFmtId="0" fontId="0" fillId="34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43" applyNumberFormat="1" applyFont="1" applyFill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7" fontId="0" fillId="0" borderId="0" xfId="0" applyNumberFormat="1" applyAlignment="1">
      <alignment horizontal="left"/>
    </xf>
    <xf numFmtId="21" fontId="0" fillId="0" borderId="0" xfId="0" applyNumberFormat="1" applyAlignment="1">
      <alignment horizontal="left"/>
    </xf>
    <xf numFmtId="14" fontId="0" fillId="0" borderId="0" xfId="0" applyNumberFormat="1"/>
    <xf numFmtId="47" fontId="0" fillId="0" borderId="0" xfId="0" applyNumberFormat="1"/>
    <xf numFmtId="21" fontId="0" fillId="0" borderId="0" xfId="0" applyNumberFormat="1"/>
    <xf numFmtId="0" fontId="0" fillId="0" borderId="10" xfId="0" applyNumberFormat="1" applyBorder="1" applyAlignment="1">
      <alignment horizontal="center"/>
    </xf>
    <xf numFmtId="0" fontId="1" fillId="33" borderId="12" xfId="43" applyNumberFormat="1" applyFill="1" applyBorder="1" applyAlignment="1">
      <alignment horizontal="center"/>
    </xf>
    <xf numFmtId="2" fontId="20" fillId="0" borderId="10" xfId="42" applyNumberFormat="1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hartsheet" Target="chartsheets/sheet6.xml"/><Relationship Id="rId18" Type="http://schemas.openxmlformats.org/officeDocument/2006/relationships/chartsheet" Target="chartsheets/sheet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6.xml"/><Relationship Id="rId12" Type="http://schemas.openxmlformats.org/officeDocument/2006/relationships/chartsheet" Target="chartsheets/sheet5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9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24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8.xml"/><Relationship Id="rId23" Type="http://schemas.openxmlformats.org/officeDocument/2006/relationships/theme" Target="theme/theme1.xml"/><Relationship Id="rId10" Type="http://schemas.openxmlformats.org/officeDocument/2006/relationships/chartsheet" Target="chartsheets/sheet3.xml"/><Relationship Id="rId19" Type="http://schemas.openxmlformats.org/officeDocument/2006/relationships/chartsheet" Target="chartsheets/sheet12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2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'Lap Breaks'!$A$4:$A$142</c:f>
              <c:numCache>
                <c:formatCode>General</c:formatCode>
                <c:ptCount val="139"/>
                <c:pt idx="0">
                  <c:v>1</c:v>
                </c:pt>
                <c:pt idx="1">
                  <c:v>36.9</c:v>
                </c:pt>
                <c:pt idx="2">
                  <c:v>45.9</c:v>
                </c:pt>
                <c:pt idx="3">
                  <c:v>45.6</c:v>
                </c:pt>
                <c:pt idx="4">
                  <c:v>45.3</c:v>
                </c:pt>
                <c:pt idx="5">
                  <c:v>44.8</c:v>
                </c:pt>
                <c:pt idx="6">
                  <c:v>43.9</c:v>
                </c:pt>
                <c:pt idx="7">
                  <c:v>43.5</c:v>
                </c:pt>
                <c:pt idx="8">
                  <c:v>42.6</c:v>
                </c:pt>
                <c:pt idx="9">
                  <c:v>40.6</c:v>
                </c:pt>
                <c:pt idx="10">
                  <c:v>38.4</c:v>
                </c:pt>
                <c:pt idx="11">
                  <c:v>36.4</c:v>
                </c:pt>
                <c:pt idx="12">
                  <c:v>34.200000000000003</c:v>
                </c:pt>
                <c:pt idx="13">
                  <c:v>32.4</c:v>
                </c:pt>
                <c:pt idx="14">
                  <c:v>30.9</c:v>
                </c:pt>
                <c:pt idx="15">
                  <c:v>29.5</c:v>
                </c:pt>
                <c:pt idx="16">
                  <c:v>28.1</c:v>
                </c:pt>
                <c:pt idx="17">
                  <c:v>26.4</c:v>
                </c:pt>
                <c:pt idx="18">
                  <c:v>25.1</c:v>
                </c:pt>
                <c:pt idx="19">
                  <c:v>24.1</c:v>
                </c:pt>
                <c:pt idx="20">
                  <c:v>23.6</c:v>
                </c:pt>
                <c:pt idx="21">
                  <c:v>23.8</c:v>
                </c:pt>
                <c:pt idx="22">
                  <c:v>25.1</c:v>
                </c:pt>
                <c:pt idx="23">
                  <c:v>27.8</c:v>
                </c:pt>
                <c:pt idx="24">
                  <c:v>29.4</c:v>
                </c:pt>
                <c:pt idx="25">
                  <c:v>30.7</c:v>
                </c:pt>
                <c:pt idx="26">
                  <c:v>31.4</c:v>
                </c:pt>
                <c:pt idx="27">
                  <c:v>32.299999999999997</c:v>
                </c:pt>
                <c:pt idx="28">
                  <c:v>33.4</c:v>
                </c:pt>
                <c:pt idx="29">
                  <c:v>34</c:v>
                </c:pt>
                <c:pt idx="30">
                  <c:v>34</c:v>
                </c:pt>
                <c:pt idx="31">
                  <c:v>34.299999999999997</c:v>
                </c:pt>
                <c:pt idx="32">
                  <c:v>34.6</c:v>
                </c:pt>
                <c:pt idx="33">
                  <c:v>35</c:v>
                </c:pt>
                <c:pt idx="34">
                  <c:v>35.700000000000003</c:v>
                </c:pt>
                <c:pt idx="35">
                  <c:v>36.799999999999997</c:v>
                </c:pt>
                <c:pt idx="36">
                  <c:v>36.6</c:v>
                </c:pt>
                <c:pt idx="37">
                  <c:v>36.5</c:v>
                </c:pt>
                <c:pt idx="38">
                  <c:v>37.4</c:v>
                </c:pt>
                <c:pt idx="39">
                  <c:v>39.299999999999997</c:v>
                </c:pt>
                <c:pt idx="40">
                  <c:v>40.6</c:v>
                </c:pt>
                <c:pt idx="41">
                  <c:v>41.2</c:v>
                </c:pt>
                <c:pt idx="42">
                  <c:v>42</c:v>
                </c:pt>
                <c:pt idx="43">
                  <c:v>42.7</c:v>
                </c:pt>
                <c:pt idx="44">
                  <c:v>42.8</c:v>
                </c:pt>
                <c:pt idx="45">
                  <c:v>42.9</c:v>
                </c:pt>
                <c:pt idx="46">
                  <c:v>44.1</c:v>
                </c:pt>
                <c:pt idx="47">
                  <c:v>45.6</c:v>
                </c:pt>
                <c:pt idx="48">
                  <c:v>46.4</c:v>
                </c:pt>
                <c:pt idx="49">
                  <c:v>46.2</c:v>
                </c:pt>
                <c:pt idx="50">
                  <c:v>45.7</c:v>
                </c:pt>
                <c:pt idx="51">
                  <c:v>45</c:v>
                </c:pt>
                <c:pt idx="52">
                  <c:v>43.9</c:v>
                </c:pt>
                <c:pt idx="53">
                  <c:v>42.4</c:v>
                </c:pt>
                <c:pt idx="54">
                  <c:v>43.5</c:v>
                </c:pt>
                <c:pt idx="55">
                  <c:v>43.2</c:v>
                </c:pt>
                <c:pt idx="56">
                  <c:v>43.7</c:v>
                </c:pt>
                <c:pt idx="57">
                  <c:v>44.7</c:v>
                </c:pt>
                <c:pt idx="58">
                  <c:v>42.1</c:v>
                </c:pt>
                <c:pt idx="59">
                  <c:v>41.1</c:v>
                </c:pt>
                <c:pt idx="60">
                  <c:v>40.799999999999997</c:v>
                </c:pt>
                <c:pt idx="61">
                  <c:v>40.6</c:v>
                </c:pt>
                <c:pt idx="62">
                  <c:v>40.299999999999997</c:v>
                </c:pt>
                <c:pt idx="63">
                  <c:v>39.5</c:v>
                </c:pt>
                <c:pt idx="64">
                  <c:v>38.5</c:v>
                </c:pt>
                <c:pt idx="65">
                  <c:v>38</c:v>
                </c:pt>
                <c:pt idx="66">
                  <c:v>37.1</c:v>
                </c:pt>
                <c:pt idx="67">
                  <c:v>35.700000000000003</c:v>
                </c:pt>
                <c:pt idx="68">
                  <c:v>33.5</c:v>
                </c:pt>
                <c:pt idx="69">
                  <c:v>31.6</c:v>
                </c:pt>
                <c:pt idx="70">
                  <c:v>30.1</c:v>
                </c:pt>
                <c:pt idx="71">
                  <c:v>27.7</c:v>
                </c:pt>
                <c:pt idx="72">
                  <c:v>24.2</c:v>
                </c:pt>
                <c:pt idx="73">
                  <c:v>21.6</c:v>
                </c:pt>
                <c:pt idx="74">
                  <c:v>20.5</c:v>
                </c:pt>
                <c:pt idx="75">
                  <c:v>21.2</c:v>
                </c:pt>
                <c:pt idx="76">
                  <c:v>22.5</c:v>
                </c:pt>
                <c:pt idx="77">
                  <c:v>22.9</c:v>
                </c:pt>
                <c:pt idx="78">
                  <c:v>24.4</c:v>
                </c:pt>
                <c:pt idx="79">
                  <c:v>27.2</c:v>
                </c:pt>
                <c:pt idx="80">
                  <c:v>28</c:v>
                </c:pt>
                <c:pt idx="81">
                  <c:v>29.2</c:v>
                </c:pt>
                <c:pt idx="82">
                  <c:v>30.8</c:v>
                </c:pt>
                <c:pt idx="83">
                  <c:v>31.3</c:v>
                </c:pt>
                <c:pt idx="84">
                  <c:v>31.8</c:v>
                </c:pt>
                <c:pt idx="85">
                  <c:v>32.1</c:v>
                </c:pt>
                <c:pt idx="86">
                  <c:v>32.9</c:v>
                </c:pt>
                <c:pt idx="87">
                  <c:v>35</c:v>
                </c:pt>
                <c:pt idx="88">
                  <c:v>35.9</c:v>
                </c:pt>
                <c:pt idx="89">
                  <c:v>36.200000000000003</c:v>
                </c:pt>
                <c:pt idx="90">
                  <c:v>35.700000000000003</c:v>
                </c:pt>
                <c:pt idx="91">
                  <c:v>35.799999999999997</c:v>
                </c:pt>
                <c:pt idx="92">
                  <c:v>35.9</c:v>
                </c:pt>
                <c:pt idx="93">
                  <c:v>36.200000000000003</c:v>
                </c:pt>
                <c:pt idx="94">
                  <c:v>36.4</c:v>
                </c:pt>
                <c:pt idx="95">
                  <c:v>36.6</c:v>
                </c:pt>
                <c:pt idx="96">
                  <c:v>36.9</c:v>
                </c:pt>
                <c:pt idx="97">
                  <c:v>36.799999999999997</c:v>
                </c:pt>
                <c:pt idx="98">
                  <c:v>38</c:v>
                </c:pt>
                <c:pt idx="99">
                  <c:v>40.700000000000003</c:v>
                </c:pt>
                <c:pt idx="100">
                  <c:v>40.700000000000003</c:v>
                </c:pt>
                <c:pt idx="101">
                  <c:v>40.700000000000003</c:v>
                </c:pt>
                <c:pt idx="102">
                  <c:v>41.9</c:v>
                </c:pt>
                <c:pt idx="103">
                  <c:v>45</c:v>
                </c:pt>
                <c:pt idx="104">
                  <c:v>45.6</c:v>
                </c:pt>
                <c:pt idx="105">
                  <c:v>44.7</c:v>
                </c:pt>
                <c:pt idx="106">
                  <c:v>43.8</c:v>
                </c:pt>
                <c:pt idx="107">
                  <c:v>42.2</c:v>
                </c:pt>
                <c:pt idx="108">
                  <c:v>40.200000000000003</c:v>
                </c:pt>
                <c:pt idx="109">
                  <c:v>39.1</c:v>
                </c:pt>
                <c:pt idx="110">
                  <c:v>38.299999999999997</c:v>
                </c:pt>
                <c:pt idx="111">
                  <c:v>38.6</c:v>
                </c:pt>
                <c:pt idx="112">
                  <c:v>38.700000000000003</c:v>
                </c:pt>
                <c:pt idx="113">
                  <c:v>38.4</c:v>
                </c:pt>
                <c:pt idx="114">
                  <c:v>36.6</c:v>
                </c:pt>
                <c:pt idx="115">
                  <c:v>35.200000000000003</c:v>
                </c:pt>
                <c:pt idx="116">
                  <c:v>34.700000000000003</c:v>
                </c:pt>
                <c:pt idx="117">
                  <c:v>33.9</c:v>
                </c:pt>
                <c:pt idx="118">
                  <c:v>34.5</c:v>
                </c:pt>
                <c:pt idx="119">
                  <c:v>35.299999999999997</c:v>
                </c:pt>
                <c:pt idx="120">
                  <c:v>36</c:v>
                </c:pt>
                <c:pt idx="121">
                  <c:v>36.1</c:v>
                </c:pt>
                <c:pt idx="122">
                  <c:v>36.6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'Lap Breaks'!$B$4:$B$142</c:f>
              <c:numCache>
                <c:formatCode>General</c:formatCode>
                <c:ptCount val="139"/>
                <c:pt idx="0">
                  <c:v>36.6</c:v>
                </c:pt>
                <c:pt idx="1">
                  <c:v>22.9</c:v>
                </c:pt>
                <c:pt idx="2">
                  <c:v>22.9</c:v>
                </c:pt>
                <c:pt idx="3">
                  <c:v>23.3</c:v>
                </c:pt>
                <c:pt idx="4">
                  <c:v>24.6</c:v>
                </c:pt>
                <c:pt idx="5">
                  <c:v>27.1</c:v>
                </c:pt>
                <c:pt idx="6">
                  <c:v>29.7</c:v>
                </c:pt>
                <c:pt idx="7">
                  <c:v>31.7</c:v>
                </c:pt>
                <c:pt idx="8">
                  <c:v>32.799999999999997</c:v>
                </c:pt>
                <c:pt idx="9">
                  <c:v>33.6</c:v>
                </c:pt>
                <c:pt idx="10">
                  <c:v>34</c:v>
                </c:pt>
                <c:pt idx="11">
                  <c:v>34.299999999999997</c:v>
                </c:pt>
                <c:pt idx="12">
                  <c:v>34.5</c:v>
                </c:pt>
                <c:pt idx="13">
                  <c:v>34.9</c:v>
                </c:pt>
                <c:pt idx="14">
                  <c:v>34.9</c:v>
                </c:pt>
                <c:pt idx="15">
                  <c:v>34.700000000000003</c:v>
                </c:pt>
                <c:pt idx="16">
                  <c:v>34.299999999999997</c:v>
                </c:pt>
                <c:pt idx="17">
                  <c:v>34.5</c:v>
                </c:pt>
                <c:pt idx="18">
                  <c:v>34.700000000000003</c:v>
                </c:pt>
                <c:pt idx="19">
                  <c:v>35.299999999999997</c:v>
                </c:pt>
                <c:pt idx="20">
                  <c:v>36.4</c:v>
                </c:pt>
                <c:pt idx="21">
                  <c:v>37.4</c:v>
                </c:pt>
                <c:pt idx="22">
                  <c:v>38.299999999999997</c:v>
                </c:pt>
                <c:pt idx="23">
                  <c:v>38.9</c:v>
                </c:pt>
                <c:pt idx="24">
                  <c:v>39.6</c:v>
                </c:pt>
                <c:pt idx="25">
                  <c:v>40.4</c:v>
                </c:pt>
                <c:pt idx="26">
                  <c:v>40.6</c:v>
                </c:pt>
                <c:pt idx="27">
                  <c:v>41.2</c:v>
                </c:pt>
                <c:pt idx="28">
                  <c:v>42.1</c:v>
                </c:pt>
                <c:pt idx="29">
                  <c:v>43</c:v>
                </c:pt>
                <c:pt idx="30">
                  <c:v>44.4</c:v>
                </c:pt>
                <c:pt idx="31">
                  <c:v>45.5</c:v>
                </c:pt>
                <c:pt idx="32">
                  <c:v>46.4</c:v>
                </c:pt>
                <c:pt idx="33">
                  <c:v>46.4</c:v>
                </c:pt>
                <c:pt idx="34">
                  <c:v>45.8</c:v>
                </c:pt>
                <c:pt idx="35">
                  <c:v>44.9</c:v>
                </c:pt>
                <c:pt idx="36">
                  <c:v>44.3</c:v>
                </c:pt>
                <c:pt idx="37">
                  <c:v>43.7</c:v>
                </c:pt>
                <c:pt idx="38">
                  <c:v>40.700000000000003</c:v>
                </c:pt>
                <c:pt idx="39">
                  <c:v>39.700000000000003</c:v>
                </c:pt>
                <c:pt idx="40">
                  <c:v>39.299999999999997</c:v>
                </c:pt>
                <c:pt idx="41">
                  <c:v>39.200000000000003</c:v>
                </c:pt>
                <c:pt idx="42">
                  <c:v>39.1</c:v>
                </c:pt>
                <c:pt idx="43">
                  <c:v>39</c:v>
                </c:pt>
                <c:pt idx="44">
                  <c:v>39.1</c:v>
                </c:pt>
                <c:pt idx="45">
                  <c:v>38.6</c:v>
                </c:pt>
                <c:pt idx="46">
                  <c:v>37.700000000000003</c:v>
                </c:pt>
                <c:pt idx="47">
                  <c:v>37.6</c:v>
                </c:pt>
                <c:pt idx="48">
                  <c:v>37</c:v>
                </c:pt>
                <c:pt idx="49">
                  <c:v>36.799999999999997</c:v>
                </c:pt>
                <c:pt idx="50">
                  <c:v>35.6</c:v>
                </c:pt>
                <c:pt idx="51">
                  <c:v>34.5</c:v>
                </c:pt>
                <c:pt idx="52">
                  <c:v>33.6</c:v>
                </c:pt>
                <c:pt idx="53">
                  <c:v>31</c:v>
                </c:pt>
                <c:pt idx="54">
                  <c:v>28</c:v>
                </c:pt>
                <c:pt idx="55">
                  <c:v>24.5</c:v>
                </c:pt>
                <c:pt idx="56">
                  <c:v>24.5</c:v>
                </c:pt>
                <c:pt idx="57">
                  <c:v>23.3</c:v>
                </c:pt>
                <c:pt idx="58">
                  <c:v>20.9</c:v>
                </c:pt>
                <c:pt idx="59">
                  <c:v>21.4</c:v>
                </c:pt>
                <c:pt idx="60">
                  <c:v>23.3</c:v>
                </c:pt>
                <c:pt idx="61">
                  <c:v>25.3</c:v>
                </c:pt>
                <c:pt idx="62">
                  <c:v>26.8</c:v>
                </c:pt>
                <c:pt idx="63">
                  <c:v>29</c:v>
                </c:pt>
                <c:pt idx="64">
                  <c:v>30.2</c:v>
                </c:pt>
                <c:pt idx="65">
                  <c:v>31.6</c:v>
                </c:pt>
                <c:pt idx="66">
                  <c:v>32.5</c:v>
                </c:pt>
                <c:pt idx="67">
                  <c:v>33.1</c:v>
                </c:pt>
                <c:pt idx="68">
                  <c:v>35.200000000000003</c:v>
                </c:pt>
                <c:pt idx="69">
                  <c:v>36.799999999999997</c:v>
                </c:pt>
                <c:pt idx="70">
                  <c:v>36.6</c:v>
                </c:pt>
                <c:pt idx="71">
                  <c:v>36.700000000000003</c:v>
                </c:pt>
                <c:pt idx="72">
                  <c:v>36.700000000000003</c:v>
                </c:pt>
                <c:pt idx="73">
                  <c:v>36.4</c:v>
                </c:pt>
                <c:pt idx="74">
                  <c:v>35.9</c:v>
                </c:pt>
                <c:pt idx="75">
                  <c:v>35.6</c:v>
                </c:pt>
                <c:pt idx="76">
                  <c:v>35.200000000000003</c:v>
                </c:pt>
                <c:pt idx="77">
                  <c:v>35.299999999999997</c:v>
                </c:pt>
                <c:pt idx="78">
                  <c:v>35.5</c:v>
                </c:pt>
                <c:pt idx="79">
                  <c:v>36</c:v>
                </c:pt>
                <c:pt idx="80">
                  <c:v>36.5</c:v>
                </c:pt>
                <c:pt idx="81">
                  <c:v>37.4</c:v>
                </c:pt>
                <c:pt idx="82">
                  <c:v>37.4</c:v>
                </c:pt>
                <c:pt idx="83">
                  <c:v>37.4</c:v>
                </c:pt>
                <c:pt idx="84">
                  <c:v>37.4</c:v>
                </c:pt>
                <c:pt idx="85">
                  <c:v>37.4</c:v>
                </c:pt>
                <c:pt idx="86">
                  <c:v>37.4</c:v>
                </c:pt>
                <c:pt idx="87">
                  <c:v>37.4</c:v>
                </c:pt>
                <c:pt idx="88">
                  <c:v>38.799999999999997</c:v>
                </c:pt>
                <c:pt idx="89">
                  <c:v>41.7</c:v>
                </c:pt>
                <c:pt idx="90">
                  <c:v>41.7</c:v>
                </c:pt>
                <c:pt idx="91">
                  <c:v>41.7</c:v>
                </c:pt>
                <c:pt idx="92">
                  <c:v>42.4</c:v>
                </c:pt>
                <c:pt idx="93">
                  <c:v>43.8</c:v>
                </c:pt>
                <c:pt idx="94">
                  <c:v>42.2</c:v>
                </c:pt>
                <c:pt idx="95">
                  <c:v>38.799999999999997</c:v>
                </c:pt>
                <c:pt idx="96">
                  <c:v>38.799999999999997</c:v>
                </c:pt>
                <c:pt idx="97">
                  <c:v>38.9</c:v>
                </c:pt>
                <c:pt idx="98">
                  <c:v>39</c:v>
                </c:pt>
                <c:pt idx="99">
                  <c:v>38.700000000000003</c:v>
                </c:pt>
                <c:pt idx="100">
                  <c:v>37.799999999999997</c:v>
                </c:pt>
                <c:pt idx="101">
                  <c:v>37.299999999999997</c:v>
                </c:pt>
                <c:pt idx="102">
                  <c:v>37</c:v>
                </c:pt>
                <c:pt idx="103">
                  <c:v>36.299999999999997</c:v>
                </c:pt>
                <c:pt idx="104">
                  <c:v>35.799999999999997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'Lap Breaks'!$C$4:$C$142</c:f>
              <c:numCache>
                <c:formatCode>General</c:formatCode>
                <c:ptCount val="139"/>
                <c:pt idx="0">
                  <c:v>35.799999999999997</c:v>
                </c:pt>
                <c:pt idx="1">
                  <c:v>23.3</c:v>
                </c:pt>
                <c:pt idx="2">
                  <c:v>25.2</c:v>
                </c:pt>
                <c:pt idx="3">
                  <c:v>28</c:v>
                </c:pt>
                <c:pt idx="4">
                  <c:v>29.3</c:v>
                </c:pt>
                <c:pt idx="5">
                  <c:v>29.3</c:v>
                </c:pt>
                <c:pt idx="6">
                  <c:v>30.9</c:v>
                </c:pt>
                <c:pt idx="7">
                  <c:v>31.6</c:v>
                </c:pt>
                <c:pt idx="8">
                  <c:v>33</c:v>
                </c:pt>
                <c:pt idx="9">
                  <c:v>34</c:v>
                </c:pt>
                <c:pt idx="10">
                  <c:v>34.799999999999997</c:v>
                </c:pt>
                <c:pt idx="11">
                  <c:v>35.4</c:v>
                </c:pt>
                <c:pt idx="12">
                  <c:v>35.5</c:v>
                </c:pt>
                <c:pt idx="13">
                  <c:v>35.9</c:v>
                </c:pt>
                <c:pt idx="14">
                  <c:v>37.799999999999997</c:v>
                </c:pt>
                <c:pt idx="15">
                  <c:v>38.299999999999997</c:v>
                </c:pt>
                <c:pt idx="16">
                  <c:v>38.700000000000003</c:v>
                </c:pt>
                <c:pt idx="17">
                  <c:v>39.5</c:v>
                </c:pt>
                <c:pt idx="18">
                  <c:v>40.6</c:v>
                </c:pt>
                <c:pt idx="19">
                  <c:v>40.799999999999997</c:v>
                </c:pt>
                <c:pt idx="20">
                  <c:v>40.6</c:v>
                </c:pt>
                <c:pt idx="21">
                  <c:v>40.6</c:v>
                </c:pt>
                <c:pt idx="22">
                  <c:v>40.9</c:v>
                </c:pt>
                <c:pt idx="23">
                  <c:v>41.2</c:v>
                </c:pt>
                <c:pt idx="24">
                  <c:v>41.7</c:v>
                </c:pt>
                <c:pt idx="25">
                  <c:v>42.7</c:v>
                </c:pt>
                <c:pt idx="26">
                  <c:v>43.1</c:v>
                </c:pt>
                <c:pt idx="27">
                  <c:v>44.2</c:v>
                </c:pt>
                <c:pt idx="28">
                  <c:v>45</c:v>
                </c:pt>
                <c:pt idx="29">
                  <c:v>45.2</c:v>
                </c:pt>
                <c:pt idx="30">
                  <c:v>45</c:v>
                </c:pt>
                <c:pt idx="31">
                  <c:v>44.6</c:v>
                </c:pt>
                <c:pt idx="32">
                  <c:v>43.7</c:v>
                </c:pt>
                <c:pt idx="33">
                  <c:v>42.5</c:v>
                </c:pt>
                <c:pt idx="34">
                  <c:v>41</c:v>
                </c:pt>
                <c:pt idx="35">
                  <c:v>40.299999999999997</c:v>
                </c:pt>
                <c:pt idx="36">
                  <c:v>40.1</c:v>
                </c:pt>
                <c:pt idx="37">
                  <c:v>40.4</c:v>
                </c:pt>
                <c:pt idx="38">
                  <c:v>41.3</c:v>
                </c:pt>
                <c:pt idx="39">
                  <c:v>39.799999999999997</c:v>
                </c:pt>
                <c:pt idx="40">
                  <c:v>39.9</c:v>
                </c:pt>
                <c:pt idx="41">
                  <c:v>39.5</c:v>
                </c:pt>
                <c:pt idx="42">
                  <c:v>38.9</c:v>
                </c:pt>
                <c:pt idx="43">
                  <c:v>38.6</c:v>
                </c:pt>
                <c:pt idx="44">
                  <c:v>37.9</c:v>
                </c:pt>
                <c:pt idx="45">
                  <c:v>37.200000000000003</c:v>
                </c:pt>
                <c:pt idx="46">
                  <c:v>35.299999999999997</c:v>
                </c:pt>
                <c:pt idx="47">
                  <c:v>33.9</c:v>
                </c:pt>
                <c:pt idx="48">
                  <c:v>32.200000000000003</c:v>
                </c:pt>
                <c:pt idx="49">
                  <c:v>30.6</c:v>
                </c:pt>
                <c:pt idx="50">
                  <c:v>29.7</c:v>
                </c:pt>
                <c:pt idx="51">
                  <c:v>28</c:v>
                </c:pt>
                <c:pt idx="52">
                  <c:v>24.1</c:v>
                </c:pt>
                <c:pt idx="53">
                  <c:v>23</c:v>
                </c:pt>
                <c:pt idx="54">
                  <c:v>22.4</c:v>
                </c:pt>
                <c:pt idx="55">
                  <c:v>22</c:v>
                </c:pt>
                <c:pt idx="56">
                  <c:v>22.8</c:v>
                </c:pt>
                <c:pt idx="57">
                  <c:v>24.4</c:v>
                </c:pt>
                <c:pt idx="58">
                  <c:v>24.9</c:v>
                </c:pt>
                <c:pt idx="59">
                  <c:v>26.7</c:v>
                </c:pt>
                <c:pt idx="60">
                  <c:v>28.9</c:v>
                </c:pt>
                <c:pt idx="61">
                  <c:v>29.6</c:v>
                </c:pt>
                <c:pt idx="62">
                  <c:v>30.7</c:v>
                </c:pt>
                <c:pt idx="63">
                  <c:v>32</c:v>
                </c:pt>
                <c:pt idx="64">
                  <c:v>32.9</c:v>
                </c:pt>
                <c:pt idx="65">
                  <c:v>34.1</c:v>
                </c:pt>
                <c:pt idx="66">
                  <c:v>36.6</c:v>
                </c:pt>
                <c:pt idx="67">
                  <c:v>37</c:v>
                </c:pt>
                <c:pt idx="68">
                  <c:v>37.4</c:v>
                </c:pt>
                <c:pt idx="69">
                  <c:v>36.9</c:v>
                </c:pt>
                <c:pt idx="70">
                  <c:v>36.4</c:v>
                </c:pt>
                <c:pt idx="71">
                  <c:v>35.9</c:v>
                </c:pt>
                <c:pt idx="72">
                  <c:v>35</c:v>
                </c:pt>
                <c:pt idx="73">
                  <c:v>34.200000000000003</c:v>
                </c:pt>
                <c:pt idx="74">
                  <c:v>34.299999999999997</c:v>
                </c:pt>
                <c:pt idx="75">
                  <c:v>35</c:v>
                </c:pt>
                <c:pt idx="76">
                  <c:v>36.9</c:v>
                </c:pt>
                <c:pt idx="77">
                  <c:v>39</c:v>
                </c:pt>
                <c:pt idx="78">
                  <c:v>39.6</c:v>
                </c:pt>
                <c:pt idx="79">
                  <c:v>40.9</c:v>
                </c:pt>
                <c:pt idx="80">
                  <c:v>41.5</c:v>
                </c:pt>
                <c:pt idx="81">
                  <c:v>42.8</c:v>
                </c:pt>
                <c:pt idx="82">
                  <c:v>42.8</c:v>
                </c:pt>
                <c:pt idx="83">
                  <c:v>43.8</c:v>
                </c:pt>
                <c:pt idx="84">
                  <c:v>45.6</c:v>
                </c:pt>
                <c:pt idx="85">
                  <c:v>44.7</c:v>
                </c:pt>
                <c:pt idx="86">
                  <c:v>43.2</c:v>
                </c:pt>
                <c:pt idx="87">
                  <c:v>40.9</c:v>
                </c:pt>
                <c:pt idx="88">
                  <c:v>39</c:v>
                </c:pt>
                <c:pt idx="89">
                  <c:v>37.700000000000003</c:v>
                </c:pt>
                <c:pt idx="90">
                  <c:v>38.299999999999997</c:v>
                </c:pt>
                <c:pt idx="91">
                  <c:v>38.9</c:v>
                </c:pt>
                <c:pt idx="92">
                  <c:v>39.5</c:v>
                </c:pt>
                <c:pt idx="93">
                  <c:v>39.4</c:v>
                </c:pt>
                <c:pt idx="94">
                  <c:v>38.5</c:v>
                </c:pt>
                <c:pt idx="95">
                  <c:v>37.5</c:v>
                </c:pt>
                <c:pt idx="96">
                  <c:v>36.799999999999997</c:v>
                </c:pt>
                <c:pt idx="97">
                  <c:v>36</c:v>
                </c:pt>
                <c:pt idx="98">
                  <c:v>35.700000000000003</c:v>
                </c:pt>
                <c:pt idx="99">
                  <c:v>35.9</c:v>
                </c:pt>
                <c:pt idx="100">
                  <c:v>36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'Lap Breaks'!$D$4:$D$142</c:f>
              <c:numCache>
                <c:formatCode>General</c:formatCode>
                <c:ptCount val="139"/>
                <c:pt idx="0">
                  <c:v>36</c:v>
                </c:pt>
                <c:pt idx="1">
                  <c:v>26.8</c:v>
                </c:pt>
                <c:pt idx="2">
                  <c:v>29.1</c:v>
                </c:pt>
                <c:pt idx="3">
                  <c:v>31.1</c:v>
                </c:pt>
                <c:pt idx="4">
                  <c:v>32.1</c:v>
                </c:pt>
                <c:pt idx="5">
                  <c:v>33</c:v>
                </c:pt>
                <c:pt idx="6">
                  <c:v>34.1</c:v>
                </c:pt>
                <c:pt idx="7">
                  <c:v>35.1</c:v>
                </c:pt>
                <c:pt idx="8">
                  <c:v>35.299999999999997</c:v>
                </c:pt>
                <c:pt idx="9">
                  <c:v>35.5</c:v>
                </c:pt>
                <c:pt idx="10">
                  <c:v>35.6</c:v>
                </c:pt>
                <c:pt idx="11">
                  <c:v>35.700000000000003</c:v>
                </c:pt>
                <c:pt idx="12">
                  <c:v>35.9</c:v>
                </c:pt>
                <c:pt idx="13">
                  <c:v>36.4</c:v>
                </c:pt>
                <c:pt idx="14">
                  <c:v>36.799999999999997</c:v>
                </c:pt>
                <c:pt idx="15">
                  <c:v>36.1</c:v>
                </c:pt>
                <c:pt idx="16">
                  <c:v>36.9</c:v>
                </c:pt>
                <c:pt idx="17">
                  <c:v>38.299999999999997</c:v>
                </c:pt>
                <c:pt idx="18">
                  <c:v>39.299999999999997</c:v>
                </c:pt>
                <c:pt idx="19">
                  <c:v>40.200000000000003</c:v>
                </c:pt>
                <c:pt idx="20">
                  <c:v>41</c:v>
                </c:pt>
                <c:pt idx="21">
                  <c:v>41.7</c:v>
                </c:pt>
                <c:pt idx="22">
                  <c:v>42.2</c:v>
                </c:pt>
                <c:pt idx="23">
                  <c:v>42.9</c:v>
                </c:pt>
                <c:pt idx="24">
                  <c:v>43.7</c:v>
                </c:pt>
                <c:pt idx="25">
                  <c:v>44.1</c:v>
                </c:pt>
                <c:pt idx="26">
                  <c:v>45.1</c:v>
                </c:pt>
                <c:pt idx="27">
                  <c:v>45.8</c:v>
                </c:pt>
                <c:pt idx="28">
                  <c:v>45.6</c:v>
                </c:pt>
                <c:pt idx="29">
                  <c:v>45</c:v>
                </c:pt>
                <c:pt idx="30">
                  <c:v>44.4</c:v>
                </c:pt>
                <c:pt idx="31">
                  <c:v>43.7</c:v>
                </c:pt>
                <c:pt idx="32">
                  <c:v>42.7</c:v>
                </c:pt>
                <c:pt idx="33">
                  <c:v>41.8</c:v>
                </c:pt>
                <c:pt idx="34">
                  <c:v>41</c:v>
                </c:pt>
                <c:pt idx="35">
                  <c:v>41.2</c:v>
                </c:pt>
                <c:pt idx="36">
                  <c:v>42.9</c:v>
                </c:pt>
                <c:pt idx="37">
                  <c:v>42.9</c:v>
                </c:pt>
                <c:pt idx="38">
                  <c:v>42.9</c:v>
                </c:pt>
                <c:pt idx="39">
                  <c:v>42.9</c:v>
                </c:pt>
                <c:pt idx="40">
                  <c:v>42.9</c:v>
                </c:pt>
                <c:pt idx="41">
                  <c:v>42.9</c:v>
                </c:pt>
                <c:pt idx="42">
                  <c:v>42.9</c:v>
                </c:pt>
                <c:pt idx="43">
                  <c:v>42.9</c:v>
                </c:pt>
                <c:pt idx="44">
                  <c:v>42.9</c:v>
                </c:pt>
                <c:pt idx="45">
                  <c:v>42.9</c:v>
                </c:pt>
                <c:pt idx="46">
                  <c:v>42.9</c:v>
                </c:pt>
                <c:pt idx="47">
                  <c:v>42.9</c:v>
                </c:pt>
                <c:pt idx="48">
                  <c:v>42.9</c:v>
                </c:pt>
                <c:pt idx="49">
                  <c:v>42.9</c:v>
                </c:pt>
                <c:pt idx="50">
                  <c:v>42.9</c:v>
                </c:pt>
                <c:pt idx="51">
                  <c:v>42.9</c:v>
                </c:pt>
                <c:pt idx="52">
                  <c:v>42.9</c:v>
                </c:pt>
                <c:pt idx="53">
                  <c:v>42.9</c:v>
                </c:pt>
                <c:pt idx="54">
                  <c:v>42.9</c:v>
                </c:pt>
                <c:pt idx="55">
                  <c:v>42.9</c:v>
                </c:pt>
                <c:pt idx="56">
                  <c:v>42.9</c:v>
                </c:pt>
                <c:pt idx="57">
                  <c:v>42.9</c:v>
                </c:pt>
                <c:pt idx="58">
                  <c:v>42.9</c:v>
                </c:pt>
                <c:pt idx="59">
                  <c:v>42.9</c:v>
                </c:pt>
                <c:pt idx="60">
                  <c:v>42.9</c:v>
                </c:pt>
                <c:pt idx="61">
                  <c:v>42.9</c:v>
                </c:pt>
                <c:pt idx="62">
                  <c:v>42.9</c:v>
                </c:pt>
                <c:pt idx="63">
                  <c:v>42.9</c:v>
                </c:pt>
                <c:pt idx="64">
                  <c:v>42.9</c:v>
                </c:pt>
                <c:pt idx="65">
                  <c:v>42.9</c:v>
                </c:pt>
                <c:pt idx="66">
                  <c:v>42.2</c:v>
                </c:pt>
                <c:pt idx="67">
                  <c:v>39.799999999999997</c:v>
                </c:pt>
                <c:pt idx="68">
                  <c:v>37.5</c:v>
                </c:pt>
                <c:pt idx="69">
                  <c:v>35.9</c:v>
                </c:pt>
                <c:pt idx="70">
                  <c:v>35.799999999999997</c:v>
                </c:pt>
                <c:pt idx="71">
                  <c:v>35.700000000000003</c:v>
                </c:pt>
                <c:pt idx="72">
                  <c:v>35.5</c:v>
                </c:pt>
                <c:pt idx="73">
                  <c:v>34.799999999999997</c:v>
                </c:pt>
                <c:pt idx="74">
                  <c:v>34.299999999999997</c:v>
                </c:pt>
                <c:pt idx="75">
                  <c:v>34.4</c:v>
                </c:pt>
                <c:pt idx="76">
                  <c:v>35.700000000000003</c:v>
                </c:pt>
                <c:pt idx="77">
                  <c:v>38.9</c:v>
                </c:pt>
                <c:pt idx="78">
                  <c:v>40.9</c:v>
                </c:pt>
                <c:pt idx="79">
                  <c:v>42.7</c:v>
                </c:pt>
                <c:pt idx="80">
                  <c:v>43.8</c:v>
                </c:pt>
                <c:pt idx="81">
                  <c:v>44.2</c:v>
                </c:pt>
                <c:pt idx="82">
                  <c:v>44.3</c:v>
                </c:pt>
                <c:pt idx="83">
                  <c:v>44.4</c:v>
                </c:pt>
                <c:pt idx="84">
                  <c:v>44.2</c:v>
                </c:pt>
                <c:pt idx="85">
                  <c:v>43.7</c:v>
                </c:pt>
                <c:pt idx="86">
                  <c:v>42.6</c:v>
                </c:pt>
                <c:pt idx="87">
                  <c:v>41.5</c:v>
                </c:pt>
                <c:pt idx="88">
                  <c:v>40.700000000000003</c:v>
                </c:pt>
                <c:pt idx="89">
                  <c:v>39.5</c:v>
                </c:pt>
                <c:pt idx="90">
                  <c:v>38.5</c:v>
                </c:pt>
                <c:pt idx="91">
                  <c:v>37.5</c:v>
                </c:pt>
                <c:pt idx="92">
                  <c:v>36.700000000000003</c:v>
                </c:pt>
                <c:pt idx="93">
                  <c:v>35.6</c:v>
                </c:pt>
                <c:pt idx="94">
                  <c:v>35.299999999999997</c:v>
                </c:pt>
                <c:pt idx="95">
                  <c:v>35.6</c:v>
                </c:pt>
                <c:pt idx="96">
                  <c:v>35.700000000000003</c:v>
                </c:pt>
                <c:pt idx="97">
                  <c:v>35.799999999999997</c:v>
                </c:pt>
                <c:pt idx="98">
                  <c:v>36.1</c:v>
                </c:pt>
                <c:pt idx="99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32480"/>
        <c:axId val="138134272"/>
      </c:lineChart>
      <c:catAx>
        <c:axId val="13813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8134272"/>
        <c:crosses val="autoZero"/>
        <c:auto val="1"/>
        <c:lblAlgn val="ctr"/>
        <c:lblOffset val="100"/>
        <c:noMultiLvlLbl val="0"/>
      </c:catAx>
      <c:valAx>
        <c:axId val="13813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132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data'!$H$10:$H$497</c:f>
              <c:numCache>
                <c:formatCode>General</c:formatCode>
                <c:ptCount val="488"/>
                <c:pt idx="0">
                  <c:v>2950.5</c:v>
                </c:pt>
                <c:pt idx="1">
                  <c:v>2957.3</c:v>
                </c:pt>
                <c:pt idx="2">
                  <c:v>2894.6</c:v>
                </c:pt>
                <c:pt idx="3">
                  <c:v>2823.8</c:v>
                </c:pt>
                <c:pt idx="4">
                  <c:v>2801</c:v>
                </c:pt>
                <c:pt idx="5">
                  <c:v>2810.3</c:v>
                </c:pt>
                <c:pt idx="6">
                  <c:v>2848.6</c:v>
                </c:pt>
                <c:pt idx="7">
                  <c:v>3009.8</c:v>
                </c:pt>
                <c:pt idx="8">
                  <c:v>3082</c:v>
                </c:pt>
                <c:pt idx="9">
                  <c:v>2838.4</c:v>
                </c:pt>
                <c:pt idx="10">
                  <c:v>2585.6</c:v>
                </c:pt>
                <c:pt idx="11">
                  <c:v>2283.1999999999998</c:v>
                </c:pt>
                <c:pt idx="12">
                  <c:v>1854.5</c:v>
                </c:pt>
                <c:pt idx="13">
                  <c:v>1393.7</c:v>
                </c:pt>
                <c:pt idx="14">
                  <c:v>1097.8</c:v>
                </c:pt>
                <c:pt idx="15">
                  <c:v>931</c:v>
                </c:pt>
                <c:pt idx="16">
                  <c:v>852.1</c:v>
                </c:pt>
                <c:pt idx="17">
                  <c:v>798.6</c:v>
                </c:pt>
                <c:pt idx="18">
                  <c:v>723.3</c:v>
                </c:pt>
                <c:pt idx="19">
                  <c:v>738</c:v>
                </c:pt>
                <c:pt idx="20">
                  <c:v>745.8</c:v>
                </c:pt>
                <c:pt idx="21">
                  <c:v>626.29999999999995</c:v>
                </c:pt>
                <c:pt idx="22">
                  <c:v>587.79999999999995</c:v>
                </c:pt>
                <c:pt idx="23">
                  <c:v>704.7</c:v>
                </c:pt>
                <c:pt idx="24">
                  <c:v>766.1</c:v>
                </c:pt>
                <c:pt idx="25">
                  <c:v>748.1</c:v>
                </c:pt>
                <c:pt idx="26">
                  <c:v>925.4</c:v>
                </c:pt>
                <c:pt idx="27">
                  <c:v>1280.8</c:v>
                </c:pt>
                <c:pt idx="28">
                  <c:v>1724</c:v>
                </c:pt>
                <c:pt idx="29">
                  <c:v>2246.1</c:v>
                </c:pt>
                <c:pt idx="30">
                  <c:v>2316.8000000000002</c:v>
                </c:pt>
                <c:pt idx="31">
                  <c:v>2199.9</c:v>
                </c:pt>
                <c:pt idx="32">
                  <c:v>2068.6</c:v>
                </c:pt>
                <c:pt idx="33">
                  <c:v>2164.3000000000002</c:v>
                </c:pt>
                <c:pt idx="34">
                  <c:v>2341.4</c:v>
                </c:pt>
                <c:pt idx="35">
                  <c:v>2319.5</c:v>
                </c:pt>
                <c:pt idx="36">
                  <c:v>2245.1</c:v>
                </c:pt>
                <c:pt idx="37">
                  <c:v>2237.9</c:v>
                </c:pt>
                <c:pt idx="38">
                  <c:v>2255.4</c:v>
                </c:pt>
                <c:pt idx="39">
                  <c:v>2245.5</c:v>
                </c:pt>
                <c:pt idx="40">
                  <c:v>2256.5</c:v>
                </c:pt>
                <c:pt idx="41">
                  <c:v>2339.4</c:v>
                </c:pt>
                <c:pt idx="42">
                  <c:v>2531.4</c:v>
                </c:pt>
                <c:pt idx="43">
                  <c:v>2690.2</c:v>
                </c:pt>
                <c:pt idx="44">
                  <c:v>2708.7</c:v>
                </c:pt>
                <c:pt idx="45">
                  <c:v>2592</c:v>
                </c:pt>
                <c:pt idx="46">
                  <c:v>2493.5</c:v>
                </c:pt>
                <c:pt idx="47">
                  <c:v>2440.1</c:v>
                </c:pt>
                <c:pt idx="48">
                  <c:v>2412.6999999999998</c:v>
                </c:pt>
                <c:pt idx="49">
                  <c:v>2200.6</c:v>
                </c:pt>
                <c:pt idx="50">
                  <c:v>2269.1</c:v>
                </c:pt>
                <c:pt idx="51">
                  <c:v>2347.8000000000002</c:v>
                </c:pt>
                <c:pt idx="52">
                  <c:v>2349.5</c:v>
                </c:pt>
                <c:pt idx="53">
                  <c:v>2337.1999999999998</c:v>
                </c:pt>
                <c:pt idx="54">
                  <c:v>2314.6999999999998</c:v>
                </c:pt>
                <c:pt idx="55">
                  <c:v>2363.8000000000002</c:v>
                </c:pt>
                <c:pt idx="56">
                  <c:v>1993</c:v>
                </c:pt>
                <c:pt idx="57">
                  <c:v>1639.3</c:v>
                </c:pt>
                <c:pt idx="58">
                  <c:v>1397.9</c:v>
                </c:pt>
                <c:pt idx="59">
                  <c:v>1365.7</c:v>
                </c:pt>
                <c:pt idx="60">
                  <c:v>1155.9000000000001</c:v>
                </c:pt>
                <c:pt idx="61">
                  <c:v>997.2</c:v>
                </c:pt>
                <c:pt idx="62">
                  <c:v>1160.7</c:v>
                </c:pt>
                <c:pt idx="63">
                  <c:v>1373.7</c:v>
                </c:pt>
                <c:pt idx="64">
                  <c:v>1594.4</c:v>
                </c:pt>
                <c:pt idx="65">
                  <c:v>1685.2</c:v>
                </c:pt>
                <c:pt idx="66">
                  <c:v>1654</c:v>
                </c:pt>
                <c:pt idx="67">
                  <c:v>1445.6</c:v>
                </c:pt>
                <c:pt idx="68">
                  <c:v>1334.2</c:v>
                </c:pt>
                <c:pt idx="69">
                  <c:v>1379.9</c:v>
                </c:pt>
                <c:pt idx="70">
                  <c:v>1488.8</c:v>
                </c:pt>
                <c:pt idx="71">
                  <c:v>1746</c:v>
                </c:pt>
                <c:pt idx="72">
                  <c:v>1577.1</c:v>
                </c:pt>
                <c:pt idx="73">
                  <c:v>1101.8</c:v>
                </c:pt>
                <c:pt idx="74">
                  <c:v>806.3</c:v>
                </c:pt>
                <c:pt idx="75">
                  <c:v>667.1</c:v>
                </c:pt>
                <c:pt idx="76">
                  <c:v>622</c:v>
                </c:pt>
                <c:pt idx="77">
                  <c:v>688</c:v>
                </c:pt>
                <c:pt idx="78">
                  <c:v>701.5</c:v>
                </c:pt>
                <c:pt idx="79">
                  <c:v>681.9</c:v>
                </c:pt>
                <c:pt idx="80">
                  <c:v>581.79999999999995</c:v>
                </c:pt>
                <c:pt idx="81">
                  <c:v>657.4</c:v>
                </c:pt>
                <c:pt idx="82">
                  <c:v>804.8</c:v>
                </c:pt>
                <c:pt idx="83">
                  <c:v>1213.9000000000001</c:v>
                </c:pt>
                <c:pt idx="84">
                  <c:v>1497.7</c:v>
                </c:pt>
                <c:pt idx="85">
                  <c:v>1866.5</c:v>
                </c:pt>
                <c:pt idx="86">
                  <c:v>2125.3000000000002</c:v>
                </c:pt>
                <c:pt idx="87">
                  <c:v>2124.1999999999998</c:v>
                </c:pt>
                <c:pt idx="88">
                  <c:v>2002.1</c:v>
                </c:pt>
                <c:pt idx="89">
                  <c:v>1949.5</c:v>
                </c:pt>
                <c:pt idx="90">
                  <c:v>2048</c:v>
                </c:pt>
                <c:pt idx="91">
                  <c:v>2343.6</c:v>
                </c:pt>
                <c:pt idx="92">
                  <c:v>2354.8000000000002</c:v>
                </c:pt>
                <c:pt idx="93">
                  <c:v>2197.1999999999998</c:v>
                </c:pt>
                <c:pt idx="94">
                  <c:v>2032.9</c:v>
                </c:pt>
                <c:pt idx="95">
                  <c:v>1952.6</c:v>
                </c:pt>
                <c:pt idx="96">
                  <c:v>1900.7</c:v>
                </c:pt>
                <c:pt idx="97">
                  <c:v>1873.6</c:v>
                </c:pt>
                <c:pt idx="98">
                  <c:v>1867.2</c:v>
                </c:pt>
                <c:pt idx="99">
                  <c:v>2185.4</c:v>
                </c:pt>
                <c:pt idx="100">
                  <c:v>2266.8000000000002</c:v>
                </c:pt>
                <c:pt idx="101">
                  <c:v>2235.8000000000002</c:v>
                </c:pt>
                <c:pt idx="102">
                  <c:v>2475.6</c:v>
                </c:pt>
                <c:pt idx="103">
                  <c:v>2642.2</c:v>
                </c:pt>
                <c:pt idx="104">
                  <c:v>2428.3000000000002</c:v>
                </c:pt>
                <c:pt idx="105">
                  <c:v>2244.5</c:v>
                </c:pt>
                <c:pt idx="106">
                  <c:v>2197.4</c:v>
                </c:pt>
                <c:pt idx="107">
                  <c:v>2150.9</c:v>
                </c:pt>
                <c:pt idx="108">
                  <c:v>2148.6999999999998</c:v>
                </c:pt>
                <c:pt idx="109">
                  <c:v>2098.6</c:v>
                </c:pt>
                <c:pt idx="110">
                  <c:v>2070.1999999999998</c:v>
                </c:pt>
                <c:pt idx="111">
                  <c:v>1737.3</c:v>
                </c:pt>
                <c:pt idx="112">
                  <c:v>1333.4</c:v>
                </c:pt>
                <c:pt idx="113">
                  <c:v>1298.5999999999999</c:v>
                </c:pt>
                <c:pt idx="114">
                  <c:v>1037.3</c:v>
                </c:pt>
                <c:pt idx="115">
                  <c:v>903</c:v>
                </c:pt>
                <c:pt idx="116">
                  <c:v>1170.3</c:v>
                </c:pt>
                <c:pt idx="117">
                  <c:v>1311</c:v>
                </c:pt>
                <c:pt idx="118">
                  <c:v>1185.8</c:v>
                </c:pt>
                <c:pt idx="119">
                  <c:v>1093.9000000000001</c:v>
                </c:pt>
                <c:pt idx="120">
                  <c:v>1169.8</c:v>
                </c:pt>
                <c:pt idx="121">
                  <c:v>1213.8</c:v>
                </c:pt>
                <c:pt idx="122">
                  <c:v>1408.1</c:v>
                </c:pt>
                <c:pt idx="123">
                  <c:v>1592.6</c:v>
                </c:pt>
                <c:pt idx="124">
                  <c:v>1562.5</c:v>
                </c:pt>
                <c:pt idx="125">
                  <c:v>1420.1</c:v>
                </c:pt>
                <c:pt idx="126">
                  <c:v>1333.5</c:v>
                </c:pt>
                <c:pt idx="127">
                  <c:v>1397.6</c:v>
                </c:pt>
                <c:pt idx="128">
                  <c:v>1642.5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data'!$H$10:$H$497</c:f>
              <c:numCache>
                <c:formatCode>General</c:formatCode>
                <c:ptCount val="488"/>
                <c:pt idx="0">
                  <c:v>1642.5</c:v>
                </c:pt>
                <c:pt idx="1">
                  <c:v>1820.2</c:v>
                </c:pt>
                <c:pt idx="2">
                  <c:v>1916.8</c:v>
                </c:pt>
                <c:pt idx="3">
                  <c:v>2102.3000000000002</c:v>
                </c:pt>
                <c:pt idx="4">
                  <c:v>2070.4</c:v>
                </c:pt>
                <c:pt idx="5">
                  <c:v>2218.5</c:v>
                </c:pt>
                <c:pt idx="6">
                  <c:v>2271.1999999999998</c:v>
                </c:pt>
                <c:pt idx="7">
                  <c:v>2207.1999999999998</c:v>
                </c:pt>
                <c:pt idx="8">
                  <c:v>2046.9</c:v>
                </c:pt>
                <c:pt idx="9">
                  <c:v>1824.7</c:v>
                </c:pt>
                <c:pt idx="10">
                  <c:v>1601.9</c:v>
                </c:pt>
                <c:pt idx="11">
                  <c:v>1366.6</c:v>
                </c:pt>
                <c:pt idx="12">
                  <c:v>1098.2</c:v>
                </c:pt>
                <c:pt idx="13">
                  <c:v>861.6</c:v>
                </c:pt>
                <c:pt idx="14">
                  <c:v>684.8</c:v>
                </c:pt>
                <c:pt idx="15">
                  <c:v>596</c:v>
                </c:pt>
                <c:pt idx="16">
                  <c:v>543.5</c:v>
                </c:pt>
                <c:pt idx="17">
                  <c:v>464.7</c:v>
                </c:pt>
                <c:pt idx="18">
                  <c:v>443.3</c:v>
                </c:pt>
                <c:pt idx="19">
                  <c:v>411</c:v>
                </c:pt>
                <c:pt idx="20">
                  <c:v>420.9</c:v>
                </c:pt>
                <c:pt idx="21">
                  <c:v>405</c:v>
                </c:pt>
                <c:pt idx="22">
                  <c:v>370.8</c:v>
                </c:pt>
                <c:pt idx="23">
                  <c:v>418.2</c:v>
                </c:pt>
                <c:pt idx="24">
                  <c:v>444.2</c:v>
                </c:pt>
                <c:pt idx="25">
                  <c:v>468.3</c:v>
                </c:pt>
                <c:pt idx="26">
                  <c:v>516.29999999999995</c:v>
                </c:pt>
                <c:pt idx="27">
                  <c:v>695.9</c:v>
                </c:pt>
                <c:pt idx="28">
                  <c:v>1113.0999999999999</c:v>
                </c:pt>
                <c:pt idx="29">
                  <c:v>1459.8</c:v>
                </c:pt>
                <c:pt idx="30">
                  <c:v>1493.1</c:v>
                </c:pt>
                <c:pt idx="31">
                  <c:v>1440.3</c:v>
                </c:pt>
                <c:pt idx="32">
                  <c:v>1433.4</c:v>
                </c:pt>
                <c:pt idx="33">
                  <c:v>1641.7</c:v>
                </c:pt>
                <c:pt idx="34">
                  <c:v>1763.7</c:v>
                </c:pt>
                <c:pt idx="35">
                  <c:v>2236.8000000000002</c:v>
                </c:pt>
                <c:pt idx="36">
                  <c:v>2187.9</c:v>
                </c:pt>
                <c:pt idx="37">
                  <c:v>1902.2</c:v>
                </c:pt>
                <c:pt idx="38">
                  <c:v>1890.2</c:v>
                </c:pt>
                <c:pt idx="39">
                  <c:v>1929.1</c:v>
                </c:pt>
                <c:pt idx="40">
                  <c:v>1951.9</c:v>
                </c:pt>
                <c:pt idx="41">
                  <c:v>1987.6</c:v>
                </c:pt>
                <c:pt idx="42">
                  <c:v>1769.8</c:v>
                </c:pt>
                <c:pt idx="43">
                  <c:v>1799</c:v>
                </c:pt>
                <c:pt idx="44">
                  <c:v>1736</c:v>
                </c:pt>
                <c:pt idx="45">
                  <c:v>1628.8</c:v>
                </c:pt>
                <c:pt idx="46">
                  <c:v>1560.8</c:v>
                </c:pt>
                <c:pt idx="47">
                  <c:v>1616.1</c:v>
                </c:pt>
                <c:pt idx="48">
                  <c:v>1725.7</c:v>
                </c:pt>
                <c:pt idx="49">
                  <c:v>1829</c:v>
                </c:pt>
                <c:pt idx="50">
                  <c:v>2068.9</c:v>
                </c:pt>
                <c:pt idx="51">
                  <c:v>1978.7</c:v>
                </c:pt>
                <c:pt idx="52">
                  <c:v>1931.9</c:v>
                </c:pt>
                <c:pt idx="53">
                  <c:v>1877.7</c:v>
                </c:pt>
                <c:pt idx="54">
                  <c:v>1988</c:v>
                </c:pt>
                <c:pt idx="55">
                  <c:v>2055.4</c:v>
                </c:pt>
                <c:pt idx="56">
                  <c:v>2232</c:v>
                </c:pt>
                <c:pt idx="57">
                  <c:v>2159.3000000000002</c:v>
                </c:pt>
                <c:pt idx="58">
                  <c:v>1483.5</c:v>
                </c:pt>
                <c:pt idx="59">
                  <c:v>1158.7</c:v>
                </c:pt>
                <c:pt idx="60">
                  <c:v>1230.8</c:v>
                </c:pt>
                <c:pt idx="61">
                  <c:v>1404</c:v>
                </c:pt>
                <c:pt idx="62">
                  <c:v>1494.9</c:v>
                </c:pt>
                <c:pt idx="63">
                  <c:v>1584.7</c:v>
                </c:pt>
                <c:pt idx="64">
                  <c:v>1524.3</c:v>
                </c:pt>
                <c:pt idx="65">
                  <c:v>1452</c:v>
                </c:pt>
                <c:pt idx="66">
                  <c:v>1176.9000000000001</c:v>
                </c:pt>
                <c:pt idx="67">
                  <c:v>851.6</c:v>
                </c:pt>
                <c:pt idx="68">
                  <c:v>782</c:v>
                </c:pt>
                <c:pt idx="69">
                  <c:v>884.4</c:v>
                </c:pt>
                <c:pt idx="70">
                  <c:v>1042.5</c:v>
                </c:pt>
                <c:pt idx="71">
                  <c:v>1151.2</c:v>
                </c:pt>
                <c:pt idx="72">
                  <c:v>927.3</c:v>
                </c:pt>
                <c:pt idx="73">
                  <c:v>696.5</c:v>
                </c:pt>
                <c:pt idx="74">
                  <c:v>538.70000000000005</c:v>
                </c:pt>
                <c:pt idx="75">
                  <c:v>492.7</c:v>
                </c:pt>
                <c:pt idx="76">
                  <c:v>471.8</c:v>
                </c:pt>
                <c:pt idx="77">
                  <c:v>428.2</c:v>
                </c:pt>
                <c:pt idx="78">
                  <c:v>431.3</c:v>
                </c:pt>
                <c:pt idx="79">
                  <c:v>457.2</c:v>
                </c:pt>
                <c:pt idx="80">
                  <c:v>467.7</c:v>
                </c:pt>
                <c:pt idx="81">
                  <c:v>501.5</c:v>
                </c:pt>
                <c:pt idx="82">
                  <c:v>592.5</c:v>
                </c:pt>
                <c:pt idx="83">
                  <c:v>883.9</c:v>
                </c:pt>
                <c:pt idx="84">
                  <c:v>1220.5999999999999</c:v>
                </c:pt>
                <c:pt idx="85">
                  <c:v>1575.4</c:v>
                </c:pt>
                <c:pt idx="86">
                  <c:v>1739.2</c:v>
                </c:pt>
                <c:pt idx="87">
                  <c:v>1706.3</c:v>
                </c:pt>
                <c:pt idx="88">
                  <c:v>1765.5</c:v>
                </c:pt>
                <c:pt idx="89">
                  <c:v>1770.6</c:v>
                </c:pt>
                <c:pt idx="90">
                  <c:v>1841.7</c:v>
                </c:pt>
                <c:pt idx="91">
                  <c:v>2072.9</c:v>
                </c:pt>
                <c:pt idx="92">
                  <c:v>1779.1</c:v>
                </c:pt>
                <c:pt idx="93">
                  <c:v>1516.1</c:v>
                </c:pt>
                <c:pt idx="94">
                  <c:v>1469.2</c:v>
                </c:pt>
                <c:pt idx="95">
                  <c:v>1402.1</c:v>
                </c:pt>
                <c:pt idx="96">
                  <c:v>1282.5999999999999</c:v>
                </c:pt>
                <c:pt idx="97">
                  <c:v>1129.9000000000001</c:v>
                </c:pt>
                <c:pt idx="98">
                  <c:v>1105.2</c:v>
                </c:pt>
                <c:pt idx="99">
                  <c:v>1723</c:v>
                </c:pt>
                <c:pt idx="100">
                  <c:v>2391.1</c:v>
                </c:pt>
                <c:pt idx="101">
                  <c:v>3001</c:v>
                </c:pt>
                <c:pt idx="102">
                  <c:v>3407</c:v>
                </c:pt>
                <c:pt idx="103">
                  <c:v>3609.4</c:v>
                </c:pt>
                <c:pt idx="104">
                  <c:v>3663.5</c:v>
                </c:pt>
                <c:pt idx="105">
                  <c:v>3745</c:v>
                </c:pt>
                <c:pt idx="106">
                  <c:v>4040.8</c:v>
                </c:pt>
                <c:pt idx="107">
                  <c:v>4450.2</c:v>
                </c:pt>
                <c:pt idx="108">
                  <c:v>4640.6000000000004</c:v>
                </c:pt>
                <c:pt idx="109">
                  <c:v>4858.5</c:v>
                </c:pt>
                <c:pt idx="110">
                  <c:v>7087.1</c:v>
                </c:pt>
                <c:pt idx="111">
                  <c:v>6499.3</c:v>
                </c:pt>
                <c:pt idx="112">
                  <c:v>6415.7</c:v>
                </c:pt>
                <c:pt idx="113">
                  <c:v>4929.3</c:v>
                </c:pt>
                <c:pt idx="114">
                  <c:v>3454.9</c:v>
                </c:pt>
                <c:pt idx="115">
                  <c:v>4224.1000000000004</c:v>
                </c:pt>
                <c:pt idx="116">
                  <c:v>5084.3999999999996</c:v>
                </c:pt>
                <c:pt idx="117">
                  <c:v>5619.9</c:v>
                </c:pt>
                <c:pt idx="118">
                  <c:v>5856</c:v>
                </c:pt>
                <c:pt idx="119">
                  <c:v>5528.1</c:v>
                </c:pt>
                <c:pt idx="120">
                  <c:v>4891.5</c:v>
                </c:pt>
                <c:pt idx="121">
                  <c:v>4879.2</c:v>
                </c:pt>
                <c:pt idx="122">
                  <c:v>5012.1000000000004</c:v>
                </c:pt>
                <c:pt idx="123">
                  <c:v>5602</c:v>
                </c:pt>
                <c:pt idx="124">
                  <c:v>6211.6</c:v>
                </c:pt>
                <c:pt idx="125">
                  <c:v>6473.7</c:v>
                </c:pt>
                <c:pt idx="126">
                  <c:v>6330.3</c:v>
                </c:pt>
                <c:pt idx="127">
                  <c:v>6539.6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data'!$H$10:$H$497</c:f>
              <c:numCache>
                <c:formatCode>General</c:formatCode>
                <c:ptCount val="488"/>
                <c:pt idx="0">
                  <c:v>6539.6</c:v>
                </c:pt>
                <c:pt idx="1">
                  <c:v>7117</c:v>
                </c:pt>
                <c:pt idx="2">
                  <c:v>7501.8</c:v>
                </c:pt>
                <c:pt idx="3">
                  <c:v>7739.2</c:v>
                </c:pt>
                <c:pt idx="4">
                  <c:v>7709</c:v>
                </c:pt>
                <c:pt idx="5">
                  <c:v>7266.4</c:v>
                </c:pt>
                <c:pt idx="6">
                  <c:v>7033</c:v>
                </c:pt>
                <c:pt idx="7">
                  <c:v>6976.6</c:v>
                </c:pt>
                <c:pt idx="8">
                  <c:v>6802.6</c:v>
                </c:pt>
                <c:pt idx="9">
                  <c:v>6824</c:v>
                </c:pt>
                <c:pt idx="10">
                  <c:v>6810.3</c:v>
                </c:pt>
                <c:pt idx="11">
                  <c:v>6842.7</c:v>
                </c:pt>
                <c:pt idx="12">
                  <c:v>7339.8</c:v>
                </c:pt>
                <c:pt idx="13">
                  <c:v>9246.7999999999993</c:v>
                </c:pt>
                <c:pt idx="14">
                  <c:v>9364</c:v>
                </c:pt>
                <c:pt idx="15">
                  <c:v>7356.3</c:v>
                </c:pt>
                <c:pt idx="16">
                  <c:v>4793.3999999999996</c:v>
                </c:pt>
                <c:pt idx="17">
                  <c:v>3585.1</c:v>
                </c:pt>
                <c:pt idx="18">
                  <c:v>3504.5</c:v>
                </c:pt>
                <c:pt idx="19">
                  <c:v>2783.7</c:v>
                </c:pt>
                <c:pt idx="20">
                  <c:v>2185</c:v>
                </c:pt>
                <c:pt idx="21">
                  <c:v>1931.9</c:v>
                </c:pt>
                <c:pt idx="22">
                  <c:v>1716.6</c:v>
                </c:pt>
                <c:pt idx="23">
                  <c:v>1615.4</c:v>
                </c:pt>
                <c:pt idx="24">
                  <c:v>1606.9</c:v>
                </c:pt>
                <c:pt idx="25">
                  <c:v>1602.6</c:v>
                </c:pt>
                <c:pt idx="26">
                  <c:v>1691.1</c:v>
                </c:pt>
                <c:pt idx="27">
                  <c:v>1862.9</c:v>
                </c:pt>
                <c:pt idx="28">
                  <c:v>2400.5</c:v>
                </c:pt>
                <c:pt idx="29">
                  <c:v>3203.9</c:v>
                </c:pt>
                <c:pt idx="30">
                  <c:v>4335.5</c:v>
                </c:pt>
                <c:pt idx="31">
                  <c:v>5667.8</c:v>
                </c:pt>
                <c:pt idx="32">
                  <c:v>6478.3</c:v>
                </c:pt>
                <c:pt idx="33">
                  <c:v>6805.7</c:v>
                </c:pt>
                <c:pt idx="34">
                  <c:v>7098.6</c:v>
                </c:pt>
                <c:pt idx="35">
                  <c:v>7534.4</c:v>
                </c:pt>
                <c:pt idx="36">
                  <c:v>7886.2</c:v>
                </c:pt>
                <c:pt idx="37">
                  <c:v>8078.2</c:v>
                </c:pt>
                <c:pt idx="38">
                  <c:v>8234.5</c:v>
                </c:pt>
                <c:pt idx="39">
                  <c:v>8497.2000000000007</c:v>
                </c:pt>
                <c:pt idx="40">
                  <c:v>8727.9</c:v>
                </c:pt>
                <c:pt idx="41">
                  <c:v>8705.9</c:v>
                </c:pt>
                <c:pt idx="42">
                  <c:v>8706.4</c:v>
                </c:pt>
                <c:pt idx="43">
                  <c:v>8619.2000000000007</c:v>
                </c:pt>
                <c:pt idx="44">
                  <c:v>8677.6</c:v>
                </c:pt>
                <c:pt idx="45">
                  <c:v>8838.4</c:v>
                </c:pt>
                <c:pt idx="46">
                  <c:v>8398.6</c:v>
                </c:pt>
                <c:pt idx="47">
                  <c:v>8300.7000000000007</c:v>
                </c:pt>
                <c:pt idx="48">
                  <c:v>7798.9</c:v>
                </c:pt>
                <c:pt idx="49">
                  <c:v>7015.9</c:v>
                </c:pt>
                <c:pt idx="50">
                  <c:v>6892.9</c:v>
                </c:pt>
                <c:pt idx="51">
                  <c:v>6986.9</c:v>
                </c:pt>
                <c:pt idx="52">
                  <c:v>6645</c:v>
                </c:pt>
                <c:pt idx="53">
                  <c:v>6421.1</c:v>
                </c:pt>
                <c:pt idx="54">
                  <c:v>5552.5</c:v>
                </c:pt>
                <c:pt idx="55">
                  <c:v>4705.7</c:v>
                </c:pt>
                <c:pt idx="56">
                  <c:v>4529.1000000000004</c:v>
                </c:pt>
                <c:pt idx="57">
                  <c:v>4863.3</c:v>
                </c:pt>
                <c:pt idx="58">
                  <c:v>5150.5</c:v>
                </c:pt>
                <c:pt idx="59">
                  <c:v>4924.1000000000004</c:v>
                </c:pt>
                <c:pt idx="60">
                  <c:v>4680.8999999999996</c:v>
                </c:pt>
                <c:pt idx="61">
                  <c:v>4712.1000000000004</c:v>
                </c:pt>
                <c:pt idx="62">
                  <c:v>4581.1000000000004</c:v>
                </c:pt>
                <c:pt idx="63">
                  <c:v>4750.8999999999996</c:v>
                </c:pt>
                <c:pt idx="64">
                  <c:v>4963.2</c:v>
                </c:pt>
                <c:pt idx="65">
                  <c:v>5252.4</c:v>
                </c:pt>
                <c:pt idx="66">
                  <c:v>5572.8</c:v>
                </c:pt>
                <c:pt idx="67">
                  <c:v>5865.7</c:v>
                </c:pt>
                <c:pt idx="68">
                  <c:v>6962.2</c:v>
                </c:pt>
                <c:pt idx="69">
                  <c:v>6892.3</c:v>
                </c:pt>
                <c:pt idx="70">
                  <c:v>6278.8</c:v>
                </c:pt>
                <c:pt idx="71">
                  <c:v>4688.1000000000004</c:v>
                </c:pt>
                <c:pt idx="72">
                  <c:v>3812.8</c:v>
                </c:pt>
                <c:pt idx="73">
                  <c:v>3861.3</c:v>
                </c:pt>
                <c:pt idx="74">
                  <c:v>3275.4</c:v>
                </c:pt>
                <c:pt idx="75">
                  <c:v>3129.6</c:v>
                </c:pt>
                <c:pt idx="76">
                  <c:v>2820.1</c:v>
                </c:pt>
                <c:pt idx="77">
                  <c:v>2181.1999999999998</c:v>
                </c:pt>
                <c:pt idx="78">
                  <c:v>1926.7</c:v>
                </c:pt>
                <c:pt idx="79">
                  <c:v>1759.2</c:v>
                </c:pt>
                <c:pt idx="80">
                  <c:v>1564.1</c:v>
                </c:pt>
                <c:pt idx="81">
                  <c:v>1633.3</c:v>
                </c:pt>
                <c:pt idx="82">
                  <c:v>1862.1</c:v>
                </c:pt>
                <c:pt idx="83">
                  <c:v>2504.1999999999998</c:v>
                </c:pt>
                <c:pt idx="84">
                  <c:v>3526.2</c:v>
                </c:pt>
                <c:pt idx="85">
                  <c:v>4357.2</c:v>
                </c:pt>
                <c:pt idx="86">
                  <c:v>5262.7</c:v>
                </c:pt>
                <c:pt idx="87">
                  <c:v>6057.1</c:v>
                </c:pt>
                <c:pt idx="88">
                  <c:v>6657.7</c:v>
                </c:pt>
                <c:pt idx="89">
                  <c:v>7131.1</c:v>
                </c:pt>
                <c:pt idx="90">
                  <c:v>7005.1</c:v>
                </c:pt>
                <c:pt idx="91">
                  <c:v>7132.3</c:v>
                </c:pt>
                <c:pt idx="92">
                  <c:v>7486.3</c:v>
                </c:pt>
                <c:pt idx="93">
                  <c:v>7829.9</c:v>
                </c:pt>
                <c:pt idx="94">
                  <c:v>8139.8</c:v>
                </c:pt>
                <c:pt idx="95">
                  <c:v>8017.1</c:v>
                </c:pt>
                <c:pt idx="96">
                  <c:v>7615.1</c:v>
                </c:pt>
                <c:pt idx="97">
                  <c:v>7557.5</c:v>
                </c:pt>
                <c:pt idx="98">
                  <c:v>7445.4</c:v>
                </c:pt>
                <c:pt idx="99">
                  <c:v>7442.4</c:v>
                </c:pt>
                <c:pt idx="100">
                  <c:v>7559.8</c:v>
                </c:pt>
                <c:pt idx="101">
                  <c:v>7890.6</c:v>
                </c:pt>
                <c:pt idx="102">
                  <c:v>7707.5</c:v>
                </c:pt>
                <c:pt idx="103">
                  <c:v>7276.9</c:v>
                </c:pt>
                <c:pt idx="104">
                  <c:v>6063.2</c:v>
                </c:pt>
                <c:pt idx="105">
                  <c:v>4399.8</c:v>
                </c:pt>
                <c:pt idx="106">
                  <c:v>3175.8</c:v>
                </c:pt>
                <c:pt idx="107">
                  <c:v>2407.6999999999998</c:v>
                </c:pt>
                <c:pt idx="108">
                  <c:v>2537.8000000000002</c:v>
                </c:pt>
                <c:pt idx="109">
                  <c:v>2979</c:v>
                </c:pt>
                <c:pt idx="110">
                  <c:v>3345.1</c:v>
                </c:pt>
                <c:pt idx="111">
                  <c:v>3675.2</c:v>
                </c:pt>
                <c:pt idx="112">
                  <c:v>3760.7</c:v>
                </c:pt>
                <c:pt idx="113">
                  <c:v>4005.3</c:v>
                </c:pt>
                <c:pt idx="114">
                  <c:v>3920.1</c:v>
                </c:pt>
                <c:pt idx="115">
                  <c:v>3533.3</c:v>
                </c:pt>
                <c:pt idx="116">
                  <c:v>3346.2</c:v>
                </c:pt>
                <c:pt idx="117">
                  <c:v>3347.7</c:v>
                </c:pt>
                <c:pt idx="118">
                  <c:v>3980.8</c:v>
                </c:pt>
                <c:pt idx="119">
                  <c:v>4618.8</c:v>
                </c:pt>
                <c:pt idx="120">
                  <c:v>4781.1000000000004</c:v>
                </c:pt>
                <c:pt idx="121">
                  <c:v>4448.7</c:v>
                </c:pt>
                <c:pt idx="122">
                  <c:v>3477.2</c:v>
                </c:pt>
                <c:pt idx="123">
                  <c:v>3671.1</c:v>
                </c:pt>
                <c:pt idx="124">
                  <c:v>4588.8</c:v>
                </c:pt>
                <c:pt idx="125">
                  <c:v>5080.6000000000004</c:v>
                </c:pt>
                <c:pt idx="126">
                  <c:v>5021.1000000000004</c:v>
                </c:pt>
                <c:pt idx="127">
                  <c:v>4785.8</c:v>
                </c:pt>
                <c:pt idx="128">
                  <c:v>4631.1000000000004</c:v>
                </c:pt>
                <c:pt idx="129">
                  <c:v>4197.3999999999996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518080"/>
        <c:axId val="153520000"/>
      </c:scatterChart>
      <c:valAx>
        <c:axId val="153518080"/>
        <c:scaling>
          <c:orientation val="minMax"/>
          <c:max val="1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3520000"/>
        <c:crosses val="autoZero"/>
        <c:crossBetween val="midCat"/>
      </c:valAx>
      <c:valAx>
        <c:axId val="153520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(ppm)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53518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O2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data'!$J$10:$J$497</c:f>
              <c:numCache>
                <c:formatCode>General</c:formatCode>
                <c:ptCount val="4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data'!$J$10:$J$497</c:f>
              <c:numCache>
                <c:formatCode>General</c:formatCode>
                <c:ptCount val="4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data'!$J$10:$J$497</c:f>
              <c:numCache>
                <c:formatCode>General</c:formatCode>
                <c:ptCount val="4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739648"/>
        <c:axId val="153741568"/>
      </c:scatterChart>
      <c:valAx>
        <c:axId val="153739648"/>
        <c:scaling>
          <c:orientation val="minMax"/>
          <c:max val="1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3741568"/>
        <c:crosses val="autoZero"/>
        <c:crossBetween val="midCat"/>
      </c:valAx>
      <c:valAx>
        <c:axId val="153741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O2 (%)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53739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Fuel Flow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data'!$BU$10:$BU$497</c:f>
              <c:numCache>
                <c:formatCode>General</c:formatCode>
                <c:ptCount val="488"/>
                <c:pt idx="0">
                  <c:v>6.636018</c:v>
                </c:pt>
                <c:pt idx="1">
                  <c:v>8.2298109999999998</c:v>
                </c:pt>
                <c:pt idx="2">
                  <c:v>8.8383149999999997</c:v>
                </c:pt>
                <c:pt idx="3">
                  <c:v>7.6833640000000001</c:v>
                </c:pt>
                <c:pt idx="4">
                  <c:v>7.9296889999999998</c:v>
                </c:pt>
                <c:pt idx="5">
                  <c:v>7.9150090000000004</c:v>
                </c:pt>
                <c:pt idx="6">
                  <c:v>8.266159</c:v>
                </c:pt>
                <c:pt idx="7">
                  <c:v>9.4692070000000008</c:v>
                </c:pt>
                <c:pt idx="8">
                  <c:v>9.0228070000000002</c:v>
                </c:pt>
                <c:pt idx="9">
                  <c:v>8.1889350000000007</c:v>
                </c:pt>
                <c:pt idx="10">
                  <c:v>8.3550350000000009</c:v>
                </c:pt>
                <c:pt idx="11">
                  <c:v>7.2704240000000002</c:v>
                </c:pt>
                <c:pt idx="12">
                  <c:v>5.8378220000000001</c:v>
                </c:pt>
                <c:pt idx="13">
                  <c:v>5.5335939999999999</c:v>
                </c:pt>
                <c:pt idx="14">
                  <c:v>4.8521010000000002</c:v>
                </c:pt>
                <c:pt idx="15">
                  <c:v>4.5046390000000001</c:v>
                </c:pt>
                <c:pt idx="16">
                  <c:v>3.9416799999999999</c:v>
                </c:pt>
                <c:pt idx="17">
                  <c:v>4.0596350000000001</c:v>
                </c:pt>
                <c:pt idx="18">
                  <c:v>3.7392300000000001</c:v>
                </c:pt>
                <c:pt idx="19">
                  <c:v>3.3034699999999999</c:v>
                </c:pt>
                <c:pt idx="20">
                  <c:v>2.8563070000000002</c:v>
                </c:pt>
                <c:pt idx="21">
                  <c:v>3.2557879999999999</c:v>
                </c:pt>
                <c:pt idx="22">
                  <c:v>4.2442229999999999</c:v>
                </c:pt>
                <c:pt idx="23">
                  <c:v>4.3250099999999998</c:v>
                </c:pt>
                <c:pt idx="24">
                  <c:v>4.6861449999999998</c:v>
                </c:pt>
                <c:pt idx="25">
                  <c:v>5.5021550000000001</c:v>
                </c:pt>
                <c:pt idx="26">
                  <c:v>6.0990089999999997</c:v>
                </c:pt>
                <c:pt idx="27">
                  <c:v>7.081696</c:v>
                </c:pt>
                <c:pt idx="28">
                  <c:v>7.9674199999999997</c:v>
                </c:pt>
                <c:pt idx="29">
                  <c:v>7.1303229999999997</c:v>
                </c:pt>
                <c:pt idx="30">
                  <c:v>6.8717839999999999</c:v>
                </c:pt>
                <c:pt idx="31">
                  <c:v>6.8464600000000004</c:v>
                </c:pt>
                <c:pt idx="32">
                  <c:v>7.0890630000000003</c:v>
                </c:pt>
                <c:pt idx="33">
                  <c:v>7.9927450000000002</c:v>
                </c:pt>
                <c:pt idx="34">
                  <c:v>8.2358770000000003</c:v>
                </c:pt>
                <c:pt idx="35">
                  <c:v>7.6902010000000001</c:v>
                </c:pt>
                <c:pt idx="36">
                  <c:v>7.3656800000000002</c:v>
                </c:pt>
                <c:pt idx="37">
                  <c:v>7.1107129999999996</c:v>
                </c:pt>
                <c:pt idx="38">
                  <c:v>6.6143530000000004</c:v>
                </c:pt>
                <c:pt idx="39">
                  <c:v>6.2785890000000002</c:v>
                </c:pt>
                <c:pt idx="40">
                  <c:v>6.6600900000000003</c:v>
                </c:pt>
                <c:pt idx="41">
                  <c:v>6.9748619999999999</c:v>
                </c:pt>
                <c:pt idx="42">
                  <c:v>5.9229900000000004</c:v>
                </c:pt>
                <c:pt idx="43">
                  <c:v>6.7502659999999999</c:v>
                </c:pt>
                <c:pt idx="44">
                  <c:v>9.3717609999999993</c:v>
                </c:pt>
                <c:pt idx="45">
                  <c:v>7.4585759999999999</c:v>
                </c:pt>
                <c:pt idx="46">
                  <c:v>7.3989719999999997</c:v>
                </c:pt>
                <c:pt idx="47">
                  <c:v>6.5204700000000004</c:v>
                </c:pt>
                <c:pt idx="48">
                  <c:v>6.7440550000000004</c:v>
                </c:pt>
                <c:pt idx="49">
                  <c:v>8.6193030000000004</c:v>
                </c:pt>
                <c:pt idx="50">
                  <c:v>8.2586490000000001</c:v>
                </c:pt>
                <c:pt idx="51">
                  <c:v>7.4741739999999997</c:v>
                </c:pt>
                <c:pt idx="52">
                  <c:v>8.8893179999999994</c:v>
                </c:pt>
                <c:pt idx="53">
                  <c:v>9.6468559999999997</c:v>
                </c:pt>
                <c:pt idx="54">
                  <c:v>8.1975049999999996</c:v>
                </c:pt>
                <c:pt idx="55">
                  <c:v>7.6587630000000004</c:v>
                </c:pt>
                <c:pt idx="56">
                  <c:v>8.2149330000000003</c:v>
                </c:pt>
                <c:pt idx="57">
                  <c:v>8.8920449999999995</c:v>
                </c:pt>
                <c:pt idx="58">
                  <c:v>7.4160640000000004</c:v>
                </c:pt>
                <c:pt idx="59">
                  <c:v>8.2335170000000009</c:v>
                </c:pt>
                <c:pt idx="60">
                  <c:v>6.7191650000000003</c:v>
                </c:pt>
                <c:pt idx="61">
                  <c:v>7.1249310000000001</c:v>
                </c:pt>
                <c:pt idx="62">
                  <c:v>6.5180150000000001</c:v>
                </c:pt>
                <c:pt idx="63">
                  <c:v>7.4384990000000002</c:v>
                </c:pt>
                <c:pt idx="64">
                  <c:v>7.3630560000000003</c:v>
                </c:pt>
                <c:pt idx="65">
                  <c:v>7.5402769999999997</c:v>
                </c:pt>
                <c:pt idx="66">
                  <c:v>6.476032</c:v>
                </c:pt>
                <c:pt idx="67">
                  <c:v>6.6854139999999997</c:v>
                </c:pt>
                <c:pt idx="68">
                  <c:v>6.3174419999999998</c:v>
                </c:pt>
                <c:pt idx="69">
                  <c:v>5.9452819999999997</c:v>
                </c:pt>
                <c:pt idx="70">
                  <c:v>7.4014749999999996</c:v>
                </c:pt>
                <c:pt idx="71">
                  <c:v>6.3689920000000004</c:v>
                </c:pt>
                <c:pt idx="72">
                  <c:v>4.2261340000000001</c:v>
                </c:pt>
                <c:pt idx="73">
                  <c:v>3.8423569999999998</c:v>
                </c:pt>
                <c:pt idx="74">
                  <c:v>3.7509769999999998</c:v>
                </c:pt>
                <c:pt idx="75">
                  <c:v>3.0262989999999999</c:v>
                </c:pt>
                <c:pt idx="76">
                  <c:v>2.6992020000000001</c:v>
                </c:pt>
                <c:pt idx="77">
                  <c:v>2.9485929999999998</c:v>
                </c:pt>
                <c:pt idx="78">
                  <c:v>3.0053550000000002</c:v>
                </c:pt>
                <c:pt idx="79">
                  <c:v>3.123262</c:v>
                </c:pt>
                <c:pt idx="80">
                  <c:v>3.0047290000000002</c:v>
                </c:pt>
                <c:pt idx="81">
                  <c:v>4.4924099999999996</c:v>
                </c:pt>
                <c:pt idx="82">
                  <c:v>6.537947</c:v>
                </c:pt>
                <c:pt idx="83">
                  <c:v>6.6520029999999997</c:v>
                </c:pt>
                <c:pt idx="84">
                  <c:v>6.9248880000000002</c:v>
                </c:pt>
                <c:pt idx="85">
                  <c:v>5.9779239999999998</c:v>
                </c:pt>
                <c:pt idx="86">
                  <c:v>7.2477970000000003</c:v>
                </c:pt>
                <c:pt idx="87">
                  <c:v>7.5399839999999996</c:v>
                </c:pt>
                <c:pt idx="88">
                  <c:v>6.2499589999999996</c:v>
                </c:pt>
                <c:pt idx="89">
                  <c:v>6.9940720000000001</c:v>
                </c:pt>
                <c:pt idx="90">
                  <c:v>9.7785379999999993</c:v>
                </c:pt>
                <c:pt idx="91">
                  <c:v>9.4955909999999992</c:v>
                </c:pt>
                <c:pt idx="92">
                  <c:v>9.9950949999999992</c:v>
                </c:pt>
                <c:pt idx="93">
                  <c:v>9.0789439999999999</c:v>
                </c:pt>
                <c:pt idx="94">
                  <c:v>10.3155</c:v>
                </c:pt>
                <c:pt idx="95">
                  <c:v>10.707304000000001</c:v>
                </c:pt>
                <c:pt idx="96">
                  <c:v>10.159798</c:v>
                </c:pt>
                <c:pt idx="97">
                  <c:v>8.4172379999999993</c:v>
                </c:pt>
                <c:pt idx="98">
                  <c:v>9.8217250000000007</c:v>
                </c:pt>
                <c:pt idx="99">
                  <c:v>9.9073259999999994</c:v>
                </c:pt>
                <c:pt idx="100">
                  <c:v>11.391973999999999</c:v>
                </c:pt>
                <c:pt idx="101">
                  <c:v>14.815276000000001</c:v>
                </c:pt>
                <c:pt idx="102">
                  <c:v>14.211297</c:v>
                </c:pt>
                <c:pt idx="103">
                  <c:v>14.174422</c:v>
                </c:pt>
                <c:pt idx="104">
                  <c:v>12.743532999999999</c:v>
                </c:pt>
                <c:pt idx="105">
                  <c:v>10.960932</c:v>
                </c:pt>
                <c:pt idx="106">
                  <c:v>10.606102999999999</c:v>
                </c:pt>
                <c:pt idx="107">
                  <c:v>10.156091</c:v>
                </c:pt>
                <c:pt idx="108">
                  <c:v>9.3783569999999994</c:v>
                </c:pt>
                <c:pt idx="109">
                  <c:v>9.6487870000000004</c:v>
                </c:pt>
                <c:pt idx="110">
                  <c:v>7.4777370000000003</c:v>
                </c:pt>
                <c:pt idx="111">
                  <c:v>6.1674709999999999</c:v>
                </c:pt>
                <c:pt idx="112">
                  <c:v>6.104546</c:v>
                </c:pt>
                <c:pt idx="113">
                  <c:v>4.9113199999999999</c:v>
                </c:pt>
                <c:pt idx="114">
                  <c:v>4.3429200000000003</c:v>
                </c:pt>
                <c:pt idx="115">
                  <c:v>5.3460210000000004</c:v>
                </c:pt>
                <c:pt idx="116">
                  <c:v>5.6841920000000004</c:v>
                </c:pt>
                <c:pt idx="117">
                  <c:v>5.829879</c:v>
                </c:pt>
                <c:pt idx="118">
                  <c:v>5.3619570000000003</c:v>
                </c:pt>
                <c:pt idx="119">
                  <c:v>5.3587160000000003</c:v>
                </c:pt>
                <c:pt idx="120">
                  <c:v>6.5806839999999998</c:v>
                </c:pt>
                <c:pt idx="121">
                  <c:v>7.3921359999999998</c:v>
                </c:pt>
                <c:pt idx="122">
                  <c:v>6.7569100000000004</c:v>
                </c:pt>
                <c:pt idx="123">
                  <c:v>6.6069870000000002</c:v>
                </c:pt>
                <c:pt idx="124">
                  <c:v>6.6680830000000002</c:v>
                </c:pt>
                <c:pt idx="125">
                  <c:v>6.3569699999999996</c:v>
                </c:pt>
                <c:pt idx="126">
                  <c:v>6.528607</c:v>
                </c:pt>
                <c:pt idx="127">
                  <c:v>6.6267259999999997</c:v>
                </c:pt>
                <c:pt idx="128">
                  <c:v>7.449573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data'!$BU$10:$BU$497</c:f>
              <c:numCache>
                <c:formatCode>General</c:formatCode>
                <c:ptCount val="488"/>
                <c:pt idx="0">
                  <c:v>7.449573</c:v>
                </c:pt>
                <c:pt idx="1">
                  <c:v>8.8643129999999992</c:v>
                </c:pt>
                <c:pt idx="2">
                  <c:v>9.5858139999999992</c:v>
                </c:pt>
                <c:pt idx="3">
                  <c:v>8.6468900000000009</c:v>
                </c:pt>
                <c:pt idx="4">
                  <c:v>9.6500880000000002</c:v>
                </c:pt>
                <c:pt idx="5">
                  <c:v>11.710452999999999</c:v>
                </c:pt>
                <c:pt idx="6">
                  <c:v>11.350425</c:v>
                </c:pt>
                <c:pt idx="7">
                  <c:v>11.702265000000001</c:v>
                </c:pt>
                <c:pt idx="8">
                  <c:v>12.126322999999999</c:v>
                </c:pt>
                <c:pt idx="9">
                  <c:v>8.654738</c:v>
                </c:pt>
                <c:pt idx="10">
                  <c:v>7.6501440000000001</c:v>
                </c:pt>
                <c:pt idx="11">
                  <c:v>7.7822060000000004</c:v>
                </c:pt>
                <c:pt idx="12">
                  <c:v>5.943308</c:v>
                </c:pt>
                <c:pt idx="13">
                  <c:v>4.2558259999999999</c:v>
                </c:pt>
                <c:pt idx="14">
                  <c:v>3.5991270000000002</c:v>
                </c:pt>
                <c:pt idx="15">
                  <c:v>3.7152050000000001</c:v>
                </c:pt>
                <c:pt idx="16">
                  <c:v>4.0627149999999999</c:v>
                </c:pt>
                <c:pt idx="17">
                  <c:v>4.0089860000000002</c:v>
                </c:pt>
                <c:pt idx="18">
                  <c:v>3.5676410000000001</c:v>
                </c:pt>
                <c:pt idx="19">
                  <c:v>3.297307</c:v>
                </c:pt>
                <c:pt idx="20">
                  <c:v>3.163367</c:v>
                </c:pt>
                <c:pt idx="21">
                  <c:v>2.783744</c:v>
                </c:pt>
                <c:pt idx="22">
                  <c:v>3.0282239999999998</c:v>
                </c:pt>
                <c:pt idx="23">
                  <c:v>4.0763410000000002</c:v>
                </c:pt>
                <c:pt idx="24">
                  <c:v>4.1873630000000004</c:v>
                </c:pt>
                <c:pt idx="25">
                  <c:v>4.8009719999999998</c:v>
                </c:pt>
                <c:pt idx="26">
                  <c:v>5.5455009999999998</c:v>
                </c:pt>
                <c:pt idx="27">
                  <c:v>6.2994050000000001</c:v>
                </c:pt>
                <c:pt idx="28">
                  <c:v>7.8545199999999999</c:v>
                </c:pt>
                <c:pt idx="29">
                  <c:v>7.858708</c:v>
                </c:pt>
                <c:pt idx="30">
                  <c:v>7.3612260000000003</c:v>
                </c:pt>
                <c:pt idx="31">
                  <c:v>7.314959</c:v>
                </c:pt>
                <c:pt idx="32">
                  <c:v>7.3421130000000003</c:v>
                </c:pt>
                <c:pt idx="33">
                  <c:v>8.379156</c:v>
                </c:pt>
                <c:pt idx="34">
                  <c:v>9.633381</c:v>
                </c:pt>
                <c:pt idx="35">
                  <c:v>10.398116999999999</c:v>
                </c:pt>
                <c:pt idx="36">
                  <c:v>8.6838660000000001</c:v>
                </c:pt>
                <c:pt idx="37">
                  <c:v>8.808128</c:v>
                </c:pt>
                <c:pt idx="38">
                  <c:v>9.4413789999999995</c:v>
                </c:pt>
                <c:pt idx="39">
                  <c:v>8.1913420000000006</c:v>
                </c:pt>
                <c:pt idx="40">
                  <c:v>6.5143069999999996</c:v>
                </c:pt>
                <c:pt idx="41">
                  <c:v>7.5354150000000004</c:v>
                </c:pt>
                <c:pt idx="42">
                  <c:v>7.732564</c:v>
                </c:pt>
                <c:pt idx="43">
                  <c:v>8.1011559999999996</c:v>
                </c:pt>
                <c:pt idx="44">
                  <c:v>7.7346389999999996</c:v>
                </c:pt>
                <c:pt idx="45">
                  <c:v>7.5106200000000003</c:v>
                </c:pt>
                <c:pt idx="46">
                  <c:v>7.5106200000000003</c:v>
                </c:pt>
                <c:pt idx="47">
                  <c:v>7.5279040000000004</c:v>
                </c:pt>
                <c:pt idx="48">
                  <c:v>7.0853080000000004</c:v>
                </c:pt>
                <c:pt idx="49">
                  <c:v>7.7730110000000003</c:v>
                </c:pt>
                <c:pt idx="50">
                  <c:v>8.8902149999999995</c:v>
                </c:pt>
                <c:pt idx="51">
                  <c:v>9.800637</c:v>
                </c:pt>
                <c:pt idx="52">
                  <c:v>10.193789000000001</c:v>
                </c:pt>
                <c:pt idx="53">
                  <c:v>10.911678999999999</c:v>
                </c:pt>
                <c:pt idx="54">
                  <c:v>10.685686</c:v>
                </c:pt>
                <c:pt idx="55">
                  <c:v>12.241300000000001</c:v>
                </c:pt>
                <c:pt idx="56">
                  <c:v>10.887415000000001</c:v>
                </c:pt>
                <c:pt idx="57">
                  <c:v>8.5480970000000003</c:v>
                </c:pt>
                <c:pt idx="58">
                  <c:v>8.2029270000000007</c:v>
                </c:pt>
                <c:pt idx="59">
                  <c:v>8.8751619999999996</c:v>
                </c:pt>
                <c:pt idx="60">
                  <c:v>8.7018710000000006</c:v>
                </c:pt>
                <c:pt idx="61">
                  <c:v>7.9407949999999996</c:v>
                </c:pt>
                <c:pt idx="62">
                  <c:v>9.189629</c:v>
                </c:pt>
                <c:pt idx="63">
                  <c:v>9.548743</c:v>
                </c:pt>
                <c:pt idx="64">
                  <c:v>8.077769</c:v>
                </c:pt>
                <c:pt idx="65">
                  <c:v>6.7569100000000004</c:v>
                </c:pt>
                <c:pt idx="66">
                  <c:v>5.3971030000000004</c:v>
                </c:pt>
                <c:pt idx="67">
                  <c:v>5.8990629999999999</c:v>
                </c:pt>
                <c:pt idx="68">
                  <c:v>8.2637999999999998</c:v>
                </c:pt>
                <c:pt idx="69">
                  <c:v>7.8068080000000002</c:v>
                </c:pt>
                <c:pt idx="70">
                  <c:v>6.9032229999999997</c:v>
                </c:pt>
                <c:pt idx="71">
                  <c:v>5.9798020000000003</c:v>
                </c:pt>
                <c:pt idx="72">
                  <c:v>4.7650550000000003</c:v>
                </c:pt>
                <c:pt idx="73">
                  <c:v>4.0768700000000004</c:v>
                </c:pt>
                <c:pt idx="74">
                  <c:v>3.5852879999999998</c:v>
                </c:pt>
                <c:pt idx="75">
                  <c:v>3.0968230000000001</c:v>
                </c:pt>
                <c:pt idx="76">
                  <c:v>2.4251119999999999</c:v>
                </c:pt>
                <c:pt idx="77">
                  <c:v>2.9060320000000002</c:v>
                </c:pt>
                <c:pt idx="78">
                  <c:v>4.0936250000000003</c:v>
                </c:pt>
                <c:pt idx="79">
                  <c:v>4.6262540000000003</c:v>
                </c:pt>
                <c:pt idx="80">
                  <c:v>4.7805580000000001</c:v>
                </c:pt>
                <c:pt idx="81">
                  <c:v>4.7280800000000003</c:v>
                </c:pt>
                <c:pt idx="82">
                  <c:v>5.7830329999999996</c:v>
                </c:pt>
                <c:pt idx="83">
                  <c:v>6.6428070000000004</c:v>
                </c:pt>
                <c:pt idx="84">
                  <c:v>7.1754829999999998</c:v>
                </c:pt>
                <c:pt idx="85">
                  <c:v>7.2316200000000004</c:v>
                </c:pt>
                <c:pt idx="86">
                  <c:v>7.3013820000000003</c:v>
                </c:pt>
                <c:pt idx="87">
                  <c:v>9.260643</c:v>
                </c:pt>
                <c:pt idx="88">
                  <c:v>9.2536620000000003</c:v>
                </c:pt>
                <c:pt idx="89">
                  <c:v>9.3352190000000004</c:v>
                </c:pt>
                <c:pt idx="90">
                  <c:v>11.884649</c:v>
                </c:pt>
                <c:pt idx="91">
                  <c:v>10.757370999999999</c:v>
                </c:pt>
                <c:pt idx="92">
                  <c:v>9.8036700000000003</c:v>
                </c:pt>
                <c:pt idx="93">
                  <c:v>7.5542879999999997</c:v>
                </c:pt>
                <c:pt idx="94">
                  <c:v>7.4526529999999998</c:v>
                </c:pt>
                <c:pt idx="95">
                  <c:v>7.0081309999999997</c:v>
                </c:pt>
                <c:pt idx="96">
                  <c:v>6.335979</c:v>
                </c:pt>
                <c:pt idx="97">
                  <c:v>5.8409519999999997</c:v>
                </c:pt>
                <c:pt idx="98">
                  <c:v>7.6582809999999997</c:v>
                </c:pt>
                <c:pt idx="99">
                  <c:v>8.9266120000000004</c:v>
                </c:pt>
                <c:pt idx="100">
                  <c:v>9.8666920000000005</c:v>
                </c:pt>
                <c:pt idx="101">
                  <c:v>10.711684999999999</c:v>
                </c:pt>
                <c:pt idx="102">
                  <c:v>11.240028000000001</c:v>
                </c:pt>
                <c:pt idx="103">
                  <c:v>11.742469</c:v>
                </c:pt>
                <c:pt idx="104">
                  <c:v>13.015279</c:v>
                </c:pt>
                <c:pt idx="105">
                  <c:v>13.058994</c:v>
                </c:pt>
                <c:pt idx="106">
                  <c:v>11.399148</c:v>
                </c:pt>
                <c:pt idx="107">
                  <c:v>10.964109000000001</c:v>
                </c:pt>
                <c:pt idx="108">
                  <c:v>10.28199</c:v>
                </c:pt>
                <c:pt idx="109">
                  <c:v>9.7310859999999995</c:v>
                </c:pt>
                <c:pt idx="110">
                  <c:v>9.1797909999999998</c:v>
                </c:pt>
                <c:pt idx="111">
                  <c:v>11.422883000000001</c:v>
                </c:pt>
                <c:pt idx="112">
                  <c:v>10.299177999999999</c:v>
                </c:pt>
                <c:pt idx="113">
                  <c:v>9.9858030000000007</c:v>
                </c:pt>
                <c:pt idx="114">
                  <c:v>15.26418</c:v>
                </c:pt>
                <c:pt idx="115">
                  <c:v>14.840215000000001</c:v>
                </c:pt>
                <c:pt idx="116">
                  <c:v>13.457731000000001</c:v>
                </c:pt>
                <c:pt idx="117">
                  <c:v>12.613942</c:v>
                </c:pt>
                <c:pt idx="118">
                  <c:v>11.536842</c:v>
                </c:pt>
                <c:pt idx="119">
                  <c:v>13.015326999999999</c:v>
                </c:pt>
                <c:pt idx="120">
                  <c:v>12.425020999999999</c:v>
                </c:pt>
                <c:pt idx="121">
                  <c:v>11.068968999999999</c:v>
                </c:pt>
                <c:pt idx="122">
                  <c:v>12.395604000000001</c:v>
                </c:pt>
                <c:pt idx="123">
                  <c:v>12.943591</c:v>
                </c:pt>
                <c:pt idx="124">
                  <c:v>11.209023</c:v>
                </c:pt>
                <c:pt idx="125">
                  <c:v>10.474688</c:v>
                </c:pt>
                <c:pt idx="126">
                  <c:v>12.849004000000001</c:v>
                </c:pt>
                <c:pt idx="127">
                  <c:v>13.240453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data'!$BU$10:$BU$497</c:f>
              <c:numCache>
                <c:formatCode>General</c:formatCode>
                <c:ptCount val="488"/>
                <c:pt idx="0">
                  <c:v>13.240453</c:v>
                </c:pt>
                <c:pt idx="1">
                  <c:v>11.796055000000001</c:v>
                </c:pt>
                <c:pt idx="2">
                  <c:v>12.472106999999999</c:v>
                </c:pt>
                <c:pt idx="3">
                  <c:v>12.805944</c:v>
                </c:pt>
                <c:pt idx="4">
                  <c:v>11.738666</c:v>
                </c:pt>
                <c:pt idx="5">
                  <c:v>13.567791</c:v>
                </c:pt>
                <c:pt idx="6">
                  <c:v>15.342271</c:v>
                </c:pt>
                <c:pt idx="7">
                  <c:v>15.315021</c:v>
                </c:pt>
                <c:pt idx="8">
                  <c:v>16.306422999999999</c:v>
                </c:pt>
                <c:pt idx="9">
                  <c:v>16.927301</c:v>
                </c:pt>
                <c:pt idx="10">
                  <c:v>18.740874999999999</c:v>
                </c:pt>
                <c:pt idx="11">
                  <c:v>15.883276</c:v>
                </c:pt>
                <c:pt idx="12">
                  <c:v>14.629917000000001</c:v>
                </c:pt>
                <c:pt idx="13">
                  <c:v>14.459533</c:v>
                </c:pt>
                <c:pt idx="14">
                  <c:v>12.282000999999999</c:v>
                </c:pt>
                <c:pt idx="15">
                  <c:v>9.2988520000000001</c:v>
                </c:pt>
                <c:pt idx="16">
                  <c:v>9.7284679999999994</c:v>
                </c:pt>
                <c:pt idx="17">
                  <c:v>8.3641349999999992</c:v>
                </c:pt>
                <c:pt idx="18">
                  <c:v>6.5593719999999998</c:v>
                </c:pt>
                <c:pt idx="19">
                  <c:v>5.2570009999999998</c:v>
                </c:pt>
                <c:pt idx="20">
                  <c:v>4.5305410000000004</c:v>
                </c:pt>
                <c:pt idx="21">
                  <c:v>4.7787290000000002</c:v>
                </c:pt>
                <c:pt idx="22">
                  <c:v>4.9694310000000002</c:v>
                </c:pt>
                <c:pt idx="23">
                  <c:v>4.8620190000000001</c:v>
                </c:pt>
                <c:pt idx="24">
                  <c:v>5.4194420000000001</c:v>
                </c:pt>
                <c:pt idx="25">
                  <c:v>6.8842059999999998</c:v>
                </c:pt>
                <c:pt idx="26">
                  <c:v>6.7785270000000004</c:v>
                </c:pt>
                <c:pt idx="27">
                  <c:v>7.0489579999999998</c:v>
                </c:pt>
                <c:pt idx="28">
                  <c:v>8.5421270000000007</c:v>
                </c:pt>
                <c:pt idx="29">
                  <c:v>9.8290430000000004</c:v>
                </c:pt>
                <c:pt idx="30">
                  <c:v>11.291397</c:v>
                </c:pt>
                <c:pt idx="31">
                  <c:v>11.505497999999999</c:v>
                </c:pt>
                <c:pt idx="32">
                  <c:v>11.738761999999999</c:v>
                </c:pt>
                <c:pt idx="33">
                  <c:v>12.489969</c:v>
                </c:pt>
                <c:pt idx="34">
                  <c:v>13.996089</c:v>
                </c:pt>
                <c:pt idx="35">
                  <c:v>13.696578000000001</c:v>
                </c:pt>
                <c:pt idx="36">
                  <c:v>13.660855</c:v>
                </c:pt>
                <c:pt idx="37">
                  <c:v>13.406504999999999</c:v>
                </c:pt>
                <c:pt idx="38">
                  <c:v>11.984927000000001</c:v>
                </c:pt>
                <c:pt idx="39">
                  <c:v>11.551719</c:v>
                </c:pt>
                <c:pt idx="40">
                  <c:v>12.304803</c:v>
                </c:pt>
                <c:pt idx="41">
                  <c:v>12.209669</c:v>
                </c:pt>
                <c:pt idx="42">
                  <c:v>12.959094</c:v>
                </c:pt>
                <c:pt idx="43">
                  <c:v>13.675058</c:v>
                </c:pt>
                <c:pt idx="44">
                  <c:v>13.022548</c:v>
                </c:pt>
                <c:pt idx="45">
                  <c:v>11.413976</c:v>
                </c:pt>
                <c:pt idx="46">
                  <c:v>11.871783000000001</c:v>
                </c:pt>
                <c:pt idx="47">
                  <c:v>11.786417</c:v>
                </c:pt>
                <c:pt idx="48">
                  <c:v>12.605420000000001</c:v>
                </c:pt>
                <c:pt idx="49">
                  <c:v>11.443585000000001</c:v>
                </c:pt>
                <c:pt idx="50">
                  <c:v>12.578315</c:v>
                </c:pt>
                <c:pt idx="51">
                  <c:v>13.194812000000001</c:v>
                </c:pt>
                <c:pt idx="52">
                  <c:v>13.910871999999999</c:v>
                </c:pt>
                <c:pt idx="53">
                  <c:v>15.066978000000001</c:v>
                </c:pt>
                <c:pt idx="54">
                  <c:v>14.836027</c:v>
                </c:pt>
                <c:pt idx="55">
                  <c:v>14.715712</c:v>
                </c:pt>
                <c:pt idx="56">
                  <c:v>14.791010999999999</c:v>
                </c:pt>
                <c:pt idx="57">
                  <c:v>14.839155999999999</c:v>
                </c:pt>
                <c:pt idx="58">
                  <c:v>12.605805999999999</c:v>
                </c:pt>
                <c:pt idx="59">
                  <c:v>11.965285</c:v>
                </c:pt>
                <c:pt idx="60">
                  <c:v>11.645505</c:v>
                </c:pt>
                <c:pt idx="61">
                  <c:v>12.433204999999999</c:v>
                </c:pt>
                <c:pt idx="62">
                  <c:v>11.683107</c:v>
                </c:pt>
                <c:pt idx="63">
                  <c:v>12.002356000000001</c:v>
                </c:pt>
                <c:pt idx="64">
                  <c:v>10.901039000000001</c:v>
                </c:pt>
                <c:pt idx="65">
                  <c:v>8.4000280000000007</c:v>
                </c:pt>
                <c:pt idx="66">
                  <c:v>9.7388089999999998</c:v>
                </c:pt>
                <c:pt idx="67">
                  <c:v>10.757952</c:v>
                </c:pt>
                <c:pt idx="68">
                  <c:v>9.0869350000000004</c:v>
                </c:pt>
                <c:pt idx="69">
                  <c:v>7.0877150000000002</c:v>
                </c:pt>
                <c:pt idx="70">
                  <c:v>5.9841350000000002</c:v>
                </c:pt>
                <c:pt idx="71">
                  <c:v>8.7434689999999993</c:v>
                </c:pt>
                <c:pt idx="72">
                  <c:v>8.5697139999999994</c:v>
                </c:pt>
                <c:pt idx="73">
                  <c:v>7.6599659999999998</c:v>
                </c:pt>
                <c:pt idx="74">
                  <c:v>6.4217250000000003</c:v>
                </c:pt>
                <c:pt idx="75">
                  <c:v>5.9076320000000004</c:v>
                </c:pt>
                <c:pt idx="76">
                  <c:v>5.2514640000000004</c:v>
                </c:pt>
                <c:pt idx="77">
                  <c:v>4.6441150000000002</c:v>
                </c:pt>
                <c:pt idx="78">
                  <c:v>4.5188420000000002</c:v>
                </c:pt>
                <c:pt idx="79">
                  <c:v>4.3700739999999998</c:v>
                </c:pt>
                <c:pt idx="80">
                  <c:v>4.2744099999999996</c:v>
                </c:pt>
                <c:pt idx="81">
                  <c:v>4.364433</c:v>
                </c:pt>
                <c:pt idx="82">
                  <c:v>5.476458</c:v>
                </c:pt>
                <c:pt idx="83">
                  <c:v>7.2459189999999998</c:v>
                </c:pt>
                <c:pt idx="84">
                  <c:v>7.3606009999999999</c:v>
                </c:pt>
                <c:pt idx="85">
                  <c:v>8.4421300000000006</c:v>
                </c:pt>
                <c:pt idx="86">
                  <c:v>9.6222589999999997</c:v>
                </c:pt>
                <c:pt idx="87">
                  <c:v>9.7728090000000005</c:v>
                </c:pt>
                <c:pt idx="88">
                  <c:v>9.4141770000000005</c:v>
                </c:pt>
                <c:pt idx="89">
                  <c:v>8.5660550000000004</c:v>
                </c:pt>
                <c:pt idx="90">
                  <c:v>8.2290880000000008</c:v>
                </c:pt>
                <c:pt idx="91">
                  <c:v>9.1074940000000009</c:v>
                </c:pt>
                <c:pt idx="92">
                  <c:v>8.8555510000000002</c:v>
                </c:pt>
                <c:pt idx="93">
                  <c:v>8.7562270000000009</c:v>
                </c:pt>
                <c:pt idx="94">
                  <c:v>8.9833759999999998</c:v>
                </c:pt>
                <c:pt idx="95">
                  <c:v>7.9623650000000001</c:v>
                </c:pt>
                <c:pt idx="96">
                  <c:v>8.4161789999999996</c:v>
                </c:pt>
                <c:pt idx="97">
                  <c:v>9.0559259999999995</c:v>
                </c:pt>
                <c:pt idx="98">
                  <c:v>9.638109</c:v>
                </c:pt>
                <c:pt idx="99">
                  <c:v>9.8388639999999992</c:v>
                </c:pt>
                <c:pt idx="100">
                  <c:v>9.4654039999999995</c:v>
                </c:pt>
                <c:pt idx="101">
                  <c:v>8.3654349999999997</c:v>
                </c:pt>
                <c:pt idx="102">
                  <c:v>9.3747939999999996</c:v>
                </c:pt>
                <c:pt idx="103">
                  <c:v>11.456151</c:v>
                </c:pt>
                <c:pt idx="104">
                  <c:v>10.522042000000001</c:v>
                </c:pt>
                <c:pt idx="105">
                  <c:v>9.6931779999999996</c:v>
                </c:pt>
                <c:pt idx="106">
                  <c:v>10.486414</c:v>
                </c:pt>
                <c:pt idx="107">
                  <c:v>9.6054569999999995</c:v>
                </c:pt>
                <c:pt idx="108">
                  <c:v>9.2444659999999992</c:v>
                </c:pt>
                <c:pt idx="109">
                  <c:v>8.7561789999999995</c:v>
                </c:pt>
                <c:pt idx="110">
                  <c:v>9.7037689999999994</c:v>
                </c:pt>
                <c:pt idx="111">
                  <c:v>10.746252999999999</c:v>
                </c:pt>
                <c:pt idx="112">
                  <c:v>9.6116200000000003</c:v>
                </c:pt>
                <c:pt idx="113">
                  <c:v>7.6939900000000003</c:v>
                </c:pt>
                <c:pt idx="114">
                  <c:v>7.0458689999999997</c:v>
                </c:pt>
                <c:pt idx="115">
                  <c:v>7.7137440000000002</c:v>
                </c:pt>
                <c:pt idx="116">
                  <c:v>9.6340559999999993</c:v>
                </c:pt>
                <c:pt idx="117">
                  <c:v>12.439465</c:v>
                </c:pt>
                <c:pt idx="118">
                  <c:v>14.601608000000001</c:v>
                </c:pt>
                <c:pt idx="119">
                  <c:v>13.942214</c:v>
                </c:pt>
                <c:pt idx="120">
                  <c:v>10.317618</c:v>
                </c:pt>
                <c:pt idx="121">
                  <c:v>9.4728659999999998</c:v>
                </c:pt>
                <c:pt idx="122">
                  <c:v>9.8536920000000006</c:v>
                </c:pt>
                <c:pt idx="123">
                  <c:v>11.307383</c:v>
                </c:pt>
                <c:pt idx="124">
                  <c:v>11.29058</c:v>
                </c:pt>
                <c:pt idx="125">
                  <c:v>14.409172999999999</c:v>
                </c:pt>
                <c:pt idx="126">
                  <c:v>13.593404</c:v>
                </c:pt>
                <c:pt idx="127">
                  <c:v>10.010261</c:v>
                </c:pt>
                <c:pt idx="128">
                  <c:v>8.5506480000000007</c:v>
                </c:pt>
                <c:pt idx="129">
                  <c:v>7.7969650000000001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817856"/>
        <c:axId val="153819776"/>
      </c:scatterChart>
      <c:valAx>
        <c:axId val="153817856"/>
        <c:scaling>
          <c:orientation val="minMax"/>
          <c:max val="1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3819776"/>
        <c:crosses val="autoZero"/>
        <c:crossBetween val="midCat"/>
      </c:valAx>
      <c:valAx>
        <c:axId val="153819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Fuel</a:t>
                </a:r>
                <a:r>
                  <a:rPr lang="en-US" baseline="0"/>
                  <a:t> Flow</a:t>
                </a:r>
                <a:r>
                  <a:rPr lang="en-US"/>
                  <a:t> (L/hr)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53817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C02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data'!$BY$10:$BY$497</c:f>
              <c:numCache>
                <c:formatCode>General</c:formatCode>
                <c:ptCount val="488"/>
                <c:pt idx="0">
                  <c:v>9935.5233278165433</c:v>
                </c:pt>
                <c:pt idx="1">
                  <c:v>12739.478441565352</c:v>
                </c:pt>
                <c:pt idx="2">
                  <c:v>13935.649533080108</c:v>
                </c:pt>
                <c:pt idx="3">
                  <c:v>12147.368412849977</c:v>
                </c:pt>
                <c:pt idx="4">
                  <c:v>12378.547993440216</c:v>
                </c:pt>
                <c:pt idx="5">
                  <c:v>12597.016896093464</c:v>
                </c:pt>
                <c:pt idx="6">
                  <c:v>12700.385783740927</c:v>
                </c:pt>
                <c:pt idx="7">
                  <c:v>13984.997469874317</c:v>
                </c:pt>
                <c:pt idx="8">
                  <c:v>13110.59359296157</c:v>
                </c:pt>
                <c:pt idx="9">
                  <c:v>11744.181456824459</c:v>
                </c:pt>
                <c:pt idx="10">
                  <c:v>11173.602790431316</c:v>
                </c:pt>
                <c:pt idx="11">
                  <c:v>9370.2254440263841</c:v>
                </c:pt>
                <c:pt idx="12">
                  <c:v>8039.9670829430388</c:v>
                </c:pt>
                <c:pt idx="13">
                  <c:v>8205.8991230853644</c:v>
                </c:pt>
                <c:pt idx="14">
                  <c:v>7524.3191721649628</c:v>
                </c:pt>
                <c:pt idx="15">
                  <c:v>7195.5545898056462</c:v>
                </c:pt>
                <c:pt idx="16">
                  <c:v>6386.432239235377</c:v>
                </c:pt>
                <c:pt idx="17">
                  <c:v>6704.6580335646531</c:v>
                </c:pt>
                <c:pt idx="18">
                  <c:v>6149.524905730008</c:v>
                </c:pt>
                <c:pt idx="19">
                  <c:v>5447.9620376697958</c:v>
                </c:pt>
                <c:pt idx="20">
                  <c:v>4840.2456808928273</c:v>
                </c:pt>
                <c:pt idx="21">
                  <c:v>5601.9816960331236</c:v>
                </c:pt>
                <c:pt idx="22">
                  <c:v>7026.6110215176586</c:v>
                </c:pt>
                <c:pt idx="23">
                  <c:v>7088.9528377195029</c:v>
                </c:pt>
                <c:pt idx="24">
                  <c:v>7787.7124797367078</c:v>
                </c:pt>
                <c:pt idx="25">
                  <c:v>9032.1936654070996</c:v>
                </c:pt>
                <c:pt idx="26">
                  <c:v>9591.0980099528406</c:v>
                </c:pt>
                <c:pt idx="27">
                  <c:v>10733.267917423294</c:v>
                </c:pt>
                <c:pt idx="28">
                  <c:v>11680.428338930014</c:v>
                </c:pt>
                <c:pt idx="29">
                  <c:v>9637.3009306493041</c:v>
                </c:pt>
                <c:pt idx="30">
                  <c:v>8985.4047829086339</c:v>
                </c:pt>
                <c:pt idx="31">
                  <c:v>9106.051176767809</c:v>
                </c:pt>
                <c:pt idx="32">
                  <c:v>9667.2212666724281</c:v>
                </c:pt>
                <c:pt idx="33">
                  <c:v>10815.256550634138</c:v>
                </c:pt>
                <c:pt idx="34">
                  <c:v>10975.255071544272</c:v>
                </c:pt>
                <c:pt idx="35">
                  <c:v>10101.994571918096</c:v>
                </c:pt>
                <c:pt idx="36">
                  <c:v>9729.7721441323192</c:v>
                </c:pt>
                <c:pt idx="37">
                  <c:v>9405.1579470307897</c:v>
                </c:pt>
                <c:pt idx="38">
                  <c:v>8730.7367466917385</c:v>
                </c:pt>
                <c:pt idx="39">
                  <c:v>8352.5252441067842</c:v>
                </c:pt>
                <c:pt idx="40">
                  <c:v>9314.9771649047634</c:v>
                </c:pt>
                <c:pt idx="41">
                  <c:v>10458.866766439187</c:v>
                </c:pt>
                <c:pt idx="42">
                  <c:v>8907.2134849856702</c:v>
                </c:pt>
                <c:pt idx="43">
                  <c:v>10039.648206866721</c:v>
                </c:pt>
                <c:pt idx="44">
                  <c:v>13947.280247879757</c:v>
                </c:pt>
                <c:pt idx="45">
                  <c:v>11270.287504644681</c:v>
                </c:pt>
                <c:pt idx="46">
                  <c:v>11269.824877231098</c:v>
                </c:pt>
                <c:pt idx="47">
                  <c:v>9700.6387091502238</c:v>
                </c:pt>
                <c:pt idx="48">
                  <c:v>10452.516721770799</c:v>
                </c:pt>
                <c:pt idx="49">
                  <c:v>13993.30473855819</c:v>
                </c:pt>
                <c:pt idx="50">
                  <c:v>13550.856218608815</c:v>
                </c:pt>
                <c:pt idx="51">
                  <c:v>12039.561272644576</c:v>
                </c:pt>
                <c:pt idx="52">
                  <c:v>14073.138099946253</c:v>
                </c:pt>
                <c:pt idx="53">
                  <c:v>15298.055369139915</c:v>
                </c:pt>
                <c:pt idx="54">
                  <c:v>12562.709555012712</c:v>
                </c:pt>
                <c:pt idx="55">
                  <c:v>11199.449321961214</c:v>
                </c:pt>
                <c:pt idx="56">
                  <c:v>11158.22704558174</c:v>
                </c:pt>
                <c:pt idx="57">
                  <c:v>11675.485607709805</c:v>
                </c:pt>
                <c:pt idx="58">
                  <c:v>9645.602959631924</c:v>
                </c:pt>
                <c:pt idx="59">
                  <c:v>10869.442689174191</c:v>
                </c:pt>
                <c:pt idx="60">
                  <c:v>9524.92221564803</c:v>
                </c:pt>
                <c:pt idx="61">
                  <c:v>10300.343680637287</c:v>
                </c:pt>
                <c:pt idx="62">
                  <c:v>9043.0955622875699</c:v>
                </c:pt>
                <c:pt idx="63">
                  <c:v>10130.379932415137</c:v>
                </c:pt>
                <c:pt idx="64">
                  <c:v>9998.0679837399839</c:v>
                </c:pt>
                <c:pt idx="65">
                  <c:v>10038.206432778896</c:v>
                </c:pt>
                <c:pt idx="66">
                  <c:v>8688.0259146069493</c:v>
                </c:pt>
                <c:pt idx="67">
                  <c:v>9165.6902874899079</c:v>
                </c:pt>
                <c:pt idx="68">
                  <c:v>8689.6771468584629</c:v>
                </c:pt>
                <c:pt idx="69">
                  <c:v>8236.9605875552334</c:v>
                </c:pt>
                <c:pt idx="70">
                  <c:v>10168.778352147299</c:v>
                </c:pt>
                <c:pt idx="71">
                  <c:v>8392.3344840343671</c:v>
                </c:pt>
                <c:pt idx="72">
                  <c:v>6098.2789737542498</c:v>
                </c:pt>
                <c:pt idx="73">
                  <c:v>6113.4742315068452</c:v>
                </c:pt>
                <c:pt idx="74">
                  <c:v>6214.6512678344634</c:v>
                </c:pt>
                <c:pt idx="75">
                  <c:v>5055.294767764005</c:v>
                </c:pt>
                <c:pt idx="76">
                  <c:v>4551.7012997909114</c:v>
                </c:pt>
                <c:pt idx="77">
                  <c:v>4846.5900874642657</c:v>
                </c:pt>
                <c:pt idx="78">
                  <c:v>4881.7627315965628</c:v>
                </c:pt>
                <c:pt idx="79">
                  <c:v>5205.6883132996609</c:v>
                </c:pt>
                <c:pt idx="80">
                  <c:v>5079.5534751156465</c:v>
                </c:pt>
                <c:pt idx="81">
                  <c:v>7316.4738402601561</c:v>
                </c:pt>
                <c:pt idx="82">
                  <c:v>10172.379040606926</c:v>
                </c:pt>
                <c:pt idx="83">
                  <c:v>9616.728995247644</c:v>
                </c:pt>
                <c:pt idx="84">
                  <c:v>9673.0612542563176</c:v>
                </c:pt>
                <c:pt idx="85">
                  <c:v>8152.9924603976633</c:v>
                </c:pt>
                <c:pt idx="86">
                  <c:v>9674.699264507497</c:v>
                </c:pt>
                <c:pt idx="87">
                  <c:v>10160.425705377194</c:v>
                </c:pt>
                <c:pt idx="88">
                  <c:v>8602.2645625242803</c:v>
                </c:pt>
                <c:pt idx="89">
                  <c:v>10068.85452885107</c:v>
                </c:pt>
                <c:pt idx="90">
                  <c:v>13883.003305189879</c:v>
                </c:pt>
                <c:pt idx="91">
                  <c:v>12869.312977457972</c:v>
                </c:pt>
                <c:pt idx="92">
                  <c:v>13027.701202684046</c:v>
                </c:pt>
                <c:pt idx="93">
                  <c:v>11752.688829869971</c:v>
                </c:pt>
                <c:pt idx="94">
                  <c:v>13418.7100020207</c:v>
                </c:pt>
                <c:pt idx="95">
                  <c:v>14146.534180307088</c:v>
                </c:pt>
                <c:pt idx="96">
                  <c:v>13627.589816918564</c:v>
                </c:pt>
                <c:pt idx="97">
                  <c:v>11781.350777605348</c:v>
                </c:pt>
                <c:pt idx="98">
                  <c:v>14506.226797157191</c:v>
                </c:pt>
                <c:pt idx="99">
                  <c:v>15337.046611175889</c:v>
                </c:pt>
                <c:pt idx="100">
                  <c:v>18377.318579323335</c:v>
                </c:pt>
                <c:pt idx="101">
                  <c:v>23167.867193254981</c:v>
                </c:pt>
                <c:pt idx="102">
                  <c:v>22087.762395176251</c:v>
                </c:pt>
                <c:pt idx="103">
                  <c:v>22665.690758226443</c:v>
                </c:pt>
                <c:pt idx="104">
                  <c:v>20749.88195969717</c:v>
                </c:pt>
                <c:pt idx="105">
                  <c:v>17862.477859729057</c:v>
                </c:pt>
                <c:pt idx="106">
                  <c:v>16951.335147546462</c:v>
                </c:pt>
                <c:pt idx="107">
                  <c:v>15290.51544328964</c:v>
                </c:pt>
                <c:pt idx="108">
                  <c:v>13282.080856327148</c:v>
                </c:pt>
                <c:pt idx="109">
                  <c:v>13146.312339557902</c:v>
                </c:pt>
                <c:pt idx="110">
                  <c:v>9935.208759597288</c:v>
                </c:pt>
                <c:pt idx="111">
                  <c:v>8229.4785090128535</c:v>
                </c:pt>
                <c:pt idx="112">
                  <c:v>7904.9488124335676</c:v>
                </c:pt>
                <c:pt idx="113">
                  <c:v>6854.050012809671</c:v>
                </c:pt>
                <c:pt idx="114">
                  <c:v>6327.4815153637928</c:v>
                </c:pt>
                <c:pt idx="115">
                  <c:v>7588.0545668701343</c:v>
                </c:pt>
                <c:pt idx="116">
                  <c:v>7641.7334934018627</c:v>
                </c:pt>
                <c:pt idx="117">
                  <c:v>7676.506093427839</c:v>
                </c:pt>
                <c:pt idx="118">
                  <c:v>7557.5429849274888</c:v>
                </c:pt>
                <c:pt idx="119">
                  <c:v>7390.9326587903925</c:v>
                </c:pt>
                <c:pt idx="120">
                  <c:v>9138.3049163860323</c:v>
                </c:pt>
                <c:pt idx="121">
                  <c:v>10335.464572624776</c:v>
                </c:pt>
                <c:pt idx="122">
                  <c:v>9209.3058501575215</c:v>
                </c:pt>
                <c:pt idx="123">
                  <c:v>8801.2462595536017</c:v>
                </c:pt>
                <c:pt idx="124">
                  <c:v>8803.6691702459884</c:v>
                </c:pt>
                <c:pt idx="125">
                  <c:v>8664.3155695918485</c:v>
                </c:pt>
                <c:pt idx="126">
                  <c:v>9009.2651616764779</c:v>
                </c:pt>
                <c:pt idx="127">
                  <c:v>9242.8281254476315</c:v>
                </c:pt>
                <c:pt idx="128">
                  <c:v>10838.462204683519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data'!$BY$10:$BY$497</c:f>
              <c:numCache>
                <c:formatCode>General</c:formatCode>
                <c:ptCount val="488"/>
                <c:pt idx="0">
                  <c:v>10838.462204683519</c:v>
                </c:pt>
                <c:pt idx="1">
                  <c:v>13763.046683474666</c:v>
                </c:pt>
                <c:pt idx="2">
                  <c:v>15266.248893821798</c:v>
                </c:pt>
                <c:pt idx="3">
                  <c:v>13924.548589869539</c:v>
                </c:pt>
                <c:pt idx="4">
                  <c:v>15606.672366685982</c:v>
                </c:pt>
                <c:pt idx="5">
                  <c:v>19137.031215480489</c:v>
                </c:pt>
                <c:pt idx="6">
                  <c:v>18620.876384757987</c:v>
                </c:pt>
                <c:pt idx="7">
                  <c:v>18735.811487715961</c:v>
                </c:pt>
                <c:pt idx="8">
                  <c:v>17965.287731471788</c:v>
                </c:pt>
                <c:pt idx="9">
                  <c:v>12068.296628476755</c:v>
                </c:pt>
                <c:pt idx="10">
                  <c:v>10083.001617214904</c:v>
                </c:pt>
                <c:pt idx="11">
                  <c:v>10134.240160089948</c:v>
                </c:pt>
                <c:pt idx="12">
                  <c:v>8192.7473847697311</c:v>
                </c:pt>
                <c:pt idx="13">
                  <c:v>6322.8386636205796</c:v>
                </c:pt>
                <c:pt idx="14">
                  <c:v>5582.5445764120786</c:v>
                </c:pt>
                <c:pt idx="15">
                  <c:v>5945.1450233632468</c:v>
                </c:pt>
                <c:pt idx="16">
                  <c:v>6695.354513385234</c:v>
                </c:pt>
                <c:pt idx="17">
                  <c:v>6790.1693061875612</c:v>
                </c:pt>
                <c:pt idx="18">
                  <c:v>6145.5957113873319</c:v>
                </c:pt>
                <c:pt idx="19">
                  <c:v>5687.396557295473</c:v>
                </c:pt>
                <c:pt idx="20">
                  <c:v>5557.266807012993</c:v>
                </c:pt>
                <c:pt idx="21">
                  <c:v>4932.4238065769468</c:v>
                </c:pt>
                <c:pt idx="22">
                  <c:v>5352.5965093590521</c:v>
                </c:pt>
                <c:pt idx="23">
                  <c:v>7090.167278466748</c:v>
                </c:pt>
                <c:pt idx="24">
                  <c:v>7201.0955916141675</c:v>
                </c:pt>
                <c:pt idx="25">
                  <c:v>8264.3372598742553</c:v>
                </c:pt>
                <c:pt idx="26">
                  <c:v>9329.4727599974449</c:v>
                </c:pt>
                <c:pt idx="27">
                  <c:v>9772.0365203273614</c:v>
                </c:pt>
                <c:pt idx="28">
                  <c:v>11194.123890658175</c:v>
                </c:pt>
                <c:pt idx="29">
                  <c:v>10619.998520237963</c:v>
                </c:pt>
                <c:pt idx="30">
                  <c:v>9918.0737853884784</c:v>
                </c:pt>
                <c:pt idx="31">
                  <c:v>10263.002984591585</c:v>
                </c:pt>
                <c:pt idx="32">
                  <c:v>10864.014207152088</c:v>
                </c:pt>
                <c:pt idx="33">
                  <c:v>13012.741370653559</c:v>
                </c:pt>
                <c:pt idx="34">
                  <c:v>14458.806128939577</c:v>
                </c:pt>
                <c:pt idx="35">
                  <c:v>14677.338738000872</c:v>
                </c:pt>
                <c:pt idx="36">
                  <c:v>11859.98189266334</c:v>
                </c:pt>
                <c:pt idx="37">
                  <c:v>12315.041133733093</c:v>
                </c:pt>
                <c:pt idx="38">
                  <c:v>13361.652514879896</c:v>
                </c:pt>
                <c:pt idx="39">
                  <c:v>11984.64767197911</c:v>
                </c:pt>
                <c:pt idx="40">
                  <c:v>9954.1412138067226</c:v>
                </c:pt>
                <c:pt idx="41">
                  <c:v>11678.036222327401</c:v>
                </c:pt>
                <c:pt idx="42">
                  <c:v>11598.744960132724</c:v>
                </c:pt>
                <c:pt idx="43">
                  <c:v>11850.618999108858</c:v>
                </c:pt>
                <c:pt idx="44">
                  <c:v>10897.608824987106</c:v>
                </c:pt>
                <c:pt idx="45">
                  <c:v>10627.620499283581</c:v>
                </c:pt>
                <c:pt idx="46">
                  <c:v>10968.631223690556</c:v>
                </c:pt>
                <c:pt idx="47">
                  <c:v>11190.552193397434</c:v>
                </c:pt>
                <c:pt idx="48">
                  <c:v>10746.812943112363</c:v>
                </c:pt>
                <c:pt idx="49">
                  <c:v>12134.151108955</c:v>
                </c:pt>
                <c:pt idx="50">
                  <c:v>14015.031515629466</c:v>
                </c:pt>
                <c:pt idx="51">
                  <c:v>15739.073869148229</c:v>
                </c:pt>
                <c:pt idx="52">
                  <c:v>16365.951990926947</c:v>
                </c:pt>
                <c:pt idx="53">
                  <c:v>17177.154916479842</c:v>
                </c:pt>
                <c:pt idx="54">
                  <c:v>16388.354018136633</c:v>
                </c:pt>
                <c:pt idx="55">
                  <c:v>18338.86155186396</c:v>
                </c:pt>
                <c:pt idx="56">
                  <c:v>14647.097988671148</c:v>
                </c:pt>
                <c:pt idx="57">
                  <c:v>11208.773198146031</c:v>
                </c:pt>
                <c:pt idx="58">
                  <c:v>11117.486253856356</c:v>
                </c:pt>
                <c:pt idx="59">
                  <c:v>12529.690721024581</c:v>
                </c:pt>
                <c:pt idx="60">
                  <c:v>12711.659675481142</c:v>
                </c:pt>
                <c:pt idx="61">
                  <c:v>11972.517331759973</c:v>
                </c:pt>
                <c:pt idx="62">
                  <c:v>13818.951492399232</c:v>
                </c:pt>
                <c:pt idx="63">
                  <c:v>13804.798318010633</c:v>
                </c:pt>
                <c:pt idx="64">
                  <c:v>11115.414421798465</c:v>
                </c:pt>
                <c:pt idx="65">
                  <c:v>9127.1653899568391</c:v>
                </c:pt>
                <c:pt idx="66">
                  <c:v>7740.3426325151022</c:v>
                </c:pt>
                <c:pt idx="67">
                  <c:v>8983.3266968215448</c:v>
                </c:pt>
                <c:pt idx="68">
                  <c:v>12192.10059279204</c:v>
                </c:pt>
                <c:pt idx="69">
                  <c:v>10949.199342627902</c:v>
                </c:pt>
                <c:pt idx="70">
                  <c:v>9299.4427540677552</c:v>
                </c:pt>
                <c:pt idx="71">
                  <c:v>8208.4143475819801</c:v>
                </c:pt>
                <c:pt idx="72">
                  <c:v>7095.3661133724509</c:v>
                </c:pt>
                <c:pt idx="73">
                  <c:v>6531.7916703136862</c:v>
                </c:pt>
                <c:pt idx="74">
                  <c:v>6000.7277842919557</c:v>
                </c:pt>
                <c:pt idx="75">
                  <c:v>5176.3228206993708</c:v>
                </c:pt>
                <c:pt idx="76">
                  <c:v>4132.7219892832409</c:v>
                </c:pt>
                <c:pt idx="77">
                  <c:v>5028.2534080080004</c:v>
                </c:pt>
                <c:pt idx="78">
                  <c:v>7003.0445683985999</c:v>
                </c:pt>
                <c:pt idx="79">
                  <c:v>7729.8489014013549</c:v>
                </c:pt>
                <c:pt idx="80">
                  <c:v>8063.2493885192143</c:v>
                </c:pt>
                <c:pt idx="81">
                  <c:v>7875.7155361049754</c:v>
                </c:pt>
                <c:pt idx="82">
                  <c:v>9116.5421378108967</c:v>
                </c:pt>
                <c:pt idx="83">
                  <c:v>9943.7507474392987</c:v>
                </c:pt>
                <c:pt idx="84">
                  <c:v>10389.187453300625</c:v>
                </c:pt>
                <c:pt idx="85">
                  <c:v>10173.238916542416</c:v>
                </c:pt>
                <c:pt idx="86">
                  <c:v>10065.912985970384</c:v>
                </c:pt>
                <c:pt idx="87">
                  <c:v>12980.157616825736</c:v>
                </c:pt>
                <c:pt idx="88">
                  <c:v>13020.446776965686</c:v>
                </c:pt>
                <c:pt idx="89">
                  <c:v>13053.000153114159</c:v>
                </c:pt>
                <c:pt idx="90">
                  <c:v>16214.897721175083</c:v>
                </c:pt>
                <c:pt idx="91">
                  <c:v>14081.075345577861</c:v>
                </c:pt>
                <c:pt idx="92">
                  <c:v>12720.375922072193</c:v>
                </c:pt>
                <c:pt idx="93">
                  <c:v>9898.7352789407032</c:v>
                </c:pt>
                <c:pt idx="94">
                  <c:v>9806.0170349770178</c:v>
                </c:pt>
                <c:pt idx="95">
                  <c:v>9301.5766847431805</c:v>
                </c:pt>
                <c:pt idx="96">
                  <c:v>8617.9476778093758</c:v>
                </c:pt>
                <c:pt idx="97">
                  <c:v>8409.9081748567369</c:v>
                </c:pt>
                <c:pt idx="98">
                  <c:v>11097.663843147873</c:v>
                </c:pt>
                <c:pt idx="99">
                  <c:v>12913.187997795594</c:v>
                </c:pt>
                <c:pt idx="100">
                  <c:v>14172.788170777816</c:v>
                </c:pt>
                <c:pt idx="101">
                  <c:v>15441.366884812476</c:v>
                </c:pt>
                <c:pt idx="102">
                  <c:v>16342.468937283298</c:v>
                </c:pt>
                <c:pt idx="103">
                  <c:v>17009.801400440465</c:v>
                </c:pt>
                <c:pt idx="104">
                  <c:v>18594.088031337407</c:v>
                </c:pt>
                <c:pt idx="105">
                  <c:v>17146.16131164183</c:v>
                </c:pt>
                <c:pt idx="106">
                  <c:v>13443.697707950418</c:v>
                </c:pt>
                <c:pt idx="107">
                  <c:v>11967.905393695064</c:v>
                </c:pt>
                <c:pt idx="108">
                  <c:v>10790.432373778776</c:v>
                </c:pt>
                <c:pt idx="109">
                  <c:v>9200.2125197702862</c:v>
                </c:pt>
                <c:pt idx="110">
                  <c:v>7870.1969266638689</c:v>
                </c:pt>
                <c:pt idx="111">
                  <c:v>9518.4943588173264</c:v>
                </c:pt>
                <c:pt idx="112">
                  <c:v>9254.501183369508</c:v>
                </c:pt>
                <c:pt idx="113">
                  <c:v>10273.947891102525</c:v>
                </c:pt>
                <c:pt idx="114">
                  <c:v>16557.351762011975</c:v>
                </c:pt>
                <c:pt idx="115">
                  <c:v>15108.719992417235</c:v>
                </c:pt>
                <c:pt idx="116">
                  <c:v>13006.689934701557</c:v>
                </c:pt>
                <c:pt idx="117">
                  <c:v>11511.458879581463</c:v>
                </c:pt>
                <c:pt idx="118">
                  <c:v>10107.589331912206</c:v>
                </c:pt>
                <c:pt idx="119">
                  <c:v>11212.78995287121</c:v>
                </c:pt>
                <c:pt idx="120">
                  <c:v>10789.702797931583</c:v>
                </c:pt>
                <c:pt idx="121">
                  <c:v>9999.7524821178849</c:v>
                </c:pt>
                <c:pt idx="122">
                  <c:v>11425.129870585768</c:v>
                </c:pt>
                <c:pt idx="123">
                  <c:v>11885.894922763207</c:v>
                </c:pt>
                <c:pt idx="124">
                  <c:v>10136.63879016196</c:v>
                </c:pt>
                <c:pt idx="125">
                  <c:v>9398.5387898822773</c:v>
                </c:pt>
                <c:pt idx="126">
                  <c:v>11848.951224336794</c:v>
                </c:pt>
                <c:pt idx="127">
                  <c:v>12617.872330145519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data'!$BY$10:$BY$497</c:f>
              <c:numCache>
                <c:formatCode>General</c:formatCode>
                <c:ptCount val="488"/>
                <c:pt idx="0">
                  <c:v>12617.872330145519</c:v>
                </c:pt>
                <c:pt idx="1">
                  <c:v>11798.943712316841</c:v>
                </c:pt>
                <c:pt idx="2">
                  <c:v>12694.834734909275</c:v>
                </c:pt>
                <c:pt idx="3">
                  <c:v>13435.637007563808</c:v>
                </c:pt>
                <c:pt idx="4">
                  <c:v>13484.247611669616</c:v>
                </c:pt>
                <c:pt idx="5">
                  <c:v>16925.299300477716</c:v>
                </c:pt>
                <c:pt idx="6">
                  <c:v>19109.142381477654</c:v>
                </c:pt>
                <c:pt idx="7">
                  <c:v>18664.322180991225</c:v>
                </c:pt>
                <c:pt idx="8">
                  <c:v>19287.912471214968</c:v>
                </c:pt>
                <c:pt idx="9">
                  <c:v>18712.048991583266</c:v>
                </c:pt>
                <c:pt idx="10">
                  <c:v>19007.681640879</c:v>
                </c:pt>
                <c:pt idx="11">
                  <c:v>15046.980984479647</c:v>
                </c:pt>
                <c:pt idx="12">
                  <c:v>13238.416964285894</c:v>
                </c:pt>
                <c:pt idx="13">
                  <c:v>12183.917550105005</c:v>
                </c:pt>
                <c:pt idx="14">
                  <c:v>10488.870416291384</c:v>
                </c:pt>
                <c:pt idx="15">
                  <c:v>8583.5018791358725</c:v>
                </c:pt>
                <c:pt idx="16">
                  <c:v>9551.8405422214237</c:v>
                </c:pt>
                <c:pt idx="17">
                  <c:v>8437.1663109263391</c:v>
                </c:pt>
                <c:pt idx="18">
                  <c:v>6984.3756988949435</c:v>
                </c:pt>
                <c:pt idx="19">
                  <c:v>5911.4399236570243</c:v>
                </c:pt>
                <c:pt idx="20">
                  <c:v>5225.9686051335357</c:v>
                </c:pt>
                <c:pt idx="21">
                  <c:v>5563.0713291130842</c:v>
                </c:pt>
                <c:pt idx="22">
                  <c:v>5788.0199847764525</c:v>
                </c:pt>
                <c:pt idx="23">
                  <c:v>5588.5919235718802</c:v>
                </c:pt>
                <c:pt idx="24">
                  <c:v>6177.9758687181356</c:v>
                </c:pt>
                <c:pt idx="25">
                  <c:v>7768.5471099205197</c:v>
                </c:pt>
                <c:pt idx="26">
                  <c:v>7387.8612916337888</c:v>
                </c:pt>
                <c:pt idx="27">
                  <c:v>7248.3900802983599</c:v>
                </c:pt>
                <c:pt idx="28">
                  <c:v>8318.6070762274503</c:v>
                </c:pt>
                <c:pt idx="29">
                  <c:v>9634.0779953530291</c:v>
                </c:pt>
                <c:pt idx="30">
                  <c:v>11287.903351437024</c:v>
                </c:pt>
                <c:pt idx="31">
                  <c:v>10995.934404705409</c:v>
                </c:pt>
                <c:pt idx="32">
                  <c:v>11028.404575399065</c:v>
                </c:pt>
                <c:pt idx="33">
                  <c:v>12165.923748677642</c:v>
                </c:pt>
                <c:pt idx="34">
                  <c:v>14153.757573849733</c:v>
                </c:pt>
                <c:pt idx="35">
                  <c:v>13922.11850898607</c:v>
                </c:pt>
                <c:pt idx="36">
                  <c:v>13624.05107197082</c:v>
                </c:pt>
                <c:pt idx="37">
                  <c:v>12731.01572515206</c:v>
                </c:pt>
                <c:pt idx="38">
                  <c:v>11158.988967755437</c:v>
                </c:pt>
                <c:pt idx="39">
                  <c:v>10773.997392808704</c:v>
                </c:pt>
                <c:pt idx="40">
                  <c:v>11499.567684564203</c:v>
                </c:pt>
                <c:pt idx="41">
                  <c:v>11368.874465975648</c:v>
                </c:pt>
                <c:pt idx="42">
                  <c:v>12039.46977783972</c:v>
                </c:pt>
                <c:pt idx="43">
                  <c:v>13586.559698052304</c:v>
                </c:pt>
                <c:pt idx="44">
                  <c:v>13829.205357650146</c:v>
                </c:pt>
                <c:pt idx="45">
                  <c:v>12820.272305265376</c:v>
                </c:pt>
                <c:pt idx="46">
                  <c:v>13507.584582658319</c:v>
                </c:pt>
                <c:pt idx="47">
                  <c:v>13336.143620052371</c:v>
                </c:pt>
                <c:pt idx="48">
                  <c:v>14810.18394347176</c:v>
                </c:pt>
                <c:pt idx="49">
                  <c:v>13425.215319047282</c:v>
                </c:pt>
                <c:pt idx="50">
                  <c:v>14974.761283875861</c:v>
                </c:pt>
                <c:pt idx="51">
                  <c:v>16705.830186488096</c:v>
                </c:pt>
                <c:pt idx="52">
                  <c:v>18410.832487729054</c:v>
                </c:pt>
                <c:pt idx="53">
                  <c:v>20793.246571547163</c:v>
                </c:pt>
                <c:pt idx="54">
                  <c:v>20893.693672648649</c:v>
                </c:pt>
                <c:pt idx="55">
                  <c:v>19650.648975710719</c:v>
                </c:pt>
                <c:pt idx="56">
                  <c:v>18209.532003820765</c:v>
                </c:pt>
                <c:pt idx="57">
                  <c:v>16568.450102917279</c:v>
                </c:pt>
                <c:pt idx="58">
                  <c:v>12733.166592722366</c:v>
                </c:pt>
                <c:pt idx="59">
                  <c:v>11686.51750290316</c:v>
                </c:pt>
                <c:pt idx="60">
                  <c:v>11031.359496466501</c:v>
                </c:pt>
                <c:pt idx="61">
                  <c:v>11503.377916976639</c:v>
                </c:pt>
                <c:pt idx="62">
                  <c:v>10906.253520749819</c:v>
                </c:pt>
                <c:pt idx="63">
                  <c:v>11359.829027300177</c:v>
                </c:pt>
                <c:pt idx="64">
                  <c:v>10340.081998057442</c:v>
                </c:pt>
                <c:pt idx="65">
                  <c:v>7942.265819731153</c:v>
                </c:pt>
                <c:pt idx="66">
                  <c:v>9300.9112054069647</c:v>
                </c:pt>
                <c:pt idx="67">
                  <c:v>9909.94094214912</c:v>
                </c:pt>
                <c:pt idx="68">
                  <c:v>7912.4941949682207</c:v>
                </c:pt>
                <c:pt idx="69">
                  <c:v>6258.8332671549606</c:v>
                </c:pt>
                <c:pt idx="70">
                  <c:v>5659.3997385976809</c:v>
                </c:pt>
                <c:pt idx="71">
                  <c:v>8485.5815359829066</c:v>
                </c:pt>
                <c:pt idx="72">
                  <c:v>7990.7849139986392</c:v>
                </c:pt>
                <c:pt idx="73">
                  <c:v>7231.9190109959045</c:v>
                </c:pt>
                <c:pt idx="74">
                  <c:v>6350.1882935318999</c:v>
                </c:pt>
                <c:pt idx="75">
                  <c:v>6100.0029533623683</c:v>
                </c:pt>
                <c:pt idx="76">
                  <c:v>5652.5683416289921</c:v>
                </c:pt>
                <c:pt idx="77">
                  <c:v>5187.1638503311206</c:v>
                </c:pt>
                <c:pt idx="78">
                  <c:v>5200.5883592842647</c:v>
                </c:pt>
                <c:pt idx="79">
                  <c:v>5205.9014327598798</c:v>
                </c:pt>
                <c:pt idx="80">
                  <c:v>4999.4657383157191</c:v>
                </c:pt>
                <c:pt idx="81">
                  <c:v>4841.9941819404248</c:v>
                </c:pt>
                <c:pt idx="82">
                  <c:v>5624.5215776362083</c:v>
                </c:pt>
                <c:pt idx="83">
                  <c:v>6903.5038808460322</c:v>
                </c:pt>
                <c:pt idx="84">
                  <c:v>6873.275275315872</c:v>
                </c:pt>
                <c:pt idx="85">
                  <c:v>8379.1414445699211</c:v>
                </c:pt>
                <c:pt idx="86">
                  <c:v>9696.8861231920837</c:v>
                </c:pt>
                <c:pt idx="87">
                  <c:v>9467.4425717603772</c:v>
                </c:pt>
                <c:pt idx="88">
                  <c:v>8774.9731347405832</c:v>
                </c:pt>
                <c:pt idx="89">
                  <c:v>7939.0717870859617</c:v>
                </c:pt>
                <c:pt idx="90">
                  <c:v>7989.3770365373457</c:v>
                </c:pt>
                <c:pt idx="91">
                  <c:v>8848.7763250427215</c:v>
                </c:pt>
                <c:pt idx="92">
                  <c:v>8511.1576652104923</c:v>
                </c:pt>
                <c:pt idx="93">
                  <c:v>8256.5232051230178</c:v>
                </c:pt>
                <c:pt idx="94">
                  <c:v>8137.6894277334404</c:v>
                </c:pt>
                <c:pt idx="95">
                  <c:v>7077.8146611400798</c:v>
                </c:pt>
                <c:pt idx="96">
                  <c:v>7422.1339652304841</c:v>
                </c:pt>
                <c:pt idx="97">
                  <c:v>8021.5412158102326</c:v>
                </c:pt>
                <c:pt idx="98">
                  <c:v>8775.2516245669103</c:v>
                </c:pt>
                <c:pt idx="99">
                  <c:v>9224.1838445482881</c:v>
                </c:pt>
                <c:pt idx="100">
                  <c:v>9055.130341982609</c:v>
                </c:pt>
                <c:pt idx="101">
                  <c:v>7829.3481777131401</c:v>
                </c:pt>
                <c:pt idx="102">
                  <c:v>9623.8034908112222</c:v>
                </c:pt>
                <c:pt idx="103">
                  <c:v>15103.055230770109</c:v>
                </c:pt>
                <c:pt idx="104">
                  <c:v>16614.257305516345</c:v>
                </c:pt>
                <c:pt idx="105">
                  <c:v>16927.633516000678</c:v>
                </c:pt>
                <c:pt idx="106">
                  <c:v>19172.422039971021</c:v>
                </c:pt>
                <c:pt idx="107">
                  <c:v>16871.673273678469</c:v>
                </c:pt>
                <c:pt idx="108">
                  <c:v>14039.934635226808</c:v>
                </c:pt>
                <c:pt idx="109">
                  <c:v>11684.729194100972</c:v>
                </c:pt>
                <c:pt idx="110">
                  <c:v>12336.291721849997</c:v>
                </c:pt>
                <c:pt idx="111">
                  <c:v>13574.679814058636</c:v>
                </c:pt>
                <c:pt idx="112">
                  <c:v>11202.74360698216</c:v>
                </c:pt>
                <c:pt idx="113">
                  <c:v>7503.7407400459606</c:v>
                </c:pt>
                <c:pt idx="114">
                  <c:v>6395.675616827004</c:v>
                </c:pt>
                <c:pt idx="115">
                  <c:v>6984.268404994752</c:v>
                </c:pt>
                <c:pt idx="116">
                  <c:v>8709.093982917504</c:v>
                </c:pt>
                <c:pt idx="117">
                  <c:v>11100.944481865901</c:v>
                </c:pt>
                <c:pt idx="118">
                  <c:v>12645.188014327905</c:v>
                </c:pt>
                <c:pt idx="119">
                  <c:v>12152.813594082303</c:v>
                </c:pt>
                <c:pt idx="120">
                  <c:v>9499.8802867696086</c:v>
                </c:pt>
                <c:pt idx="121">
                  <c:v>9029.5649339528882</c:v>
                </c:pt>
                <c:pt idx="122">
                  <c:v>9474.9233712520818</c:v>
                </c:pt>
                <c:pt idx="123">
                  <c:v>11045.523322730163</c:v>
                </c:pt>
                <c:pt idx="124">
                  <c:v>11299.48122229808</c:v>
                </c:pt>
                <c:pt idx="125">
                  <c:v>14283.575616455577</c:v>
                </c:pt>
                <c:pt idx="126">
                  <c:v>12835.280393165473</c:v>
                </c:pt>
                <c:pt idx="127">
                  <c:v>9064.0868458882924</c:v>
                </c:pt>
                <c:pt idx="128">
                  <c:v>7592.5855144512016</c:v>
                </c:pt>
                <c:pt idx="129">
                  <c:v>6203.3078006774604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04256"/>
        <c:axId val="153906176"/>
      </c:scatterChart>
      <c:valAx>
        <c:axId val="153904256"/>
        <c:scaling>
          <c:orientation val="minMax"/>
          <c:max val="1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3906176"/>
        <c:crosses val="autoZero"/>
        <c:crossBetween val="midCat"/>
      </c:valAx>
      <c:valAx>
        <c:axId val="153906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(g/hr)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3904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C0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data'!$BZ$10:$BZ$497</c:f>
              <c:numCache>
                <c:formatCode>General</c:formatCode>
                <c:ptCount val="488"/>
                <c:pt idx="0">
                  <c:v>3241.6831839501101</c:v>
                </c:pt>
                <c:pt idx="1">
                  <c:v>3752.8453922255367</c:v>
                </c:pt>
                <c:pt idx="2">
                  <c:v>3872.6550077694751</c:v>
                </c:pt>
                <c:pt idx="3">
                  <c:v>3350.693371776847</c:v>
                </c:pt>
                <c:pt idx="4">
                  <c:v>3562.1922823879768</c:v>
                </c:pt>
                <c:pt idx="5">
                  <c:v>3396.2694147476982</c:v>
                </c:pt>
                <c:pt idx="6">
                  <c:v>3836.4309658347552</c:v>
                </c:pt>
                <c:pt idx="7">
                  <c:v>4743.8028857342179</c:v>
                </c:pt>
                <c:pt idx="8">
                  <c:v>4653.6388905967724</c:v>
                </c:pt>
                <c:pt idx="9">
                  <c:v>4339.3240134392045</c:v>
                </c:pt>
                <c:pt idx="10">
                  <c:v>4964.2531486390444</c:v>
                </c:pt>
                <c:pt idx="11">
                  <c:v>4567.8278284517091</c:v>
                </c:pt>
                <c:pt idx="12">
                  <c:v>3361.3267511770341</c:v>
                </c:pt>
                <c:pt idx="13">
                  <c:v>2837.7778755336913</c:v>
                </c:pt>
                <c:pt idx="14">
                  <c:v>2292.2949219246721</c:v>
                </c:pt>
                <c:pt idx="15">
                  <c:v>2001.6328845918872</c:v>
                </c:pt>
                <c:pt idx="16">
                  <c:v>1697.2238775784317</c:v>
                </c:pt>
                <c:pt idx="17">
                  <c:v>1669.1525610782671</c:v>
                </c:pt>
                <c:pt idx="18">
                  <c:v>1556.775329138766</c:v>
                </c:pt>
                <c:pt idx="19">
                  <c:v>1365.2113024827179</c:v>
                </c:pt>
                <c:pt idx="20">
                  <c:v>1097.7111140665013</c:v>
                </c:pt>
                <c:pt idx="21">
                  <c:v>1201.1067164570472</c:v>
                </c:pt>
                <c:pt idx="22">
                  <c:v>1743.1020525040719</c:v>
                </c:pt>
                <c:pt idx="23">
                  <c:v>1816.6410424513981</c:v>
                </c:pt>
                <c:pt idx="24">
                  <c:v>1897.3574679880976</c:v>
                </c:pt>
                <c:pt idx="25">
                  <c:v>2299.9104044656469</c:v>
                </c:pt>
                <c:pt idx="26">
                  <c:v>2806.6156956278405</c:v>
                </c:pt>
                <c:pt idx="27">
                  <c:v>3491.3922550673469</c:v>
                </c:pt>
                <c:pt idx="28">
                  <c:v>4144.293178003727</c:v>
                </c:pt>
                <c:pt idx="29">
                  <c:v>4195.0804605740586</c:v>
                </c:pt>
                <c:pt idx="30">
                  <c:v>4231.7162035584906</c:v>
                </c:pt>
                <c:pt idx="31">
                  <c:v>4125.1303444258083</c:v>
                </c:pt>
                <c:pt idx="32">
                  <c:v>4128.1318754473368</c:v>
                </c:pt>
                <c:pt idx="33">
                  <c:v>4701.3673134987894</c:v>
                </c:pt>
                <c:pt idx="34">
                  <c:v>4937.951440648606</c:v>
                </c:pt>
                <c:pt idx="35">
                  <c:v>4706.0780071872978</c:v>
                </c:pt>
                <c:pt idx="36">
                  <c:v>4477.7388248580965</c:v>
                </c:pt>
                <c:pt idx="37">
                  <c:v>4315.4087846099947</c:v>
                </c:pt>
                <c:pt idx="38">
                  <c:v>4024.5733775479425</c:v>
                </c:pt>
                <c:pt idx="39">
                  <c:v>3778.9753112779767</c:v>
                </c:pt>
                <c:pt idx="40">
                  <c:v>3718.7464460392616</c:v>
                </c:pt>
                <c:pt idx="41">
                  <c:v>3436.8466782278879</c:v>
                </c:pt>
                <c:pt idx="42">
                  <c:v>2890.9665487969564</c:v>
                </c:pt>
                <c:pt idx="43">
                  <c:v>3356.9229343168008</c:v>
                </c:pt>
                <c:pt idx="44">
                  <c:v>4654.9684417261651</c:v>
                </c:pt>
                <c:pt idx="45">
                  <c:v>3604.1915684641244</c:v>
                </c:pt>
                <c:pt idx="46">
                  <c:v>3523.8476577586462</c:v>
                </c:pt>
                <c:pt idx="47">
                  <c:v>3257.6431666428539</c:v>
                </c:pt>
                <c:pt idx="48">
                  <c:v>3101.4835102610464</c:v>
                </c:pt>
                <c:pt idx="49">
                  <c:v>3577.3152908328993</c:v>
                </c:pt>
                <c:pt idx="50">
                  <c:v>3331.4163788761884</c:v>
                </c:pt>
                <c:pt idx="51">
                  <c:v>3152.5695377401421</c:v>
                </c:pt>
                <c:pt idx="52">
                  <c:v>3907.8964845959758</c:v>
                </c:pt>
                <c:pt idx="53">
                  <c:v>4222.8688720196442</c:v>
                </c:pt>
                <c:pt idx="54">
                  <c:v>3870.3165662464016</c:v>
                </c:pt>
                <c:pt idx="55">
                  <c:v>3957.7007501618582</c:v>
                </c:pt>
                <c:pt idx="56">
                  <c:v>4816.4784285234618</c:v>
                </c:pt>
                <c:pt idx="57">
                  <c:v>5502.766956708384</c:v>
                </c:pt>
                <c:pt idx="58">
                  <c:v>4664.5924662512643</c:v>
                </c:pt>
                <c:pt idx="59">
                  <c:v>5079.6013104353578</c:v>
                </c:pt>
                <c:pt idx="60">
                  <c:v>3740.8500550295098</c:v>
                </c:pt>
                <c:pt idx="61">
                  <c:v>3850.0132230503459</c:v>
                </c:pt>
                <c:pt idx="62">
                  <c:v>3753.3930989121627</c:v>
                </c:pt>
                <c:pt idx="63">
                  <c:v>4389.8564129974739</c:v>
                </c:pt>
                <c:pt idx="64">
                  <c:v>4348.5290121133439</c:v>
                </c:pt>
                <c:pt idx="65">
                  <c:v>4574.6479096386565</c:v>
                </c:pt>
                <c:pt idx="66">
                  <c:v>3888.0596525078017</c:v>
                </c:pt>
                <c:pt idx="67">
                  <c:v>3901.9649738570383</c:v>
                </c:pt>
                <c:pt idx="68">
                  <c:v>3675.4457698804677</c:v>
                </c:pt>
                <c:pt idx="69">
                  <c:v>3419.3437606776165</c:v>
                </c:pt>
                <c:pt idx="70">
                  <c:v>4301.8572686338794</c:v>
                </c:pt>
                <c:pt idx="71">
                  <c:v>3916.7428163496193</c:v>
                </c:pt>
                <c:pt idx="72">
                  <c:v>2267.5684579297199</c:v>
                </c:pt>
                <c:pt idx="73">
                  <c:v>1716.5054219021549</c:v>
                </c:pt>
                <c:pt idx="74">
                  <c:v>1529.3418870085829</c:v>
                </c:pt>
                <c:pt idx="75">
                  <c:v>1211.8052577620913</c:v>
                </c:pt>
                <c:pt idx="76">
                  <c:v>1054.7329736685851</c:v>
                </c:pt>
                <c:pt idx="77">
                  <c:v>1230.2540071915264</c:v>
                </c:pt>
                <c:pt idx="78">
                  <c:v>1290.6021251717821</c:v>
                </c:pt>
                <c:pt idx="79">
                  <c:v>1257.5446466517683</c:v>
                </c:pt>
                <c:pt idx="80">
                  <c:v>1167.3434236691683</c:v>
                </c:pt>
                <c:pt idx="81">
                  <c:v>1918.9430511027658</c:v>
                </c:pt>
                <c:pt idx="82">
                  <c:v>3085.6785573689713</c:v>
                </c:pt>
                <c:pt idx="83">
                  <c:v>3580.2407539894639</c:v>
                </c:pt>
                <c:pt idx="84">
                  <c:v>3923.7337955429134</c:v>
                </c:pt>
                <c:pt idx="85">
                  <c:v>3492.1993475219329</c:v>
                </c:pt>
                <c:pt idx="86">
                  <c:v>4349.687723900739</c:v>
                </c:pt>
                <c:pt idx="87">
                  <c:v>4464.6229290149849</c:v>
                </c:pt>
                <c:pt idx="88">
                  <c:v>3593.5179363676943</c:v>
                </c:pt>
                <c:pt idx="89">
                  <c:v>3741.2586737873571</c:v>
                </c:pt>
                <c:pt idx="90">
                  <c:v>5346.079817390927</c:v>
                </c:pt>
                <c:pt idx="91">
                  <c:v>5554.9748655660542</c:v>
                </c:pt>
                <c:pt idx="92">
                  <c:v>6176.9631807134456</c:v>
                </c:pt>
                <c:pt idx="93">
                  <c:v>5677.5383903133497</c:v>
                </c:pt>
                <c:pt idx="94">
                  <c:v>6424.7769132651001</c:v>
                </c:pt>
                <c:pt idx="95">
                  <c:v>6536.829874877064</c:v>
                </c:pt>
                <c:pt idx="96">
                  <c:v>6077.8773955890538</c:v>
                </c:pt>
                <c:pt idx="97">
                  <c:v>4724.2583164002745</c:v>
                </c:pt>
                <c:pt idx="98">
                  <c:v>5028.0913232508146</c:v>
                </c:pt>
                <c:pt idx="99">
                  <c:v>4593.7425357231396</c:v>
                </c:pt>
                <c:pt idx="100">
                  <c:v>4796.5691081987707</c:v>
                </c:pt>
                <c:pt idx="101">
                  <c:v>6709.5979832833045</c:v>
                </c:pt>
                <c:pt idx="102">
                  <c:v>6487.7551397164998</c:v>
                </c:pt>
                <c:pt idx="103">
                  <c:v>6046.8765474721313</c:v>
                </c:pt>
                <c:pt idx="104">
                  <c:v>5222.6096365281755</c:v>
                </c:pt>
                <c:pt idx="105">
                  <c:v>4502.188032702732</c:v>
                </c:pt>
                <c:pt idx="106">
                  <c:v>4573.7942274903953</c:v>
                </c:pt>
                <c:pt idx="107">
                  <c:v>4985.5138281728405</c:v>
                </c:pt>
                <c:pt idx="108">
                  <c:v>5139.140989269039</c:v>
                </c:pt>
                <c:pt idx="109">
                  <c:v>5625.5824332155535</c:v>
                </c:pt>
                <c:pt idx="110">
                  <c:v>4522.3745453168367</c:v>
                </c:pt>
                <c:pt idx="111">
                  <c:v>3726.7418388097112</c:v>
                </c:pt>
                <c:pt idx="112">
                  <c:v>3866.1610216226759</c:v>
                </c:pt>
                <c:pt idx="113">
                  <c:v>2796.5095743820316</c:v>
                </c:pt>
                <c:pt idx="114">
                  <c:v>2313.8992004701681</c:v>
                </c:pt>
                <c:pt idx="115">
                  <c:v>2983.0002622282855</c:v>
                </c:pt>
                <c:pt idx="116">
                  <c:v>3428.8221225643774</c:v>
                </c:pt>
                <c:pt idx="117">
                  <c:v>3612.1436738103621</c:v>
                </c:pt>
                <c:pt idx="118">
                  <c:v>3011.0968358351911</c:v>
                </c:pt>
                <c:pt idx="119">
                  <c:v>3117.8244797015977</c:v>
                </c:pt>
                <c:pt idx="120">
                  <c:v>3783.9343266163291</c:v>
                </c:pt>
                <c:pt idx="121">
                  <c:v>4202.7056340436802</c:v>
                </c:pt>
                <c:pt idx="122">
                  <c:v>3980.3190607781285</c:v>
                </c:pt>
                <c:pt idx="123">
                  <c:v>4011.0465098616046</c:v>
                </c:pt>
                <c:pt idx="124">
                  <c:v>4100.7612976891369</c:v>
                </c:pt>
                <c:pt idx="125">
                  <c:v>3744.2844029665976</c:v>
                </c:pt>
                <c:pt idx="126">
                  <c:v>3780.1415338339989</c:v>
                </c:pt>
                <c:pt idx="127">
                  <c:v>3770.2509194056061</c:v>
                </c:pt>
                <c:pt idx="128">
                  <c:v>3935.289350955713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data'!$BZ$10:$BZ$497</c:f>
              <c:numCache>
                <c:formatCode>General</c:formatCode>
                <c:ptCount val="488"/>
                <c:pt idx="0">
                  <c:v>3935.289350955713</c:v>
                </c:pt>
                <c:pt idx="1">
                  <c:v>4114.9193565440119</c:v>
                </c:pt>
                <c:pt idx="2">
                  <c:v>4197.1333206804366</c:v>
                </c:pt>
                <c:pt idx="3">
                  <c:v>3671.3974169837161</c:v>
                </c:pt>
                <c:pt idx="4">
                  <c:v>4056.6046110437233</c:v>
                </c:pt>
                <c:pt idx="5">
                  <c:v>4777.7577928016699</c:v>
                </c:pt>
                <c:pt idx="6">
                  <c:v>4578.28178966001</c:v>
                </c:pt>
                <c:pt idx="7">
                  <c:v>5025.9315954685408</c:v>
                </c:pt>
                <c:pt idx="8">
                  <c:v>6153.2656774006955</c:v>
                </c:pt>
                <c:pt idx="9">
                  <c:v>4890.1305207830219</c:v>
                </c:pt>
                <c:pt idx="10">
                  <c:v>4712.0344476294522</c:v>
                </c:pt>
                <c:pt idx="11">
                  <c:v>4889.130803784512</c:v>
                </c:pt>
                <c:pt idx="12">
                  <c:v>3460.609892104243</c:v>
                </c:pt>
                <c:pt idx="13">
                  <c:v>2196.8293531811291</c:v>
                </c:pt>
                <c:pt idx="14">
                  <c:v>1714.1732581563449</c:v>
                </c:pt>
                <c:pt idx="15">
                  <c:v>1656.483376305069</c:v>
                </c:pt>
                <c:pt idx="16">
                  <c:v>1689.9534414279178</c:v>
                </c:pt>
                <c:pt idx="17">
                  <c:v>1554.0378736028651</c:v>
                </c:pt>
                <c:pt idx="18">
                  <c:v>1318.2127769572146</c:v>
                </c:pt>
                <c:pt idx="19">
                  <c:v>1214.638653888738</c:v>
                </c:pt>
                <c:pt idx="20">
                  <c:v>1100.7727203992761</c:v>
                </c:pt>
                <c:pt idx="21">
                  <c:v>942.3529153247232</c:v>
                </c:pt>
                <c:pt idx="22">
                  <c:v>1034.4500136423935</c:v>
                </c:pt>
                <c:pt idx="23">
                  <c:v>1463.7358215940644</c:v>
                </c:pt>
                <c:pt idx="24">
                  <c:v>1554.8051176067413</c:v>
                </c:pt>
                <c:pt idx="25">
                  <c:v>1776.3854481050828</c:v>
                </c:pt>
                <c:pt idx="26">
                  <c:v>2186.8999786152085</c:v>
                </c:pt>
                <c:pt idx="27">
                  <c:v>2998.6742386674991</c:v>
                </c:pt>
                <c:pt idx="28">
                  <c:v>4337.9418914239677</c:v>
                </c:pt>
                <c:pt idx="29">
                  <c:v>4683.6069638385461</c:v>
                </c:pt>
                <c:pt idx="30">
                  <c:v>4403.810482607103</c:v>
                </c:pt>
                <c:pt idx="31">
                  <c:v>4120.7704810229134</c:v>
                </c:pt>
                <c:pt idx="32">
                  <c:v>3777.4001874504456</c:v>
                </c:pt>
                <c:pt idx="33">
                  <c:v>3900.441069825516</c:v>
                </c:pt>
                <c:pt idx="34">
                  <c:v>4793.8566973900251</c:v>
                </c:pt>
                <c:pt idx="35">
                  <c:v>5720.6304361276625</c:v>
                </c:pt>
                <c:pt idx="36">
                  <c:v>5034.6278836039801</c:v>
                </c:pt>
                <c:pt idx="37">
                  <c:v>4949.919791656358</c:v>
                </c:pt>
                <c:pt idx="38">
                  <c:v>5203.7818434597211</c:v>
                </c:pt>
                <c:pt idx="39">
                  <c:v>4260.4866611260668</c:v>
                </c:pt>
                <c:pt idx="40">
                  <c:v>3117.1227006618587</c:v>
                </c:pt>
                <c:pt idx="41">
                  <c:v>3501.1503054957061</c:v>
                </c:pt>
                <c:pt idx="42">
                  <c:v>3852.2986941695754</c:v>
                </c:pt>
                <c:pt idx="43">
                  <c:v>4225.3911959286379</c:v>
                </c:pt>
                <c:pt idx="44">
                  <c:v>4305.5782552684632</c:v>
                </c:pt>
                <c:pt idx="45">
                  <c:v>4159.5679783836358</c:v>
                </c:pt>
                <c:pt idx="46">
                  <c:v>3946.5849588670444</c:v>
                </c:pt>
                <c:pt idx="47">
                  <c:v>3825.9921112029506</c:v>
                </c:pt>
                <c:pt idx="48">
                  <c:v>3457.5244990956357</c:v>
                </c:pt>
                <c:pt idx="49">
                  <c:v>3565.0548018742729</c:v>
                </c:pt>
                <c:pt idx="50">
                  <c:v>3970.3287950730446</c:v>
                </c:pt>
                <c:pt idx="51">
                  <c:v>4199.5573499257689</c:v>
                </c:pt>
                <c:pt idx="52">
                  <c:v>4375.3570215918016</c:v>
                </c:pt>
                <c:pt idx="53">
                  <c:v>4910.2842258924111</c:v>
                </c:pt>
                <c:pt idx="54">
                  <c:v>5074.3274700697129</c:v>
                </c:pt>
                <c:pt idx="55">
                  <c:v>6079.8255950150997</c:v>
                </c:pt>
                <c:pt idx="56">
                  <c:v>6453.3732279862224</c:v>
                </c:pt>
                <c:pt idx="57">
                  <c:v>5257.9022264069745</c:v>
                </c:pt>
                <c:pt idx="58">
                  <c:v>4867.1932859308909</c:v>
                </c:pt>
                <c:pt idx="59">
                  <c:v>4974.0286116290763</c:v>
                </c:pt>
                <c:pt idx="60">
                  <c:v>4598.7128776791105</c:v>
                </c:pt>
                <c:pt idx="61">
                  <c:v>3945.1848485521946</c:v>
                </c:pt>
                <c:pt idx="62">
                  <c:v>4580.2883854364454</c:v>
                </c:pt>
                <c:pt idx="63">
                  <c:v>5105.0876514155943</c:v>
                </c:pt>
                <c:pt idx="64">
                  <c:v>4682.6540810733095</c:v>
                </c:pt>
                <c:pt idx="65">
                  <c:v>4030.1044317766259</c:v>
                </c:pt>
                <c:pt idx="66">
                  <c:v>2947.1630999286526</c:v>
                </c:pt>
                <c:pt idx="67">
                  <c:v>2906.0441042651046</c:v>
                </c:pt>
                <c:pt idx="68">
                  <c:v>4326.2109753404402</c:v>
                </c:pt>
                <c:pt idx="69">
                  <c:v>4441.3866654597505</c:v>
                </c:pt>
                <c:pt idx="70">
                  <c:v>4160.887007417301</c:v>
                </c:pt>
                <c:pt idx="71">
                  <c:v>3500.7178671215788</c:v>
                </c:pt>
                <c:pt idx="72">
                  <c:v>2446.7195057655063</c:v>
                </c:pt>
                <c:pt idx="73">
                  <c:v>1808.6051351636102</c:v>
                </c:pt>
                <c:pt idx="74">
                  <c:v>1432.8375180860157</c:v>
                </c:pt>
                <c:pt idx="75">
                  <c:v>1243.4472984096378</c:v>
                </c:pt>
                <c:pt idx="76">
                  <c:v>923.84578393079028</c:v>
                </c:pt>
                <c:pt idx="77">
                  <c:v>1059.9735196302047</c:v>
                </c:pt>
                <c:pt idx="78">
                  <c:v>1543.9744523398501</c:v>
                </c:pt>
                <c:pt idx="79">
                  <c:v>1861.0264684881217</c:v>
                </c:pt>
                <c:pt idx="80">
                  <c:v>1874.4771053470536</c:v>
                </c:pt>
                <c:pt idx="81">
                  <c:v>1915.2903783474719</c:v>
                </c:pt>
                <c:pt idx="82">
                  <c:v>2666.1560158194043</c:v>
                </c:pt>
                <c:pt idx="83">
                  <c:v>3379.8414330131022</c:v>
                </c:pt>
                <c:pt idx="84">
                  <c:v>3851.6131151041441</c:v>
                </c:pt>
                <c:pt idx="85">
                  <c:v>4046.6388380972398</c:v>
                </c:pt>
                <c:pt idx="86">
                  <c:v>4206.0786767146228</c:v>
                </c:pt>
                <c:pt idx="87">
                  <c:v>5200.4411085942884</c:v>
                </c:pt>
                <c:pt idx="88">
                  <c:v>5158.9952303806622</c:v>
                </c:pt>
                <c:pt idx="89">
                  <c:v>5256.5857107265365</c:v>
                </c:pt>
                <c:pt idx="90">
                  <c:v>6941.2852489160878</c:v>
                </c:pt>
                <c:pt idx="91">
                  <c:v>6640.1781005718594</c:v>
                </c:pt>
                <c:pt idx="92">
                  <c:v>6150.7672790263377</c:v>
                </c:pt>
                <c:pt idx="93">
                  <c:v>4696.0625830491072</c:v>
                </c:pt>
                <c:pt idx="94">
                  <c:v>4610.4565735875349</c:v>
                </c:pt>
                <c:pt idx="95">
                  <c:v>4288.8400726943528</c:v>
                </c:pt>
                <c:pt idx="96">
                  <c:v>3751.3911373275396</c:v>
                </c:pt>
                <c:pt idx="97">
                  <c:v>3170.4274103508865</c:v>
                </c:pt>
                <c:pt idx="98">
                  <c:v>4113.3496956023482</c:v>
                </c:pt>
                <c:pt idx="99">
                  <c:v>4755.1704863134537</c:v>
                </c:pt>
                <c:pt idx="100">
                  <c:v>5256.984064827132</c:v>
                </c:pt>
                <c:pt idx="101">
                  <c:v>5609.2859373218389</c:v>
                </c:pt>
                <c:pt idx="102">
                  <c:v>5752.4510236734714</c:v>
                </c:pt>
                <c:pt idx="103">
                  <c:v>6028.2151082712744</c:v>
                </c:pt>
                <c:pt idx="104">
                  <c:v>6838.5382144547257</c:v>
                </c:pt>
                <c:pt idx="105">
                  <c:v>7820.9682932336427</c:v>
                </c:pt>
                <c:pt idx="106">
                  <c:v>7771.724385208784</c:v>
                </c:pt>
                <c:pt idx="107">
                  <c:v>8050.4554566012184</c:v>
                </c:pt>
                <c:pt idx="108">
                  <c:v>7815.0774067891743</c:v>
                </c:pt>
                <c:pt idx="109">
                  <c:v>8020.2525893221855</c:v>
                </c:pt>
                <c:pt idx="110">
                  <c:v>7911.0714809524252</c:v>
                </c:pt>
                <c:pt idx="111">
                  <c:v>10085.389790331241</c:v>
                </c:pt>
                <c:pt idx="112">
                  <c:v>8666.8684985037762</c:v>
                </c:pt>
                <c:pt idx="113">
                  <c:v>7699.4620010979806</c:v>
                </c:pt>
                <c:pt idx="114">
                  <c:v>11416.887919979028</c:v>
                </c:pt>
                <c:pt idx="115">
                  <c:v>11629.156127532489</c:v>
                </c:pt>
                <c:pt idx="116">
                  <c:v>10888.529710790643</c:v>
                </c:pt>
                <c:pt idx="117">
                  <c:v>10585.983221243259</c:v>
                </c:pt>
                <c:pt idx="118">
                  <c:v>9927.4088163688193</c:v>
                </c:pt>
                <c:pt idx="119">
                  <c:v>11357.374955847312</c:v>
                </c:pt>
                <c:pt idx="120">
                  <c:v>10855.97297691233</c:v>
                </c:pt>
                <c:pt idx="121">
                  <c:v>9426.7555333050441</c:v>
                </c:pt>
                <c:pt idx="122">
                  <c:v>10393.951458730882</c:v>
                </c:pt>
                <c:pt idx="123">
                  <c:v>10814.629227392827</c:v>
                </c:pt>
                <c:pt idx="124">
                  <c:v>9407.6345886780582</c:v>
                </c:pt>
                <c:pt idx="125">
                  <c:v>8814.0994668445819</c:v>
                </c:pt>
                <c:pt idx="126">
                  <c:v>10625.65593937097</c:v>
                </c:pt>
                <c:pt idx="127">
                  <c:v>10662.779278611972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data'!$BZ$10:$BZ$497</c:f>
              <c:numCache>
                <c:formatCode>General</c:formatCode>
                <c:ptCount val="488"/>
                <c:pt idx="0">
                  <c:v>10662.779278611972</c:v>
                </c:pt>
                <c:pt idx="1">
                  <c:v>9313.1912872518606</c:v>
                </c:pt>
                <c:pt idx="2">
                  <c:v>9661.193761986995</c:v>
                </c:pt>
                <c:pt idx="3">
                  <c:v>9637.2051038779209</c:v>
                </c:pt>
                <c:pt idx="4">
                  <c:v>8084.4605473496558</c:v>
                </c:pt>
                <c:pt idx="5">
                  <c:v>8528.0566329732737</c:v>
                </c:pt>
                <c:pt idx="6">
                  <c:v>9693.6876319303719</c:v>
                </c:pt>
                <c:pt idx="7">
                  <c:v>9950.5674567661681</c:v>
                </c:pt>
                <c:pt idx="8">
                  <c:v>10991.964262901076</c:v>
                </c:pt>
                <c:pt idx="9">
                  <c:v>12252.009646466924</c:v>
                </c:pt>
                <c:pt idx="10">
                  <c:v>14668.495831185499</c:v>
                </c:pt>
                <c:pt idx="11">
                  <c:v>13113.845124722562</c:v>
                </c:pt>
                <c:pt idx="12">
                  <c:v>12411.8665056798</c:v>
                </c:pt>
                <c:pt idx="13">
                  <c:v>12621.051211185164</c:v>
                </c:pt>
                <c:pt idx="14">
                  <c:v>10621.822880604366</c:v>
                </c:pt>
                <c:pt idx="15">
                  <c:v>7788.7967315338401</c:v>
                </c:pt>
                <c:pt idx="16">
                  <c:v>7999.9036881532793</c:v>
                </c:pt>
                <c:pt idx="17">
                  <c:v>6822.3587727242993</c:v>
                </c:pt>
                <c:pt idx="18">
                  <c:v>5120.3172016423359</c:v>
                </c:pt>
                <c:pt idx="19">
                  <c:v>3937.1355790078683</c:v>
                </c:pt>
                <c:pt idx="20">
                  <c:v>3333.8980130417044</c:v>
                </c:pt>
                <c:pt idx="21">
                  <c:v>3495.0431326390762</c:v>
                </c:pt>
                <c:pt idx="22">
                  <c:v>3642.7353866479079</c:v>
                </c:pt>
                <c:pt idx="23">
                  <c:v>3615.9587165618159</c:v>
                </c:pt>
                <c:pt idx="24">
                  <c:v>4063.9263544955043</c:v>
                </c:pt>
                <c:pt idx="25">
                  <c:v>5212.6834983403041</c:v>
                </c:pt>
                <c:pt idx="26">
                  <c:v>5293.7102099218682</c:v>
                </c:pt>
                <c:pt idx="27">
                  <c:v>5770.8391872984157</c:v>
                </c:pt>
                <c:pt idx="28">
                  <c:v>7247.5973455834519</c:v>
                </c:pt>
                <c:pt idx="29">
                  <c:v>8229.8236167788764</c:v>
                </c:pt>
                <c:pt idx="30">
                  <c:v>9193.6104908636044</c:v>
                </c:pt>
                <c:pt idx="31">
                  <c:v>9559.0803657916567</c:v>
                </c:pt>
                <c:pt idx="32">
                  <c:v>9794.7141240436868</c:v>
                </c:pt>
                <c:pt idx="33">
                  <c:v>10105.373626946041</c:v>
                </c:pt>
                <c:pt idx="34">
                  <c:v>10954.143466673939</c:v>
                </c:pt>
                <c:pt idx="35">
                  <c:v>10618.538082044761</c:v>
                </c:pt>
                <c:pt idx="36">
                  <c:v>10712.082018523861</c:v>
                </c:pt>
                <c:pt idx="37">
                  <c:v>10907.232215914019</c:v>
                </c:pt>
                <c:pt idx="38">
                  <c:v>9877.0832372428795</c:v>
                </c:pt>
                <c:pt idx="39">
                  <c:v>9481.2279312502214</c:v>
                </c:pt>
                <c:pt idx="40">
                  <c:v>10059.0546349503</c:v>
                </c:pt>
                <c:pt idx="41">
                  <c:v>10011.945868891306</c:v>
                </c:pt>
                <c:pt idx="42">
                  <c:v>10646.064085549249</c:v>
                </c:pt>
                <c:pt idx="43">
                  <c:v>10677.622912183713</c:v>
                </c:pt>
                <c:pt idx="44">
                  <c:v>9589.6232816926095</c:v>
                </c:pt>
                <c:pt idx="45">
                  <c:v>7929.1440327370892</c:v>
                </c:pt>
                <c:pt idx="46">
                  <c:v>8181.2527724826368</c:v>
                </c:pt>
                <c:pt idx="47">
                  <c:v>8183.9068472962317</c:v>
                </c:pt>
                <c:pt idx="48">
                  <c:v>8452.4954545634409</c:v>
                </c:pt>
                <c:pt idx="49">
                  <c:v>7764.1277874941406</c:v>
                </c:pt>
                <c:pt idx="50">
                  <c:v>8414.2099840617993</c:v>
                </c:pt>
                <c:pt idx="51">
                  <c:v>8171.9028565107683</c:v>
                </c:pt>
                <c:pt idx="52">
                  <c:v>8138.8801207785273</c:v>
                </c:pt>
                <c:pt idx="53">
                  <c:v>8313.774221393016</c:v>
                </c:pt>
                <c:pt idx="54">
                  <c:v>8023.1958711119078</c:v>
                </c:pt>
                <c:pt idx="55">
                  <c:v>8767.4774076623362</c:v>
                </c:pt>
                <c:pt idx="56">
                  <c:v>9828.1210160878436</c:v>
                </c:pt>
                <c:pt idx="57">
                  <c:v>10903.394017523664</c:v>
                </c:pt>
                <c:pt idx="58">
                  <c:v>10087.540656177543</c:v>
                </c:pt>
                <c:pt idx="59">
                  <c:v>9865.3480957600386</c:v>
                </c:pt>
                <c:pt idx="60">
                  <c:v>9841.3275135580188</c:v>
                </c:pt>
                <c:pt idx="61">
                  <c:v>10682.529417495698</c:v>
                </c:pt>
                <c:pt idx="62">
                  <c:v>9988.7051506062962</c:v>
                </c:pt>
                <c:pt idx="63">
                  <c:v>10141.512838174656</c:v>
                </c:pt>
                <c:pt idx="64">
                  <c:v>9175.0007954195971</c:v>
                </c:pt>
                <c:pt idx="65">
                  <c:v>7065.4141801020969</c:v>
                </c:pt>
                <c:pt idx="66">
                  <c:v>8106.3940815407241</c:v>
                </c:pt>
                <c:pt idx="67">
                  <c:v>9156.6482296504328</c:v>
                </c:pt>
                <c:pt idx="68">
                  <c:v>7944.8478999060599</c:v>
                </c:pt>
                <c:pt idx="69">
                  <c:v>6146.90384506808</c:v>
                </c:pt>
                <c:pt idx="70">
                  <c:v>4982.8046877131401</c:v>
                </c:pt>
                <c:pt idx="71">
                  <c:v>7259.1074050692396</c:v>
                </c:pt>
                <c:pt idx="72">
                  <c:v>7390.2008462963995</c:v>
                </c:pt>
                <c:pt idx="73">
                  <c:v>6545.5752721637755</c:v>
                </c:pt>
                <c:pt idx="74">
                  <c:v>5337.3117770766003</c:v>
                </c:pt>
                <c:pt idx="75">
                  <c:v>4753.1804665002237</c:v>
                </c:pt>
                <c:pt idx="76">
                  <c:v>4093.0336414759686</c:v>
                </c:pt>
                <c:pt idx="77">
                  <c:v>3526.3832784156202</c:v>
                </c:pt>
                <c:pt idx="78">
                  <c:v>3344.2318520791678</c:v>
                </c:pt>
                <c:pt idx="79">
                  <c:v>3127.4914589928162</c:v>
                </c:pt>
                <c:pt idx="80">
                  <c:v>3125.8470183049199</c:v>
                </c:pt>
                <c:pt idx="81">
                  <c:v>3356.4309563983679</c:v>
                </c:pt>
                <c:pt idx="82">
                  <c:v>4487.6508245986561</c:v>
                </c:pt>
                <c:pt idx="83">
                  <c:v>6238.5965576816798</c:v>
                </c:pt>
                <c:pt idx="84">
                  <c:v>6359.9855311251131</c:v>
                </c:pt>
                <c:pt idx="85">
                  <c:v>6913.8644433598411</c:v>
                </c:pt>
                <c:pt idx="86">
                  <c:v>7707.4311910066199</c:v>
                </c:pt>
                <c:pt idx="87">
                  <c:v>8001.9476289626646</c:v>
                </c:pt>
                <c:pt idx="88">
                  <c:v>7881.4620727179363</c:v>
                </c:pt>
                <c:pt idx="89">
                  <c:v>7166.5087092964604</c:v>
                </c:pt>
                <c:pt idx="90">
                  <c:v>6662.5449571681302</c:v>
                </c:pt>
                <c:pt idx="91">
                  <c:v>7356.5059285676653</c:v>
                </c:pt>
                <c:pt idx="92">
                  <c:v>7183.9087221196678</c:v>
                </c:pt>
                <c:pt idx="93">
                  <c:v>7180.3416124564847</c:v>
                </c:pt>
                <c:pt idx="94">
                  <c:v>7555.3088400422403</c:v>
                </c:pt>
                <c:pt idx="95">
                  <c:v>6796.0939890969012</c:v>
                </c:pt>
                <c:pt idx="96">
                  <c:v>7249.2085868768654</c:v>
                </c:pt>
                <c:pt idx="97">
                  <c:v>7781.0028531641992</c:v>
                </c:pt>
                <c:pt idx="98">
                  <c:v>8134.971379591213</c:v>
                </c:pt>
                <c:pt idx="99">
                  <c:v>8136.3491773455353</c:v>
                </c:pt>
                <c:pt idx="100">
                  <c:v>7706.3065615442392</c:v>
                </c:pt>
                <c:pt idx="101">
                  <c:v>6888.2650823069207</c:v>
                </c:pt>
                <c:pt idx="102">
                  <c:v>7199.9528645593118</c:v>
                </c:pt>
                <c:pt idx="103">
                  <c:v>6683.9387508432837</c:v>
                </c:pt>
                <c:pt idx="104">
                  <c:v>4488.0559274406642</c:v>
                </c:pt>
                <c:pt idx="105">
                  <c:v>3245.6444902548478</c:v>
                </c:pt>
                <c:pt idx="106">
                  <c:v>3090.4453653307837</c:v>
                </c:pt>
                <c:pt idx="107">
                  <c:v>3344.6848681801803</c:v>
                </c:pt>
                <c:pt idx="108">
                  <c:v>4611.4251838658074</c:v>
                </c:pt>
                <c:pt idx="109">
                  <c:v>5365.2431177559756</c:v>
                </c:pt>
                <c:pt idx="110">
                  <c:v>6305.9297739936874</c:v>
                </c:pt>
                <c:pt idx="111">
                  <c:v>7003.4078740208797</c:v>
                </c:pt>
                <c:pt idx="112">
                  <c:v>6859.39866405264</c:v>
                </c:pt>
                <c:pt idx="113">
                  <c:v>6407.6233177350405</c:v>
                </c:pt>
                <c:pt idx="114">
                  <c:v>6181.8414967841882</c:v>
                </c:pt>
                <c:pt idx="115">
                  <c:v>6804.8856276794868</c:v>
                </c:pt>
                <c:pt idx="116">
                  <c:v>8524.0640760478072</c:v>
                </c:pt>
                <c:pt idx="117">
                  <c:v>11098.015485437001</c:v>
                </c:pt>
                <c:pt idx="118">
                  <c:v>13188.45205400285</c:v>
                </c:pt>
                <c:pt idx="119">
                  <c:v>12465.802188861735</c:v>
                </c:pt>
                <c:pt idx="120">
                  <c:v>8889.275935951342</c:v>
                </c:pt>
                <c:pt idx="121">
                  <c:v>7989.3929042191676</c:v>
                </c:pt>
                <c:pt idx="122">
                  <c:v>8343.2225094276018</c:v>
                </c:pt>
                <c:pt idx="123">
                  <c:v>9443.5920805880523</c:v>
                </c:pt>
                <c:pt idx="124">
                  <c:v>9165.3232355731197</c:v>
                </c:pt>
                <c:pt idx="125">
                  <c:v>11719.342935692679</c:v>
                </c:pt>
                <c:pt idx="126">
                  <c:v>11473.029754116304</c:v>
                </c:pt>
                <c:pt idx="127">
                  <c:v>8719.2438051507761</c:v>
                </c:pt>
                <c:pt idx="128">
                  <c:v>7555.9428069301439</c:v>
                </c:pt>
                <c:pt idx="129">
                  <c:v>7384.7916377397805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43904"/>
        <c:axId val="154045824"/>
      </c:scatterChart>
      <c:valAx>
        <c:axId val="154043904"/>
        <c:scaling>
          <c:orientation val="minMax"/>
          <c:max val="1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4045824"/>
        <c:crosses val="autoZero"/>
        <c:crossBetween val="midCat"/>
      </c:valAx>
      <c:valAx>
        <c:axId val="154045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(g/hr)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40439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N0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data'!$CA$10:$CA$497</c:f>
              <c:numCache>
                <c:formatCode>General</c:formatCode>
                <c:ptCount val="488"/>
                <c:pt idx="0">
                  <c:v>0.75789961577999998</c:v>
                </c:pt>
                <c:pt idx="1">
                  <c:v>0.9587252485961999</c:v>
                </c:pt>
                <c:pt idx="2">
                  <c:v>1.2180382404209997</c:v>
                </c:pt>
                <c:pt idx="3">
                  <c:v>1.5327296975952001</c:v>
                </c:pt>
                <c:pt idx="4">
                  <c:v>2.1131828216099997</c:v>
                </c:pt>
                <c:pt idx="5">
                  <c:v>2.3925156774822001</c:v>
                </c:pt>
                <c:pt idx="6">
                  <c:v>3.0651066362861998</c:v>
                </c:pt>
                <c:pt idx="7">
                  <c:v>3.7491241890960003</c:v>
                </c:pt>
                <c:pt idx="8">
                  <c:v>4.0532794973820003</c:v>
                </c:pt>
                <c:pt idx="9">
                  <c:v>3.9717301044330005</c:v>
                </c:pt>
                <c:pt idx="10">
                  <c:v>3.5624532434400003</c:v>
                </c:pt>
                <c:pt idx="11">
                  <c:v>2.5685651867904</c:v>
                </c:pt>
                <c:pt idx="12">
                  <c:v>1.5868356084755999</c:v>
                </c:pt>
                <c:pt idx="13">
                  <c:v>1.0828125672011999</c:v>
                </c:pt>
                <c:pt idx="14">
                  <c:v>0.60587991102960004</c:v>
                </c:pt>
                <c:pt idx="15">
                  <c:v>0.4424483453634</c:v>
                </c:pt>
                <c:pt idx="16">
                  <c:v>0.30612190550399998</c:v>
                </c:pt>
                <c:pt idx="17">
                  <c:v>0.25037149320900004</c:v>
                </c:pt>
                <c:pt idx="18">
                  <c:v>0.22491692803799998</c:v>
                </c:pt>
                <c:pt idx="19">
                  <c:v>0.20122096464</c:v>
                </c:pt>
                <c:pt idx="20">
                  <c:v>0.14788586618640001</c:v>
                </c:pt>
                <c:pt idx="21">
                  <c:v>0.15121637597519999</c:v>
                </c:pt>
                <c:pt idx="22">
                  <c:v>0.177735326571</c:v>
                </c:pt>
                <c:pt idx="23">
                  <c:v>0.17453231854199999</c:v>
                </c:pt>
                <c:pt idx="24">
                  <c:v>0.18553760175599998</c:v>
                </c:pt>
                <c:pt idx="25">
                  <c:v>0.20527770003300003</c:v>
                </c:pt>
                <c:pt idx="26">
                  <c:v>0.21825791627219995</c:v>
                </c:pt>
                <c:pt idx="27">
                  <c:v>0.25881616005119995</c:v>
                </c:pt>
                <c:pt idx="28">
                  <c:v>0.297253285812</c:v>
                </c:pt>
                <c:pt idx="29">
                  <c:v>0.24973528488119998</c:v>
                </c:pt>
                <c:pt idx="30">
                  <c:v>0.45519934137119994</c:v>
                </c:pt>
                <c:pt idx="31">
                  <c:v>0.66203761978800002</c:v>
                </c:pt>
                <c:pt idx="32">
                  <c:v>0.70708724643420007</c:v>
                </c:pt>
                <c:pt idx="33">
                  <c:v>0.74853815328899997</c:v>
                </c:pt>
                <c:pt idx="34">
                  <c:v>0.67097525201459995</c:v>
                </c:pt>
                <c:pt idx="35">
                  <c:v>0.60895318030559997</c:v>
                </c:pt>
                <c:pt idx="36">
                  <c:v>0.58325579020799989</c:v>
                </c:pt>
                <c:pt idx="37">
                  <c:v>0.56306607533279995</c:v>
                </c:pt>
                <c:pt idx="38">
                  <c:v>0.53383384766520003</c:v>
                </c:pt>
                <c:pt idx="39">
                  <c:v>0.49239331945379999</c:v>
                </c:pt>
                <c:pt idx="40">
                  <c:v>0.51217024512600007</c:v>
                </c:pt>
                <c:pt idx="41">
                  <c:v>0.5629299522408</c:v>
                </c:pt>
                <c:pt idx="42">
                  <c:v>0.37431046063800005</c:v>
                </c:pt>
                <c:pt idx="43">
                  <c:v>0.45742907538359995</c:v>
                </c:pt>
                <c:pt idx="44">
                  <c:v>1.0988914591115999</c:v>
                </c:pt>
                <c:pt idx="45">
                  <c:v>1.4197399415999998</c:v>
                </c:pt>
                <c:pt idx="46">
                  <c:v>1.5661344840623999</c:v>
                </c:pt>
                <c:pt idx="47">
                  <c:v>1.3404651816600002</c:v>
                </c:pt>
                <c:pt idx="48">
                  <c:v>1.4326436500830002</c:v>
                </c:pt>
                <c:pt idx="49">
                  <c:v>1.8572546570885999</c:v>
                </c:pt>
                <c:pt idx="50">
                  <c:v>1.4839999422695997</c:v>
                </c:pt>
                <c:pt idx="51">
                  <c:v>1.2861289548935999</c:v>
                </c:pt>
                <c:pt idx="52">
                  <c:v>2.7953189375075995</c:v>
                </c:pt>
                <c:pt idx="53">
                  <c:v>4.0471590032783995</c:v>
                </c:pt>
                <c:pt idx="54">
                  <c:v>3.8635382100329996</c:v>
                </c:pt>
                <c:pt idx="55">
                  <c:v>3.5979627854394001</c:v>
                </c:pt>
                <c:pt idx="56">
                  <c:v>3.8404778915267999</c:v>
                </c:pt>
                <c:pt idx="57">
                  <c:v>3.3716607253739994</c:v>
                </c:pt>
                <c:pt idx="58">
                  <c:v>2.2925159986176</c:v>
                </c:pt>
                <c:pt idx="59">
                  <c:v>1.7615889561078004</c:v>
                </c:pt>
                <c:pt idx="60">
                  <c:v>0.84925139034599995</c:v>
                </c:pt>
                <c:pt idx="61">
                  <c:v>0.67811530792499997</c:v>
                </c:pt>
                <c:pt idx="62">
                  <c:v>0.45657912913199999</c:v>
                </c:pt>
                <c:pt idx="63">
                  <c:v>0.46442119736520004</c:v>
                </c:pt>
                <c:pt idx="64">
                  <c:v>0.49895454461759997</c:v>
                </c:pt>
                <c:pt idx="65">
                  <c:v>0.5052226878863999</c:v>
                </c:pt>
                <c:pt idx="66">
                  <c:v>0.40926061347839998</c:v>
                </c:pt>
                <c:pt idx="67">
                  <c:v>0.25451371098000003</c:v>
                </c:pt>
                <c:pt idx="68">
                  <c:v>0.23569491660119998</c:v>
                </c:pt>
                <c:pt idx="69">
                  <c:v>0.22181014802519997</c:v>
                </c:pt>
                <c:pt idx="70">
                  <c:v>0.27613867018499999</c:v>
                </c:pt>
                <c:pt idx="71">
                  <c:v>0.22307012340480001</c:v>
                </c:pt>
                <c:pt idx="72">
                  <c:v>0.13192891553159999</c:v>
                </c:pt>
                <c:pt idx="73">
                  <c:v>0.12872510727119998</c:v>
                </c:pt>
                <c:pt idx="74">
                  <c:v>0.27131941934099996</c:v>
                </c:pt>
                <c:pt idx="75">
                  <c:v>0.20277171715679998</c:v>
                </c:pt>
                <c:pt idx="76">
                  <c:v>0.17468965423800001</c:v>
                </c:pt>
                <c:pt idx="77">
                  <c:v>0.15490905100380001</c:v>
                </c:pt>
                <c:pt idx="78">
                  <c:v>0.14187319241400001</c:v>
                </c:pt>
                <c:pt idx="79">
                  <c:v>0.10463427421919999</c:v>
                </c:pt>
                <c:pt idx="80">
                  <c:v>0.11210223236940001</c:v>
                </c:pt>
                <c:pt idx="81">
                  <c:v>0.14366188090799997</c:v>
                </c:pt>
                <c:pt idx="82">
                  <c:v>0.2140536923694</c:v>
                </c:pt>
                <c:pt idx="83">
                  <c:v>0.21778790862059996</c:v>
                </c:pt>
                <c:pt idx="84">
                  <c:v>0.20563177920480002</c:v>
                </c:pt>
                <c:pt idx="85">
                  <c:v>0.16840887934319998</c:v>
                </c:pt>
                <c:pt idx="86">
                  <c:v>0.165554179074</c:v>
                </c:pt>
                <c:pt idx="87">
                  <c:v>0.1492645392576</c:v>
                </c:pt>
                <c:pt idx="88">
                  <c:v>0.21414234521699996</c:v>
                </c:pt>
                <c:pt idx="89">
                  <c:v>0.4419987729264</c:v>
                </c:pt>
                <c:pt idx="90">
                  <c:v>0.7296471256535999</c:v>
                </c:pt>
                <c:pt idx="91">
                  <c:v>0.72299429873999999</c:v>
                </c:pt>
                <c:pt idx="92">
                  <c:v>0.73058547196799994</c:v>
                </c:pt>
                <c:pt idx="93">
                  <c:v>0.62905642450559995</c:v>
                </c:pt>
                <c:pt idx="94">
                  <c:v>0.65190040110000003</c:v>
                </c:pt>
                <c:pt idx="95">
                  <c:v>0.60328805365439997</c:v>
                </c:pt>
                <c:pt idx="96">
                  <c:v>0.5569682541983999</c:v>
                </c:pt>
                <c:pt idx="97">
                  <c:v>0.26276428554120002</c:v>
                </c:pt>
                <c:pt idx="98">
                  <c:v>0.306608718015</c:v>
                </c:pt>
                <c:pt idx="99">
                  <c:v>0.28665064462319995</c:v>
                </c:pt>
                <c:pt idx="100">
                  <c:v>0.32960626213679994</c:v>
                </c:pt>
                <c:pt idx="101">
                  <c:v>0.53017650388079995</c:v>
                </c:pt>
                <c:pt idx="102">
                  <c:v>1.7204565641921998</c:v>
                </c:pt>
                <c:pt idx="103">
                  <c:v>3.4967391910991998</c:v>
                </c:pt>
                <c:pt idx="104">
                  <c:v>4.0558230789516001</c:v>
                </c:pt>
                <c:pt idx="105">
                  <c:v>3.9558398181551997</c:v>
                </c:pt>
                <c:pt idx="106">
                  <c:v>5.3378967907961989</c:v>
                </c:pt>
                <c:pt idx="107">
                  <c:v>5.6991087456137999</c:v>
                </c:pt>
                <c:pt idx="108">
                  <c:v>5.2126971444539993</c:v>
                </c:pt>
                <c:pt idx="109">
                  <c:v>4.7826277605917999</c:v>
                </c:pt>
                <c:pt idx="110">
                  <c:v>2.732903496864</c:v>
                </c:pt>
                <c:pt idx="111">
                  <c:v>1.6905284709839998</c:v>
                </c:pt>
                <c:pt idx="112">
                  <c:v>1.2177763469928</c:v>
                </c:pt>
                <c:pt idx="113">
                  <c:v>0.86008018103999995</c:v>
                </c:pt>
                <c:pt idx="114">
                  <c:v>0.50261829177600004</c:v>
                </c:pt>
                <c:pt idx="115">
                  <c:v>0.3744823558248</c:v>
                </c:pt>
                <c:pt idx="116">
                  <c:v>0.31593989658239996</c:v>
                </c:pt>
                <c:pt idx="117">
                  <c:v>0.27520993197720001</c:v>
                </c:pt>
                <c:pt idx="118">
                  <c:v>0.24087304952819999</c:v>
                </c:pt>
                <c:pt idx="119">
                  <c:v>0.21624669720719999</c:v>
                </c:pt>
                <c:pt idx="120">
                  <c:v>0.24551610708239999</c:v>
                </c:pt>
                <c:pt idx="121">
                  <c:v>0.26453350046879998</c:v>
                </c:pt>
                <c:pt idx="122">
                  <c:v>0.23665671860399998</c:v>
                </c:pt>
                <c:pt idx="123">
                  <c:v>0.23140575548279999</c:v>
                </c:pt>
                <c:pt idx="124">
                  <c:v>0.25385391980999999</c:v>
                </c:pt>
                <c:pt idx="125">
                  <c:v>0.28557162052199997</c:v>
                </c:pt>
                <c:pt idx="126">
                  <c:v>0.31316552629740002</c:v>
                </c:pt>
                <c:pt idx="127">
                  <c:v>0.30273535058399997</c:v>
                </c:pt>
                <c:pt idx="128">
                  <c:v>0.30629366363879995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data'!$CA$10:$CA$497</c:f>
              <c:numCache>
                <c:formatCode>General</c:formatCode>
                <c:ptCount val="488"/>
                <c:pt idx="0">
                  <c:v>0.30629366363879995</c:v>
                </c:pt>
                <c:pt idx="1">
                  <c:v>0.32396582007359997</c:v>
                </c:pt>
                <c:pt idx="2">
                  <c:v>0.33573738386159996</c:v>
                </c:pt>
                <c:pt idx="3">
                  <c:v>0.27651716593200004</c:v>
                </c:pt>
                <c:pt idx="4">
                  <c:v>0.50698281322080008</c:v>
                </c:pt>
                <c:pt idx="5">
                  <c:v>1.5781919878133999</c:v>
                </c:pt>
                <c:pt idx="6">
                  <c:v>2.8000772047799996</c:v>
                </c:pt>
                <c:pt idx="7">
                  <c:v>3.6264125603970001</c:v>
                </c:pt>
                <c:pt idx="8">
                  <c:v>4.1363760848256002</c:v>
                </c:pt>
                <c:pt idx="9">
                  <c:v>3.0510392086115998</c:v>
                </c:pt>
                <c:pt idx="10">
                  <c:v>2.6211688387200001</c:v>
                </c:pt>
                <c:pt idx="11">
                  <c:v>2.0264771037528004</c:v>
                </c:pt>
                <c:pt idx="12">
                  <c:v>1.0227030447312</c:v>
                </c:pt>
                <c:pt idx="13">
                  <c:v>0.52170213254039999</c:v>
                </c:pt>
                <c:pt idx="14">
                  <c:v>0.17538401905920001</c:v>
                </c:pt>
                <c:pt idx="15">
                  <c:v>0.16123915395899999</c:v>
                </c:pt>
                <c:pt idx="16">
                  <c:v>0.17941436965800001</c:v>
                </c:pt>
                <c:pt idx="17">
                  <c:v>0.17398919060280002</c:v>
                </c:pt>
                <c:pt idx="18">
                  <c:v>0.1249544854404</c:v>
                </c:pt>
                <c:pt idx="19">
                  <c:v>0.1054439210916</c:v>
                </c:pt>
                <c:pt idx="20">
                  <c:v>9.8752092985799997E-2</c:v>
                </c:pt>
                <c:pt idx="21">
                  <c:v>9.7498963353599991E-2</c:v>
                </c:pt>
                <c:pt idx="22">
                  <c:v>0.10375603891199998</c:v>
                </c:pt>
                <c:pt idx="23">
                  <c:v>0.12725276753340001</c:v>
                </c:pt>
                <c:pt idx="24">
                  <c:v>0.143471618469</c:v>
                </c:pt>
                <c:pt idx="25">
                  <c:v>0.14256294315119997</c:v>
                </c:pt>
                <c:pt idx="26">
                  <c:v>0.16889377845599998</c:v>
                </c:pt>
                <c:pt idx="27">
                  <c:v>0.19665104564700001</c:v>
                </c:pt>
                <c:pt idx="28">
                  <c:v>0.20931510348000001</c:v>
                </c:pt>
                <c:pt idx="29">
                  <c:v>0.19147584867840001</c:v>
                </c:pt>
                <c:pt idx="30">
                  <c:v>0.1905644741976</c:v>
                </c:pt>
                <c:pt idx="31">
                  <c:v>0.20050595217359996</c:v>
                </c:pt>
                <c:pt idx="32">
                  <c:v>0.2403822480426</c:v>
                </c:pt>
                <c:pt idx="33">
                  <c:v>0.26795535389280001</c:v>
                </c:pt>
                <c:pt idx="34">
                  <c:v>0.30072910802940001</c:v>
                </c:pt>
                <c:pt idx="35">
                  <c:v>0.46711045074419993</c:v>
                </c:pt>
                <c:pt idx="36">
                  <c:v>0.76697988639839998</c:v>
                </c:pt>
                <c:pt idx="37">
                  <c:v>1.0328023335168</c:v>
                </c:pt>
                <c:pt idx="38">
                  <c:v>1.2148845490314</c:v>
                </c:pt>
                <c:pt idx="39">
                  <c:v>0.97919138441159992</c:v>
                </c:pt>
                <c:pt idx="40">
                  <c:v>0.6100791820253999</c:v>
                </c:pt>
                <c:pt idx="41">
                  <c:v>0.53932170821400005</c:v>
                </c:pt>
                <c:pt idx="42">
                  <c:v>0.52988168066399999</c:v>
                </c:pt>
                <c:pt idx="43">
                  <c:v>0.80803684337040005</c:v>
                </c:pt>
                <c:pt idx="44">
                  <c:v>1.1483850562469999</c:v>
                </c:pt>
                <c:pt idx="45">
                  <c:v>1.206621660348</c:v>
                </c:pt>
                <c:pt idx="46">
                  <c:v>1.25808893496</c:v>
                </c:pt>
                <c:pt idx="47">
                  <c:v>0.9400063613184001</c:v>
                </c:pt>
                <c:pt idx="48">
                  <c:v>0.79302876614640005</c:v>
                </c:pt>
                <c:pt idx="49">
                  <c:v>0.84040862170679997</c:v>
                </c:pt>
                <c:pt idx="50">
                  <c:v>0.90027829023299999</c:v>
                </c:pt>
                <c:pt idx="51">
                  <c:v>0.94770003649860002</c:v>
                </c:pt>
                <c:pt idx="52">
                  <c:v>1.1487095398007998</c:v>
                </c:pt>
                <c:pt idx="53">
                  <c:v>2.1185788596029997</c:v>
                </c:pt>
                <c:pt idx="54">
                  <c:v>2.8557645434604</c:v>
                </c:pt>
                <c:pt idx="55">
                  <c:v>3.4019919242999999</c:v>
                </c:pt>
                <c:pt idx="56">
                  <c:v>2.702434956606</c:v>
                </c:pt>
                <c:pt idx="57">
                  <c:v>1.7182495587311999</c:v>
                </c:pt>
                <c:pt idx="58">
                  <c:v>1.6176385320102</c:v>
                </c:pt>
                <c:pt idx="59">
                  <c:v>1.2569039925048</c:v>
                </c:pt>
                <c:pt idx="60">
                  <c:v>0.93421024569540001</c:v>
                </c:pt>
                <c:pt idx="61">
                  <c:v>0.66507334442999988</c:v>
                </c:pt>
                <c:pt idx="62">
                  <c:v>0.7136923191011999</c:v>
                </c:pt>
                <c:pt idx="63">
                  <c:v>0.65433716281799992</c:v>
                </c:pt>
                <c:pt idx="64">
                  <c:v>0.4981834786446</c:v>
                </c:pt>
                <c:pt idx="65">
                  <c:v>0.42186632446800004</c:v>
                </c:pt>
                <c:pt idx="66">
                  <c:v>0.27943608724560004</c:v>
                </c:pt>
                <c:pt idx="67">
                  <c:v>0.2380519681146</c:v>
                </c:pt>
                <c:pt idx="68">
                  <c:v>0.36493932456</c:v>
                </c:pt>
                <c:pt idx="69">
                  <c:v>0.35070211306079996</c:v>
                </c:pt>
                <c:pt idx="70">
                  <c:v>0.32587906751639995</c:v>
                </c:pt>
                <c:pt idx="71">
                  <c:v>0.26407523208240002</c:v>
                </c:pt>
                <c:pt idx="72">
                  <c:v>0.21768677262000002</c:v>
                </c:pt>
                <c:pt idx="73">
                  <c:v>0.18624772908000001</c:v>
                </c:pt>
                <c:pt idx="74">
                  <c:v>0.16924997355839996</c:v>
                </c:pt>
                <c:pt idx="75">
                  <c:v>0.1438331829642</c:v>
                </c:pt>
                <c:pt idx="76">
                  <c:v>0.10709585605439999</c:v>
                </c:pt>
                <c:pt idx="77">
                  <c:v>0.12833386035840003</c:v>
                </c:pt>
                <c:pt idx="78">
                  <c:v>0.16831184805000002</c:v>
                </c:pt>
                <c:pt idx="79">
                  <c:v>0.2043009281448</c:v>
                </c:pt>
                <c:pt idx="80">
                  <c:v>0.163796258754</c:v>
                </c:pt>
                <c:pt idx="81">
                  <c:v>0.13319852414399999</c:v>
                </c:pt>
                <c:pt idx="82">
                  <c:v>0.14970884509080001</c:v>
                </c:pt>
                <c:pt idx="83">
                  <c:v>0.202313329992</c:v>
                </c:pt>
                <c:pt idx="84">
                  <c:v>0.22399992300419999</c:v>
                </c:pt>
                <c:pt idx="85">
                  <c:v>0.21474006325199999</c:v>
                </c:pt>
                <c:pt idx="86">
                  <c:v>0.25572652372080001</c:v>
                </c:pt>
                <c:pt idx="87">
                  <c:v>0.47947164345360005</c:v>
                </c:pt>
                <c:pt idx="88">
                  <c:v>0.50024741552279994</c:v>
                </c:pt>
                <c:pt idx="89">
                  <c:v>0.77475409637939996</c:v>
                </c:pt>
                <c:pt idx="90">
                  <c:v>0.99538689234599997</c:v>
                </c:pt>
                <c:pt idx="91">
                  <c:v>0.81906622793999995</c:v>
                </c:pt>
                <c:pt idx="92">
                  <c:v>0.66434177608199996</c:v>
                </c:pt>
                <c:pt idx="93">
                  <c:v>0.52916880925439991</c:v>
                </c:pt>
                <c:pt idx="94">
                  <c:v>0.47097934951859999</c:v>
                </c:pt>
                <c:pt idx="95">
                  <c:v>0.17608770113219999</c:v>
                </c:pt>
                <c:pt idx="96">
                  <c:v>0.20261700524520002</c:v>
                </c:pt>
                <c:pt idx="97">
                  <c:v>0.17344473325919998</c:v>
                </c:pt>
                <c:pt idx="98">
                  <c:v>0.13994436368159999</c:v>
                </c:pt>
                <c:pt idx="99">
                  <c:v>7.4763946144800003E-2</c:v>
                </c:pt>
                <c:pt idx="100">
                  <c:v>5.2587495021599998E-2</c:v>
                </c:pt>
                <c:pt idx="101">
                  <c:v>0.26098806268800001</c:v>
                </c:pt>
                <c:pt idx="102">
                  <c:v>0.91572283315439995</c:v>
                </c:pt>
                <c:pt idx="103">
                  <c:v>1.5020402706287999</c:v>
                </c:pt>
                <c:pt idx="104">
                  <c:v>2.1603436878707996</c:v>
                </c:pt>
                <c:pt idx="105">
                  <c:v>2.535495098058</c:v>
                </c:pt>
                <c:pt idx="106">
                  <c:v>2.6298313200215997</c:v>
                </c:pt>
                <c:pt idx="107">
                  <c:v>3.0553945688916002</c:v>
                </c:pt>
                <c:pt idx="108">
                  <c:v>2.7165613935419999</c:v>
                </c:pt>
                <c:pt idx="109">
                  <c:v>2.0968174331531997</c:v>
                </c:pt>
                <c:pt idx="110">
                  <c:v>1.3489721234081999</c:v>
                </c:pt>
                <c:pt idx="111">
                  <c:v>1.435068214173</c:v>
                </c:pt>
                <c:pt idx="112">
                  <c:v>1.0664840015712</c:v>
                </c:pt>
                <c:pt idx="113">
                  <c:v>0.82874775405779999</c:v>
                </c:pt>
                <c:pt idx="114">
                  <c:v>0.97626031876800001</c:v>
                </c:pt>
                <c:pt idx="115">
                  <c:v>0.84745047757499992</c:v>
                </c:pt>
                <c:pt idx="116">
                  <c:v>0.48159567001979997</c:v>
                </c:pt>
                <c:pt idx="117">
                  <c:v>0.4706085165012</c:v>
                </c:pt>
                <c:pt idx="118">
                  <c:v>0.31622945395679997</c:v>
                </c:pt>
                <c:pt idx="119">
                  <c:v>0.2378368794672</c:v>
                </c:pt>
                <c:pt idx="120">
                  <c:v>0.29327274067139997</c:v>
                </c:pt>
                <c:pt idx="121">
                  <c:v>0.26126530289459993</c:v>
                </c:pt>
                <c:pt idx="122">
                  <c:v>0.31145442522479999</c:v>
                </c:pt>
                <c:pt idx="123">
                  <c:v>0.28580225543459997</c:v>
                </c:pt>
                <c:pt idx="124">
                  <c:v>0.24750195325379998</c:v>
                </c:pt>
                <c:pt idx="125">
                  <c:v>0.23926282329599999</c:v>
                </c:pt>
                <c:pt idx="126">
                  <c:v>0.37176280253279997</c:v>
                </c:pt>
                <c:pt idx="127">
                  <c:v>0.39316995565379997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data'!$CA$10:$CA$497</c:f>
              <c:numCache>
                <c:formatCode>General</c:formatCode>
                <c:ptCount val="488"/>
                <c:pt idx="0">
                  <c:v>0.39316995565379997</c:v>
                </c:pt>
                <c:pt idx="1">
                  <c:v>0.37336873286000005</c:v>
                </c:pt>
                <c:pt idx="2">
                  <c:v>0.36588173095199994</c:v>
                </c:pt>
                <c:pt idx="3">
                  <c:v>0.365788984416</c:v>
                </c:pt>
                <c:pt idx="4">
                  <c:v>0.35342775592800002</c:v>
                </c:pt>
                <c:pt idx="5">
                  <c:v>0.43992205538400003</c:v>
                </c:pt>
                <c:pt idx="6">
                  <c:v>0.98307135659600009</c:v>
                </c:pt>
                <c:pt idx="7">
                  <c:v>2.0690593370999997</c:v>
                </c:pt>
                <c:pt idx="8">
                  <c:v>2.7820714408759999</c:v>
                </c:pt>
                <c:pt idx="9">
                  <c:v>3.1754939583959998</c:v>
                </c:pt>
                <c:pt idx="10">
                  <c:v>3.6459247860000001</c:v>
                </c:pt>
                <c:pt idx="11">
                  <c:v>2.9428533772800001</c:v>
                </c:pt>
                <c:pt idx="12">
                  <c:v>2.2588591848000004</c:v>
                </c:pt>
                <c:pt idx="13">
                  <c:v>1.6744139214</c:v>
                </c:pt>
                <c:pt idx="14">
                  <c:v>0.9671338867439998</c:v>
                </c:pt>
                <c:pt idx="15">
                  <c:v>0.74658622937599994</c:v>
                </c:pt>
                <c:pt idx="16">
                  <c:v>0.61585093827199999</c:v>
                </c:pt>
                <c:pt idx="17">
                  <c:v>0.45199785539999998</c:v>
                </c:pt>
                <c:pt idx="18">
                  <c:v>0.31395778140800001</c:v>
                </c:pt>
                <c:pt idx="19">
                  <c:v>0.219153857688</c:v>
                </c:pt>
                <c:pt idx="20">
                  <c:v>0.12591279547199999</c:v>
                </c:pt>
                <c:pt idx="21">
                  <c:v>0.12912125758000001</c:v>
                </c:pt>
                <c:pt idx="22">
                  <c:v>0.13427402562000001</c:v>
                </c:pt>
                <c:pt idx="23">
                  <c:v>0.135125232048</c:v>
                </c:pt>
                <c:pt idx="24">
                  <c:v>0.15061713206399999</c:v>
                </c:pt>
                <c:pt idx="25">
                  <c:v>0.21258428127999998</c:v>
                </c:pt>
                <c:pt idx="26">
                  <c:v>0.19362184522799999</c:v>
                </c:pt>
                <c:pt idx="27">
                  <c:v>0.18502104958400001</c:v>
                </c:pt>
                <c:pt idx="28">
                  <c:v>0.18464661723200002</c:v>
                </c:pt>
                <c:pt idx="29">
                  <c:v>0.23522865707599999</c:v>
                </c:pt>
                <c:pt idx="30">
                  <c:v>0.26150875452</c:v>
                </c:pt>
                <c:pt idx="31">
                  <c:v>0.22205611140000001</c:v>
                </c:pt>
                <c:pt idx="32">
                  <c:v>0.28999437644800002</c:v>
                </c:pt>
                <c:pt idx="33">
                  <c:v>0.29890993810800004</c:v>
                </c:pt>
                <c:pt idx="34">
                  <c:v>0.518639073984</c:v>
                </c:pt>
                <c:pt idx="35">
                  <c:v>0.5286879108000001</c:v>
                </c:pt>
                <c:pt idx="36">
                  <c:v>0.70659406402000002</c:v>
                </c:pt>
                <c:pt idx="37">
                  <c:v>0.92113414553999995</c:v>
                </c:pt>
                <c:pt idx="38">
                  <c:v>0.87897454618000004</c:v>
                </c:pt>
                <c:pt idx="39">
                  <c:v>0.84720307146000007</c:v>
                </c:pt>
                <c:pt idx="40">
                  <c:v>0.66495155412000007</c:v>
                </c:pt>
                <c:pt idx="41">
                  <c:v>0.527848410208</c:v>
                </c:pt>
                <c:pt idx="42">
                  <c:v>0.65028733692000007</c:v>
                </c:pt>
                <c:pt idx="43">
                  <c:v>0.68621441044000009</c:v>
                </c:pt>
                <c:pt idx="44">
                  <c:v>0.67357827275200011</c:v>
                </c:pt>
                <c:pt idx="45">
                  <c:v>0.599188084096</c:v>
                </c:pt>
                <c:pt idx="46">
                  <c:v>0.63238613684400014</c:v>
                </c:pt>
                <c:pt idx="47">
                  <c:v>0.96450607594400006</c:v>
                </c:pt>
                <c:pt idx="48">
                  <c:v>2.0825162273600002</c:v>
                </c:pt>
                <c:pt idx="49">
                  <c:v>2.2527841431000004</c:v>
                </c:pt>
                <c:pt idx="50">
                  <c:v>2.5344298459800001</c:v>
                </c:pt>
                <c:pt idx="51">
                  <c:v>2.7197674286880003</c:v>
                </c:pt>
                <c:pt idx="52">
                  <c:v>2.4592752391359998</c:v>
                </c:pt>
                <c:pt idx="53">
                  <c:v>2.5357121294880005</c:v>
                </c:pt>
                <c:pt idx="54">
                  <c:v>3.4818375045760002</c:v>
                </c:pt>
                <c:pt idx="55">
                  <c:v>4.7600619292159996</c:v>
                </c:pt>
                <c:pt idx="56">
                  <c:v>5.0470479374639998</c:v>
                </c:pt>
                <c:pt idx="57">
                  <c:v>5.0978436522399999</c:v>
                </c:pt>
                <c:pt idx="58">
                  <c:v>3.688307565928</c:v>
                </c:pt>
                <c:pt idx="59">
                  <c:v>2.22616520482</c:v>
                </c:pt>
                <c:pt idx="60">
                  <c:v>1.4744140970400001</c:v>
                </c:pt>
                <c:pt idx="61">
                  <c:v>1.2190011510200001</c:v>
                </c:pt>
                <c:pt idx="62">
                  <c:v>0.91997457760799994</c:v>
                </c:pt>
                <c:pt idx="63">
                  <c:v>0.74126550656000012</c:v>
                </c:pt>
                <c:pt idx="64">
                  <c:v>0.41236450329200003</c:v>
                </c:pt>
                <c:pt idx="65">
                  <c:v>0.28533215110400001</c:v>
                </c:pt>
                <c:pt idx="66">
                  <c:v>0.44358327233200001</c:v>
                </c:pt>
                <c:pt idx="67">
                  <c:v>0.481698058752</c:v>
                </c:pt>
                <c:pt idx="68">
                  <c:v>0.25955921133999998</c:v>
                </c:pt>
                <c:pt idx="69">
                  <c:v>0.21339692322000001</c:v>
                </c:pt>
                <c:pt idx="70">
                  <c:v>0.18017033658000001</c:v>
                </c:pt>
                <c:pt idx="71">
                  <c:v>0.26999832272000002</c:v>
                </c:pt>
                <c:pt idx="72">
                  <c:v>0.27124858752799996</c:v>
                </c:pt>
                <c:pt idx="73">
                  <c:v>0.23653975008</c:v>
                </c:pt>
                <c:pt idx="74">
                  <c:v>0.19830286800000002</c:v>
                </c:pt>
                <c:pt idx="75">
                  <c:v>0.18698836806400002</c:v>
                </c:pt>
                <c:pt idx="76">
                  <c:v>0.16621933852800003</c:v>
                </c:pt>
                <c:pt idx="77">
                  <c:v>0.14699552798000001</c:v>
                </c:pt>
                <c:pt idx="78">
                  <c:v>0.15000747903199999</c:v>
                </c:pt>
                <c:pt idx="79">
                  <c:v>0.15519006788799999</c:v>
                </c:pt>
                <c:pt idx="80">
                  <c:v>0.14849300339999999</c:v>
                </c:pt>
                <c:pt idx="81">
                  <c:v>0.148251060144</c:v>
                </c:pt>
                <c:pt idx="82">
                  <c:v>0.19025215092</c:v>
                </c:pt>
                <c:pt idx="83">
                  <c:v>0.21816012925199998</c:v>
                </c:pt>
                <c:pt idx="84">
                  <c:v>0.19320105504800003</c:v>
                </c:pt>
                <c:pt idx="85">
                  <c:v>0.22158902824000007</c:v>
                </c:pt>
                <c:pt idx="86">
                  <c:v>0.28227859002400002</c:v>
                </c:pt>
                <c:pt idx="87">
                  <c:v>0.27160590772799997</c:v>
                </c:pt>
                <c:pt idx="88">
                  <c:v>0.30524527504800003</c:v>
                </c:pt>
                <c:pt idx="89">
                  <c:v>0.31081073962</c:v>
                </c:pt>
                <c:pt idx="90">
                  <c:v>0.35575993241600007</c:v>
                </c:pt>
                <c:pt idx="91">
                  <c:v>0.61872671238400001</c:v>
                </c:pt>
                <c:pt idx="92">
                  <c:v>0.71783096406000002</c:v>
                </c:pt>
                <c:pt idx="93">
                  <c:v>0.66922091715600007</c:v>
                </c:pt>
                <c:pt idx="94">
                  <c:v>0.65190562956800002</c:v>
                </c:pt>
                <c:pt idx="95">
                  <c:v>0.55937206598</c:v>
                </c:pt>
                <c:pt idx="96">
                  <c:v>0.4872967641</c:v>
                </c:pt>
                <c:pt idx="97">
                  <c:v>0.37053226821599999</c:v>
                </c:pt>
                <c:pt idx="98">
                  <c:v>0.34226852680800002</c:v>
                </c:pt>
                <c:pt idx="99">
                  <c:v>0.37978015039999996</c:v>
                </c:pt>
                <c:pt idx="100">
                  <c:v>0.35075001062400002</c:v>
                </c:pt>
                <c:pt idx="101">
                  <c:v>0.25832463280000001</c:v>
                </c:pt>
                <c:pt idx="102">
                  <c:v>0.25330693388000003</c:v>
                </c:pt>
                <c:pt idx="103">
                  <c:v>0.35376594288000002</c:v>
                </c:pt>
                <c:pt idx="104">
                  <c:v>0.54424210040800014</c:v>
                </c:pt>
                <c:pt idx="105">
                  <c:v>0.52381933912</c:v>
                </c:pt>
                <c:pt idx="106">
                  <c:v>3.9991827343520003</c:v>
                </c:pt>
                <c:pt idx="107">
                  <c:v>8.0976307819680002</c:v>
                </c:pt>
                <c:pt idx="108">
                  <c:v>9.6559926484559995</c:v>
                </c:pt>
                <c:pt idx="109">
                  <c:v>9.1730081451159986</c:v>
                </c:pt>
                <c:pt idx="110">
                  <c:v>8.1954927767920012</c:v>
                </c:pt>
                <c:pt idx="111">
                  <c:v>7.4167199405039996</c:v>
                </c:pt>
                <c:pt idx="112">
                  <c:v>3.3613372999200002</c:v>
                </c:pt>
                <c:pt idx="113">
                  <c:v>1.8116268853999999</c:v>
                </c:pt>
                <c:pt idx="114">
                  <c:v>1.2945797865839999</c:v>
                </c:pt>
                <c:pt idx="115">
                  <c:v>1.0302167936640001</c:v>
                </c:pt>
                <c:pt idx="116">
                  <c:v>1.0933112111039998</c:v>
                </c:pt>
                <c:pt idx="117">
                  <c:v>1.3732671781399999</c:v>
                </c:pt>
                <c:pt idx="118">
                  <c:v>1.1159716962240001</c:v>
                </c:pt>
                <c:pt idx="119">
                  <c:v>0.83954435822400009</c:v>
                </c:pt>
                <c:pt idx="120">
                  <c:v>0.34250364712799997</c:v>
                </c:pt>
                <c:pt idx="121">
                  <c:v>0.21939157656</c:v>
                </c:pt>
                <c:pt idx="122">
                  <c:v>0.31949610940800005</c:v>
                </c:pt>
                <c:pt idx="123">
                  <c:v>0.42773568412399998</c:v>
                </c:pt>
                <c:pt idx="124">
                  <c:v>0.41838373248000005</c:v>
                </c:pt>
                <c:pt idx="125">
                  <c:v>0.50057467002</c:v>
                </c:pt>
                <c:pt idx="126">
                  <c:v>0.46174074707199997</c:v>
                </c:pt>
                <c:pt idx="127">
                  <c:v>0.34775646713999997</c:v>
                </c:pt>
                <c:pt idx="128">
                  <c:v>0.31025171203200003</c:v>
                </c:pt>
                <c:pt idx="129">
                  <c:v>0.27086656409999998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30304"/>
        <c:axId val="154132480"/>
      </c:scatterChart>
      <c:valAx>
        <c:axId val="154130304"/>
        <c:scaling>
          <c:orientation val="minMax"/>
          <c:max val="1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4132480"/>
        <c:crosses val="autoZero"/>
        <c:crossBetween val="midCat"/>
      </c:valAx>
      <c:valAx>
        <c:axId val="154132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 (g/hr)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4130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data'!$CB$10:$CB$497</c:f>
              <c:numCache>
                <c:formatCode>General</c:formatCode>
                <c:ptCount val="488"/>
                <c:pt idx="0">
                  <c:v>99.048384987056636</c:v>
                </c:pt>
                <c:pt idx="1">
                  <c:v>123.74949797043551</c:v>
                </c:pt>
                <c:pt idx="2">
                  <c:v>130.88123720510487</c:v>
                </c:pt>
                <c:pt idx="3">
                  <c:v>111.23990534264399</c:v>
                </c:pt>
                <c:pt idx="4">
                  <c:v>112.92245232163378</c:v>
                </c:pt>
                <c:pt idx="5">
                  <c:v>116.1153546999705</c:v>
                </c:pt>
                <c:pt idx="6">
                  <c:v>121.21835891898347</c:v>
                </c:pt>
                <c:pt idx="7">
                  <c:v>143.48979749801865</c:v>
                </c:pt>
                <c:pt idx="8">
                  <c:v>138.28003454102438</c:v>
                </c:pt>
                <c:pt idx="9">
                  <c:v>116.6778332657388</c:v>
                </c:pt>
                <c:pt idx="10">
                  <c:v>107.31954011099491</c:v>
                </c:pt>
                <c:pt idx="11">
                  <c:v>80.936928317982236</c:v>
                </c:pt>
                <c:pt idx="12">
                  <c:v>53.791060176720357</c:v>
                </c:pt>
                <c:pt idx="13">
                  <c:v>38.731405005877313</c:v>
                </c:pt>
                <c:pt idx="14">
                  <c:v>27.169650181006023</c:v>
                </c:pt>
                <c:pt idx="15">
                  <c:v>21.593194169801219</c:v>
                </c:pt>
                <c:pt idx="16">
                  <c:v>17.282382282791996</c:v>
                </c:pt>
                <c:pt idx="17">
                  <c:v>16.812600319288798</c:v>
                </c:pt>
                <c:pt idx="18">
                  <c:v>14.000651712907201</c:v>
                </c:pt>
                <c:pt idx="19">
                  <c:v>12.686227241934599</c:v>
                </c:pt>
                <c:pt idx="20">
                  <c:v>11.003143402698122</c:v>
                </c:pt>
                <c:pt idx="21">
                  <c:v>10.6024990171464</c:v>
                </c:pt>
                <c:pt idx="22">
                  <c:v>12.937515998672698</c:v>
                </c:pt>
                <c:pt idx="23">
                  <c:v>15.845558686045198</c:v>
                </c:pt>
                <c:pt idx="24">
                  <c:v>18.773907676145097</c:v>
                </c:pt>
                <c:pt idx="25">
                  <c:v>21.372341112007199</c:v>
                </c:pt>
                <c:pt idx="26">
                  <c:v>29.110033488168359</c:v>
                </c:pt>
                <c:pt idx="27">
                  <c:v>46.021826859770876</c:v>
                </c:pt>
                <c:pt idx="28">
                  <c:v>70.231245207634785</c:v>
                </c:pt>
                <c:pt idx="29">
                  <c:v>79.577062721807934</c:v>
                </c:pt>
                <c:pt idx="30">
                  <c:v>78.520839951264477</c:v>
                </c:pt>
                <c:pt idx="31">
                  <c:v>74.762813694783617</c:v>
                </c:pt>
                <c:pt idx="32">
                  <c:v>72.984358102173118</c:v>
                </c:pt>
                <c:pt idx="33">
                  <c:v>85.658324575642197</c:v>
                </c:pt>
                <c:pt idx="34">
                  <c:v>95.519284381188726</c:v>
                </c:pt>
                <c:pt idx="35">
                  <c:v>87.899463917592655</c:v>
                </c:pt>
                <c:pt idx="36">
                  <c:v>81.827983251806401</c:v>
                </c:pt>
                <c:pt idx="37">
                  <c:v>78.785396361878568</c:v>
                </c:pt>
                <c:pt idx="38">
                  <c:v>73.785910084079035</c:v>
                </c:pt>
                <c:pt idx="39">
                  <c:v>70.072349875940333</c:v>
                </c:pt>
                <c:pt idx="40">
                  <c:v>74.474117534593802</c:v>
                </c:pt>
                <c:pt idx="41">
                  <c:v>83.60200176566363</c:v>
                </c:pt>
                <c:pt idx="42">
                  <c:v>76.8445846396056</c:v>
                </c:pt>
                <c:pt idx="43">
                  <c:v>92.033702036673844</c:v>
                </c:pt>
                <c:pt idx="44">
                  <c:v>127.68405188994251</c:v>
                </c:pt>
                <c:pt idx="45">
                  <c:v>97.599738337303677</c:v>
                </c:pt>
                <c:pt idx="46">
                  <c:v>94.138203077624155</c:v>
                </c:pt>
                <c:pt idx="47">
                  <c:v>80.114639221960203</c:v>
                </c:pt>
                <c:pt idx="48">
                  <c:v>83.718251891964897</c:v>
                </c:pt>
                <c:pt idx="49">
                  <c:v>98.2244892319614</c:v>
                </c:pt>
                <c:pt idx="50">
                  <c:v>96.753652168303603</c:v>
                </c:pt>
                <c:pt idx="51">
                  <c:v>90.07853711647931</c:v>
                </c:pt>
                <c:pt idx="52">
                  <c:v>105.93108157610519</c:v>
                </c:pt>
                <c:pt idx="53">
                  <c:v>116.17843678902862</c:v>
                </c:pt>
                <c:pt idx="54">
                  <c:v>96.510435496987498</c:v>
                </c:pt>
                <c:pt idx="55">
                  <c:v>90.013214839615202</c:v>
                </c:pt>
                <c:pt idx="56">
                  <c:v>82.414528903169824</c:v>
                </c:pt>
                <c:pt idx="57">
                  <c:v>71.520506836613094</c:v>
                </c:pt>
                <c:pt idx="58">
                  <c:v>50.980248013593595</c:v>
                </c:pt>
                <c:pt idx="59">
                  <c:v>54.893870232250315</c:v>
                </c:pt>
                <c:pt idx="60">
                  <c:v>38.836368399967199</c:v>
                </c:pt>
                <c:pt idx="61">
                  <c:v>35.722029436996316</c:v>
                </c:pt>
                <c:pt idx="62">
                  <c:v>38.085647312878194</c:v>
                </c:pt>
                <c:pt idx="63">
                  <c:v>50.714794752279836</c:v>
                </c:pt>
                <c:pt idx="64">
                  <c:v>58.327786265797442</c:v>
                </c:pt>
                <c:pt idx="65">
                  <c:v>62.849128256377377</c:v>
                </c:pt>
                <c:pt idx="66">
                  <c:v>53.281787194275836</c:v>
                </c:pt>
                <c:pt idx="67">
                  <c:v>48.03488170067736</c:v>
                </c:pt>
                <c:pt idx="68">
                  <c:v>42.163415529785269</c:v>
                </c:pt>
                <c:pt idx="69">
                  <c:v>40.526072065518477</c:v>
                </c:pt>
                <c:pt idx="70">
                  <c:v>55.745634930673489</c:v>
                </c:pt>
                <c:pt idx="71">
                  <c:v>54.119236613258884</c:v>
                </c:pt>
                <c:pt idx="72">
                  <c:v>33.193958703436074</c:v>
                </c:pt>
                <c:pt idx="73">
                  <c:v>21.568476837413517</c:v>
                </c:pt>
                <c:pt idx="74">
                  <c:v>15.73138553277996</c:v>
                </c:pt>
                <c:pt idx="75">
                  <c:v>10.517400293073839</c:v>
                </c:pt>
                <c:pt idx="76">
                  <c:v>8.8573820215874406</c:v>
                </c:pt>
                <c:pt idx="77">
                  <c:v>10.598922170854198</c:v>
                </c:pt>
                <c:pt idx="78">
                  <c:v>10.915082706689999</c:v>
                </c:pt>
                <c:pt idx="79">
                  <c:v>11.082196470825359</c:v>
                </c:pt>
                <c:pt idx="80">
                  <c:v>9.1585236045139187</c:v>
                </c:pt>
                <c:pt idx="81">
                  <c:v>15.292123118461799</c:v>
                </c:pt>
                <c:pt idx="82">
                  <c:v>27.242065848640497</c:v>
                </c:pt>
                <c:pt idx="83">
                  <c:v>40.76077979062476</c:v>
                </c:pt>
                <c:pt idx="84">
                  <c:v>51.97791391227792</c:v>
                </c:pt>
                <c:pt idx="85">
                  <c:v>55.417445123113438</c:v>
                </c:pt>
                <c:pt idx="86">
                  <c:v>76.615162991865716</c:v>
                </c:pt>
                <c:pt idx="87">
                  <c:v>79.404142129989111</c:v>
                </c:pt>
                <c:pt idx="88">
                  <c:v>61.950428727521569</c:v>
                </c:pt>
                <c:pt idx="89">
                  <c:v>68.865006407859354</c:v>
                </c:pt>
                <c:pt idx="90">
                  <c:v>100.50367979360014</c:v>
                </c:pt>
                <c:pt idx="91">
                  <c:v>110.87262170037646</c:v>
                </c:pt>
                <c:pt idx="92">
                  <c:v>116.73233788982039</c:v>
                </c:pt>
                <c:pt idx="93">
                  <c:v>97.912978109694706</c:v>
                </c:pt>
                <c:pt idx="94">
                  <c:v>103.25866726772999</c:v>
                </c:pt>
                <c:pt idx="95">
                  <c:v>103.80060115599889</c:v>
                </c:pt>
                <c:pt idx="96">
                  <c:v>95.651561988378006</c:v>
                </c:pt>
                <c:pt idx="97">
                  <c:v>78.667781760027353</c:v>
                </c:pt>
                <c:pt idx="98">
                  <c:v>92.82317198754599</c:v>
                </c:pt>
                <c:pt idx="99">
                  <c:v>109.08490281135876</c:v>
                </c:pt>
                <c:pt idx="100">
                  <c:v>132.88857104455417</c:v>
                </c:pt>
                <c:pt idx="101">
                  <c:v>169.58315895940439</c:v>
                </c:pt>
                <c:pt idx="102">
                  <c:v>180.73991333323528</c:v>
                </c:pt>
                <c:pt idx="103">
                  <c:v>190.23448364119835</c:v>
                </c:pt>
                <c:pt idx="104">
                  <c:v>159.43168841430006</c:v>
                </c:pt>
                <c:pt idx="105">
                  <c:v>126.88982140754663</c:v>
                </c:pt>
                <c:pt idx="106">
                  <c:v>119.85395279872913</c:v>
                </c:pt>
                <c:pt idx="107">
                  <c:v>111.10400900302572</c:v>
                </c:pt>
                <c:pt idx="108">
                  <c:v>101.05206151980167</c:v>
                </c:pt>
                <c:pt idx="109">
                  <c:v>99.317767177672025</c:v>
                </c:pt>
                <c:pt idx="110">
                  <c:v>76.22352530201286</c:v>
                </c:pt>
                <c:pt idx="111">
                  <c:v>52.975057594493336</c:v>
                </c:pt>
                <c:pt idx="112">
                  <c:v>39.593069681636521</c:v>
                </c:pt>
                <c:pt idx="113">
                  <c:v>31.803895355335197</c:v>
                </c:pt>
                <c:pt idx="114">
                  <c:v>22.606911022269603</c:v>
                </c:pt>
                <c:pt idx="115">
                  <c:v>24.353564509780199</c:v>
                </c:pt>
                <c:pt idx="116">
                  <c:v>33.080205555313917</c:v>
                </c:pt>
                <c:pt idx="117">
                  <c:v>37.417897461209762</c:v>
                </c:pt>
                <c:pt idx="118">
                  <c:v>31.974876676353603</c:v>
                </c:pt>
                <c:pt idx="119">
                  <c:v>28.936256162140801</c:v>
                </c:pt>
                <c:pt idx="120">
                  <c:v>38.524483520907118</c:v>
                </c:pt>
                <c:pt idx="121">
                  <c:v>44.847433725222238</c:v>
                </c:pt>
                <c:pt idx="122">
                  <c:v>47.591666111264402</c:v>
                </c:pt>
                <c:pt idx="123">
                  <c:v>51.838410620078463</c:v>
                </c:pt>
                <c:pt idx="124">
                  <c:v>50.997729366310139</c:v>
                </c:pt>
                <c:pt idx="125">
                  <c:v>44.894762864233194</c:v>
                </c:pt>
                <c:pt idx="126">
                  <c:v>43.301844700464777</c:v>
                </c:pt>
                <c:pt idx="127">
                  <c:v>46.187323320765593</c:v>
                </c:pt>
                <c:pt idx="128">
                  <c:v>61.399968139326774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data'!$CB$10:$CB$497</c:f>
              <c:numCache>
                <c:formatCode>General</c:formatCode>
                <c:ptCount val="488"/>
                <c:pt idx="0">
                  <c:v>61.399968139326774</c:v>
                </c:pt>
                <c:pt idx="1">
                  <c:v>81.794620280665782</c:v>
                </c:pt>
                <c:pt idx="2">
                  <c:v>93.128441236062102</c:v>
                </c:pt>
                <c:pt idx="3">
                  <c:v>92.918984992016405</c:v>
                </c:pt>
                <c:pt idx="4">
                  <c:v>103.01082531176304</c:v>
                </c:pt>
                <c:pt idx="5">
                  <c:v>134.96216397478827</c:v>
                </c:pt>
                <c:pt idx="6">
                  <c:v>134.33888922747747</c:v>
                </c:pt>
                <c:pt idx="7">
                  <c:v>132.03171155399218</c:v>
                </c:pt>
                <c:pt idx="8">
                  <c:v>124.48183769742005</c:v>
                </c:pt>
                <c:pt idx="9">
                  <c:v>79.064748666876241</c:v>
                </c:pt>
                <c:pt idx="10">
                  <c:v>60.549582656396147</c:v>
                </c:pt>
                <c:pt idx="11">
                  <c:v>52.418800287570598</c:v>
                </c:pt>
                <c:pt idx="12">
                  <c:v>32.175776367045358</c:v>
                </c:pt>
                <c:pt idx="13">
                  <c:v>18.498067042361036</c:v>
                </c:pt>
                <c:pt idx="14">
                  <c:v>12.54050543779236</c:v>
                </c:pt>
                <c:pt idx="15">
                  <c:v>11.333415269065499</c:v>
                </c:pt>
                <c:pt idx="16">
                  <c:v>11.397143164964399</c:v>
                </c:pt>
                <c:pt idx="17">
                  <c:v>9.7079863472481591</c:v>
                </c:pt>
                <c:pt idx="18">
                  <c:v>8.2543303240813799</c:v>
                </c:pt>
                <c:pt idx="19">
                  <c:v>7.0810614152108995</c:v>
                </c:pt>
                <c:pt idx="20">
                  <c:v>7.0080265793044809</c:v>
                </c:pt>
                <c:pt idx="21">
                  <c:v>5.9457411304243202</c:v>
                </c:pt>
                <c:pt idx="22">
                  <c:v>5.9306951842099194</c:v>
                </c:pt>
                <c:pt idx="23">
                  <c:v>8.9728719741234002</c:v>
                </c:pt>
                <c:pt idx="24">
                  <c:v>9.7149415252642211</c:v>
                </c:pt>
                <c:pt idx="25">
                  <c:v>11.750841975739679</c:v>
                </c:pt>
                <c:pt idx="26">
                  <c:v>15.067858444952039</c:v>
                </c:pt>
                <c:pt idx="27">
                  <c:v>22.504553809163998</c:v>
                </c:pt>
                <c:pt idx="28">
                  <c:v>43.899955674436796</c:v>
                </c:pt>
                <c:pt idx="29">
                  <c:v>57.202811430644878</c:v>
                </c:pt>
                <c:pt idx="30">
                  <c:v>54.674629098534353</c:v>
                </c:pt>
                <c:pt idx="31">
                  <c:v>52.339850971005234</c:v>
                </c:pt>
                <c:pt idx="32">
                  <c:v>52.962917585590617</c:v>
                </c:pt>
                <c:pt idx="33">
                  <c:v>71.094297288200394</c:v>
                </c:pt>
                <c:pt idx="34">
                  <c:v>86.468420386004581</c:v>
                </c:pt>
                <c:pt idx="35">
                  <c:v>116.40313261282624</c:v>
                </c:pt>
                <c:pt idx="36">
                  <c:v>95.093604501371274</c:v>
                </c:pt>
                <c:pt idx="37">
                  <c:v>83.482619789721596</c:v>
                </c:pt>
                <c:pt idx="38">
                  <c:v>89.245850291804871</c:v>
                </c:pt>
                <c:pt idx="39">
                  <c:v>80.172697898454487</c:v>
                </c:pt>
                <c:pt idx="40">
                  <c:v>64.763129167673569</c:v>
                </c:pt>
                <c:pt idx="41">
                  <c:v>74.881376706525302</c:v>
                </c:pt>
                <c:pt idx="42">
                  <c:v>69.453946914322316</c:v>
                </c:pt>
                <c:pt idx="43">
                  <c:v>73.814474052894951</c:v>
                </c:pt>
                <c:pt idx="44">
                  <c:v>67.103377871286227</c:v>
                </c:pt>
                <c:pt idx="45">
                  <c:v>61.145409673483201</c:v>
                </c:pt>
                <c:pt idx="46">
                  <c:v>59.220533602994394</c:v>
                </c:pt>
                <c:pt idx="47">
                  <c:v>61.785357145315196</c:v>
                </c:pt>
                <c:pt idx="48">
                  <c:v>61.840059498885594</c:v>
                </c:pt>
                <c:pt idx="49">
                  <c:v>72.687060058832628</c:v>
                </c:pt>
                <c:pt idx="50">
                  <c:v>93.419779784471089</c:v>
                </c:pt>
                <c:pt idx="51">
                  <c:v>99.947281487046851</c:v>
                </c:pt>
                <c:pt idx="52">
                  <c:v>101.66545120293756</c:v>
                </c:pt>
                <c:pt idx="53">
                  <c:v>103.33846106476092</c:v>
                </c:pt>
                <c:pt idx="54">
                  <c:v>106.08636433669561</c:v>
                </c:pt>
                <c:pt idx="55">
                  <c:v>127.118923448652</c:v>
                </c:pt>
                <c:pt idx="56">
                  <c:v>118.898848412883</c:v>
                </c:pt>
                <c:pt idx="57">
                  <c:v>90.320699247653337</c:v>
                </c:pt>
                <c:pt idx="58">
                  <c:v>60.056235785317682</c:v>
                </c:pt>
                <c:pt idx="59">
                  <c:v>51.185049952836593</c:v>
                </c:pt>
                <c:pt idx="60">
                  <c:v>53.855564263194957</c:v>
                </c:pt>
                <c:pt idx="61">
                  <c:v>56.695688776263594</c:v>
                </c:pt>
                <c:pt idx="62">
                  <c:v>70.123069145101141</c:v>
                </c:pt>
                <c:pt idx="63">
                  <c:v>76.129220728706215</c:v>
                </c:pt>
                <c:pt idx="64">
                  <c:v>61.136338449667328</c:v>
                </c:pt>
                <c:pt idx="65">
                  <c:v>48.809419269820204</c:v>
                </c:pt>
                <c:pt idx="66">
                  <c:v>31.420944269078042</c:v>
                </c:pt>
                <c:pt idx="67">
                  <c:v>25.47515382551676</c:v>
                </c:pt>
                <c:pt idx="68">
                  <c:v>32.816854158192001</c:v>
                </c:pt>
                <c:pt idx="69">
                  <c:v>34.718320372296958</c:v>
                </c:pt>
                <c:pt idx="70">
                  <c:v>35.553406266039239</c:v>
                </c:pt>
                <c:pt idx="71">
                  <c:v>34.075721585363766</c:v>
                </c:pt>
                <c:pt idx="72">
                  <c:v>22.075615611394202</c:v>
                </c:pt>
                <c:pt idx="73">
                  <c:v>14.610513520562401</c:v>
                </c:pt>
                <c:pt idx="74">
                  <c:v>10.051537542570719</c:v>
                </c:pt>
                <c:pt idx="75">
                  <c:v>7.8582434240129402</c:v>
                </c:pt>
                <c:pt idx="76">
                  <c:v>5.9676396065899198</c:v>
                </c:pt>
                <c:pt idx="77">
                  <c:v>6.5295383089248009</c:v>
                </c:pt>
                <c:pt idx="78">
                  <c:v>9.2764763364150014</c:v>
                </c:pt>
                <c:pt idx="79">
                  <c:v>10.91107853485056</c:v>
                </c:pt>
                <c:pt idx="80">
                  <c:v>11.62553046298668</c:v>
                </c:pt>
                <c:pt idx="81">
                  <c:v>12.385662765336001</c:v>
                </c:pt>
                <c:pt idx="82">
                  <c:v>17.615006905463098</c:v>
                </c:pt>
                <c:pt idx="83">
                  <c:v>29.828065807370518</c:v>
                </c:pt>
                <c:pt idx="84">
                  <c:v>44.165136038569557</c:v>
                </c:pt>
                <c:pt idx="85">
                  <c:v>56.9815510916916</c:v>
                </c:pt>
                <c:pt idx="86">
                  <c:v>62.716374015300715</c:v>
                </c:pt>
                <c:pt idx="87">
                  <c:v>79.105065010905776</c:v>
                </c:pt>
                <c:pt idx="88">
                  <c:v>82.041985293388549</c:v>
                </c:pt>
                <c:pt idx="89">
                  <c:v>82.821212902957868</c:v>
                </c:pt>
                <c:pt idx="90">
                  <c:v>109.05006343955345</c:v>
                </c:pt>
                <c:pt idx="91">
                  <c:v>109.80565665009226</c:v>
                </c:pt>
                <c:pt idx="92">
                  <c:v>85.566474307927805</c:v>
                </c:pt>
                <c:pt idx="93">
                  <c:v>56.558942773482237</c:v>
                </c:pt>
                <c:pt idx="94">
                  <c:v>54.072968884730628</c:v>
                </c:pt>
                <c:pt idx="95">
                  <c:v>48.456133757015394</c:v>
                </c:pt>
                <c:pt idx="96">
                  <c:v>40.54607485676982</c:v>
                </c:pt>
                <c:pt idx="97">
                  <c:v>33.218668989904316</c:v>
                </c:pt>
                <c:pt idx="98">
                  <c:v>42.664371674397117</c:v>
                </c:pt>
                <c:pt idx="99">
                  <c:v>77.631483315571927</c:v>
                </c:pt>
                <c:pt idx="100">
                  <c:v>118.28129630244047</c:v>
                </c:pt>
                <c:pt idx="101">
                  <c:v>161.13566107896298</c:v>
                </c:pt>
                <c:pt idx="102">
                  <c:v>192.36854858951375</c:v>
                </c:pt>
                <c:pt idx="103">
                  <c:v>212.08987435596589</c:v>
                </c:pt>
                <c:pt idx="104">
                  <c:v>239.43346748341273</c:v>
                </c:pt>
                <c:pt idx="105">
                  <c:v>240.55882609751458</c:v>
                </c:pt>
                <c:pt idx="106">
                  <c:v>222.22595412859749</c:v>
                </c:pt>
                <c:pt idx="107">
                  <c:v>232.8836766939844</c:v>
                </c:pt>
                <c:pt idx="108">
                  <c:v>223.19879048501579</c:v>
                </c:pt>
                <c:pt idx="109">
                  <c:v>221.7336275441786</c:v>
                </c:pt>
                <c:pt idx="110">
                  <c:v>296.70117642398299</c:v>
                </c:pt>
                <c:pt idx="111">
                  <c:v>334.48395988281959</c:v>
                </c:pt>
                <c:pt idx="112">
                  <c:v>301.02138287877455</c:v>
                </c:pt>
                <c:pt idx="113">
                  <c:v>227.6478842111926</c:v>
                </c:pt>
                <c:pt idx="114">
                  <c:v>249.90637059929517</c:v>
                </c:pt>
                <c:pt idx="115">
                  <c:v>294.56022679742881</c:v>
                </c:pt>
                <c:pt idx="116">
                  <c:v>318.4013415395799</c:v>
                </c:pt>
                <c:pt idx="117">
                  <c:v>325.31437979748966</c:v>
                </c:pt>
                <c:pt idx="118">
                  <c:v>309.14854943361729</c:v>
                </c:pt>
                <c:pt idx="119">
                  <c:v>329.71822094036827</c:v>
                </c:pt>
                <c:pt idx="120">
                  <c:v>279.48608373654736</c:v>
                </c:pt>
                <c:pt idx="121">
                  <c:v>247.76294348274712</c:v>
                </c:pt>
                <c:pt idx="122">
                  <c:v>287.09019496062365</c:v>
                </c:pt>
                <c:pt idx="123">
                  <c:v>334.54829391151782</c:v>
                </c:pt>
                <c:pt idx="124">
                  <c:v>319.33299427313131</c:v>
                </c:pt>
                <c:pt idx="125">
                  <c:v>311.03768257107839</c:v>
                </c:pt>
                <c:pt idx="126">
                  <c:v>372.52882957065049</c:v>
                </c:pt>
                <c:pt idx="127">
                  <c:v>397.98074290605626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data'!$CB$10:$CB$497</c:f>
              <c:numCache>
                <c:formatCode>General</c:formatCode>
                <c:ptCount val="488"/>
                <c:pt idx="0">
                  <c:v>397.98074290605626</c:v>
                </c:pt>
                <c:pt idx="1">
                  <c:v>392.51344230125801</c:v>
                </c:pt>
                <c:pt idx="2">
                  <c:v>438.95216400975596</c:v>
                </c:pt>
                <c:pt idx="3">
                  <c:v>464.93757157027204</c:v>
                </c:pt>
                <c:pt idx="4">
                  <c:v>429.60321825568161</c:v>
                </c:pt>
                <c:pt idx="5">
                  <c:v>478.13138076103075</c:v>
                </c:pt>
                <c:pt idx="6">
                  <c:v>524.45672451075404</c:v>
                </c:pt>
                <c:pt idx="7">
                  <c:v>516.82028209742884</c:v>
                </c:pt>
                <c:pt idx="8">
                  <c:v>537.20792438631076</c:v>
                </c:pt>
                <c:pt idx="9">
                  <c:v>553.28604486465679</c:v>
                </c:pt>
                <c:pt idx="10">
                  <c:v>603.70003876185001</c:v>
                </c:pt>
                <c:pt idx="11">
                  <c:v>508.22464731172005</c:v>
                </c:pt>
                <c:pt idx="12">
                  <c:v>500.45702896999444</c:v>
                </c:pt>
                <c:pt idx="13">
                  <c:v>607.77318381003408</c:v>
                </c:pt>
                <c:pt idx="14">
                  <c:v>521.1685399863203</c:v>
                </c:pt>
                <c:pt idx="15">
                  <c:v>314.01703956104325</c:v>
                </c:pt>
                <c:pt idx="16">
                  <c:v>217.08745574087999</c:v>
                </c:pt>
                <c:pt idx="17">
                  <c:v>141.42173470877401</c:v>
                </c:pt>
                <c:pt idx="18">
                  <c:v>108.8562521834112</c:v>
                </c:pt>
                <c:pt idx="19">
                  <c:v>70.144250557816392</c:v>
                </c:pt>
                <c:pt idx="20">
                  <c:v>47.815384080492002</c:v>
                </c:pt>
                <c:pt idx="21">
                  <c:v>44.857093801170805</c:v>
                </c:pt>
                <c:pt idx="22">
                  <c:v>41.393612978060403</c:v>
                </c:pt>
                <c:pt idx="23">
                  <c:v>38.067405302989201</c:v>
                </c:pt>
                <c:pt idx="24">
                  <c:v>41.998332133279199</c:v>
                </c:pt>
                <c:pt idx="25">
                  <c:v>53.422429885663995</c:v>
                </c:pt>
                <c:pt idx="26">
                  <c:v>55.320377693061609</c:v>
                </c:pt>
                <c:pt idx="27">
                  <c:v>62.786348996772809</c:v>
                </c:pt>
                <c:pt idx="28">
                  <c:v>97.674763254706022</c:v>
                </c:pt>
                <c:pt idx="29">
                  <c:v>148.596219081268</c:v>
                </c:pt>
                <c:pt idx="30">
                  <c:v>233.40963884682597</c:v>
                </c:pt>
                <c:pt idx="31">
                  <c:v>305.389328886192</c:v>
                </c:pt>
                <c:pt idx="32">
                  <c:v>352.57063172334637</c:v>
                </c:pt>
                <c:pt idx="33">
                  <c:v>396.77787297259323</c:v>
                </c:pt>
                <c:pt idx="34">
                  <c:v>464.61525094207087</c:v>
                </c:pt>
                <c:pt idx="35">
                  <c:v>483.73780724796245</c:v>
                </c:pt>
                <c:pt idx="36">
                  <c:v>506.05950479710606</c:v>
                </c:pt>
                <c:pt idx="37">
                  <c:v>502.70844243736195</c:v>
                </c:pt>
                <c:pt idx="38">
                  <c:v>457.09174539543881</c:v>
                </c:pt>
                <c:pt idx="39">
                  <c:v>454.67248542761882</c:v>
                </c:pt>
                <c:pt idx="40">
                  <c:v>497.56804905533039</c:v>
                </c:pt>
                <c:pt idx="41">
                  <c:v>491.5663726977744</c:v>
                </c:pt>
                <c:pt idx="42">
                  <c:v>520.50299021750641</c:v>
                </c:pt>
                <c:pt idx="43">
                  <c:v>547.02690228426081</c:v>
                </c:pt>
                <c:pt idx="44">
                  <c:v>527.04986491080001</c:v>
                </c:pt>
                <c:pt idx="45">
                  <c:v>478.38736054751041</c:v>
                </c:pt>
                <c:pt idx="46">
                  <c:v>474.69652936453446</c:v>
                </c:pt>
                <c:pt idx="47">
                  <c:v>463.82005298476088</c:v>
                </c:pt>
                <c:pt idx="48">
                  <c:v>471.28315363580805</c:v>
                </c:pt>
                <c:pt idx="49">
                  <c:v>387.47975605796205</c:v>
                </c:pt>
                <c:pt idx="50">
                  <c:v>415.81836986820605</c:v>
                </c:pt>
                <c:pt idx="51">
                  <c:v>446.96576431899689</c:v>
                </c:pt>
                <c:pt idx="52">
                  <c:v>455.25802529476482</c:v>
                </c:pt>
                <c:pt idx="53">
                  <c:v>471.57615535477686</c:v>
                </c:pt>
                <c:pt idx="54">
                  <c:v>411.2565496482236</c:v>
                </c:pt>
                <c:pt idx="55">
                  <c:v>342.10190187796479</c:v>
                </c:pt>
                <c:pt idx="56">
                  <c:v>325.30964435473561</c:v>
                </c:pt>
                <c:pt idx="57">
                  <c:v>346.11952674738882</c:v>
                </c:pt>
                <c:pt idx="58">
                  <c:v>308.67144337102235</c:v>
                </c:pt>
                <c:pt idx="59">
                  <c:v>273.75365979271999</c:v>
                </c:pt>
                <c:pt idx="60">
                  <c:v>255.47011233474603</c:v>
                </c:pt>
                <c:pt idx="61">
                  <c:v>271.96395600969197</c:v>
                </c:pt>
                <c:pt idx="62">
                  <c:v>249.23824985535481</c:v>
                </c:pt>
                <c:pt idx="63">
                  <c:v>267.17247336565441</c:v>
                </c:pt>
                <c:pt idx="64">
                  <c:v>253.87683503287923</c:v>
                </c:pt>
                <c:pt idx="65">
                  <c:v>206.38658123297765</c:v>
                </c:pt>
                <c:pt idx="66">
                  <c:v>252.7101420835952</c:v>
                </c:pt>
                <c:pt idx="67">
                  <c:v>294.72778776130559</c:v>
                </c:pt>
                <c:pt idx="68">
                  <c:v>290.76454214550603</c:v>
                </c:pt>
                <c:pt idx="69">
                  <c:v>223.91520284835403</c:v>
                </c:pt>
                <c:pt idx="70">
                  <c:v>172.62628120474</c:v>
                </c:pt>
                <c:pt idx="71">
                  <c:v>192.04575697589519</c:v>
                </c:pt>
                <c:pt idx="72">
                  <c:v>153.0192672075944</c:v>
                </c:pt>
                <c:pt idx="73">
                  <c:v>138.42069634931519</c:v>
                </c:pt>
                <c:pt idx="74">
                  <c:v>99.171760043970011</c:v>
                </c:pt>
                <c:pt idx="75">
                  <c:v>87.400187509875195</c:v>
                </c:pt>
                <c:pt idx="76">
                  <c:v>70.359024346819211</c:v>
                </c:pt>
                <c:pt idx="77">
                  <c:v>48.495617308992003</c:v>
                </c:pt>
                <c:pt idx="78">
                  <c:v>41.715335645787206</c:v>
                </c:pt>
                <c:pt idx="79">
                  <c:v>37.550935883203998</c:v>
                </c:pt>
                <c:pt idx="80">
                  <c:v>32.565175614523994</c:v>
                </c:pt>
                <c:pt idx="81">
                  <c:v>34.461969733155598</c:v>
                </c:pt>
                <c:pt idx="82">
                  <c:v>48.911714088744006</c:v>
                </c:pt>
                <c:pt idx="83">
                  <c:v>86.171572899699612</c:v>
                </c:pt>
                <c:pt idx="84">
                  <c:v>121.685411568394</c:v>
                </c:pt>
                <c:pt idx="85">
                  <c:v>173.42665295203602</c:v>
                </c:pt>
                <c:pt idx="86">
                  <c:v>239.10482251822401</c:v>
                </c:pt>
                <c:pt idx="87">
                  <c:v>278.40586341231244</c:v>
                </c:pt>
                <c:pt idx="88">
                  <c:v>292.12481564218683</c:v>
                </c:pt>
                <c:pt idx="89">
                  <c:v>283.26695639465396</c:v>
                </c:pt>
                <c:pt idx="90">
                  <c:v>267.63057372943365</c:v>
                </c:pt>
                <c:pt idx="91">
                  <c:v>303.04882823299926</c:v>
                </c:pt>
                <c:pt idx="92">
                  <c:v>309.28806741757762</c:v>
                </c:pt>
                <c:pt idx="93">
                  <c:v>318.35312215618006</c:v>
                </c:pt>
                <c:pt idx="94">
                  <c:v>338.61989597980801</c:v>
                </c:pt>
                <c:pt idx="95">
                  <c:v>292.94438034288203</c:v>
                </c:pt>
                <c:pt idx="96">
                  <c:v>295.05819066255003</c:v>
                </c:pt>
                <c:pt idx="97">
                  <c:v>315.88435159403758</c:v>
                </c:pt>
                <c:pt idx="98">
                  <c:v>333.61359745184637</c:v>
                </c:pt>
                <c:pt idx="99">
                  <c:v>339.85918011055355</c:v>
                </c:pt>
                <c:pt idx="100">
                  <c:v>329.94980426480799</c:v>
                </c:pt>
                <c:pt idx="101">
                  <c:v>308.91944956862596</c:v>
                </c:pt>
                <c:pt idx="102">
                  <c:v>334.96006214916963</c:v>
                </c:pt>
                <c:pt idx="103">
                  <c:v>403.77518098037399</c:v>
                </c:pt>
                <c:pt idx="104">
                  <c:v>322.74693776493763</c:v>
                </c:pt>
                <c:pt idx="105">
                  <c:v>223.588543336664</c:v>
                </c:pt>
                <c:pt idx="106">
                  <c:v>176.6408250819168</c:v>
                </c:pt>
                <c:pt idx="107">
                  <c:v>123.0610001062212</c:v>
                </c:pt>
                <c:pt idx="108">
                  <c:v>120.95397561367119</c:v>
                </c:pt>
                <c:pt idx="109">
                  <c:v>129.13188990136402</c:v>
                </c:pt>
                <c:pt idx="110">
                  <c:v>158.4014955369596</c:v>
                </c:pt>
                <c:pt idx="111">
                  <c:v>193.85845809589838</c:v>
                </c:pt>
                <c:pt idx="112">
                  <c:v>173.99929142268002</c:v>
                </c:pt>
                <c:pt idx="113">
                  <c:v>146.820776529124</c:v>
                </c:pt>
                <c:pt idx="114">
                  <c:v>128.36248130958481</c:v>
                </c:pt>
                <c:pt idx="115">
                  <c:v>127.16686440449283</c:v>
                </c:pt>
                <c:pt idx="116">
                  <c:v>150.36078524085119</c:v>
                </c:pt>
                <c:pt idx="117">
                  <c:v>194.13964526768001</c:v>
                </c:pt>
                <c:pt idx="118">
                  <c:v>271.37500817409926</c:v>
                </c:pt>
                <c:pt idx="119">
                  <c:v>298.9649749803288</c:v>
                </c:pt>
                <c:pt idx="120">
                  <c:v>228.1647784351392</c:v>
                </c:pt>
                <c:pt idx="121">
                  <c:v>197.467045009104</c:v>
                </c:pt>
                <c:pt idx="122">
                  <c:v>161.33108185561443</c:v>
                </c:pt>
                <c:pt idx="123">
                  <c:v>195.8383465111896</c:v>
                </c:pt>
                <c:pt idx="124">
                  <c:v>243.31803268595201</c:v>
                </c:pt>
                <c:pt idx="125">
                  <c:v>344.14953519137237</c:v>
                </c:pt>
                <c:pt idx="126">
                  <c:v>319.26959015214561</c:v>
                </c:pt>
                <c:pt idx="127">
                  <c:v>222.73801720317002</c:v>
                </c:pt>
                <c:pt idx="128">
                  <c:v>183.62214571112642</c:v>
                </c:pt>
                <c:pt idx="129">
                  <c:v>148.04543120019403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65856"/>
        <c:axId val="154411392"/>
      </c:scatterChart>
      <c:valAx>
        <c:axId val="154265856"/>
        <c:scaling>
          <c:orientation val="minMax"/>
          <c:max val="1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4411392"/>
        <c:crosses val="autoZero"/>
        <c:crossBetween val="midCat"/>
      </c:valAx>
      <c:valAx>
        <c:axId val="154411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(g/hr)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4265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Lap1</c:v>
          </c:tx>
          <c:marker>
            <c:symbol val="none"/>
          </c:marker>
          <c:xVal>
            <c:numRef>
              <c:f>'Lap 1 data'!$AQ$10:$AQ$500</c:f>
              <c:numCache>
                <c:formatCode>General</c:formatCode>
                <c:ptCount val="491"/>
                <c:pt idx="0">
                  <c:v>47.159297000000002</c:v>
                </c:pt>
                <c:pt idx="1">
                  <c:v>47.159272000000001</c:v>
                </c:pt>
                <c:pt idx="2">
                  <c:v>47.159204000000003</c:v>
                </c:pt>
                <c:pt idx="3">
                  <c:v>47.159148999999999</c:v>
                </c:pt>
                <c:pt idx="4">
                  <c:v>47.159112999999998</c:v>
                </c:pt>
                <c:pt idx="5">
                  <c:v>47.159089999999999</c:v>
                </c:pt>
                <c:pt idx="6">
                  <c:v>47.159022</c:v>
                </c:pt>
                <c:pt idx="7">
                  <c:v>47.158966999999997</c:v>
                </c:pt>
                <c:pt idx="8">
                  <c:v>47.158920000000002</c:v>
                </c:pt>
                <c:pt idx="9">
                  <c:v>47.158873</c:v>
                </c:pt>
                <c:pt idx="10">
                  <c:v>47.158875000000002</c:v>
                </c:pt>
                <c:pt idx="11">
                  <c:v>47.158878999999999</c:v>
                </c:pt>
                <c:pt idx="12">
                  <c:v>47.158881999999998</c:v>
                </c:pt>
                <c:pt idx="13">
                  <c:v>47.158881000000001</c:v>
                </c:pt>
                <c:pt idx="14">
                  <c:v>47.158878000000001</c:v>
                </c:pt>
                <c:pt idx="15">
                  <c:v>47.158861000000002</c:v>
                </c:pt>
                <c:pt idx="16">
                  <c:v>47.158819999999999</c:v>
                </c:pt>
                <c:pt idx="17">
                  <c:v>47.158769999999997</c:v>
                </c:pt>
                <c:pt idx="18">
                  <c:v>47.158712000000001</c:v>
                </c:pt>
                <c:pt idx="19">
                  <c:v>47.158650000000002</c:v>
                </c:pt>
                <c:pt idx="20">
                  <c:v>47.158591000000001</c:v>
                </c:pt>
                <c:pt idx="21">
                  <c:v>47.158543000000002</c:v>
                </c:pt>
                <c:pt idx="22">
                  <c:v>47.158507999999998</c:v>
                </c:pt>
                <c:pt idx="23">
                  <c:v>47.158489000000003</c:v>
                </c:pt>
                <c:pt idx="24">
                  <c:v>47.158487000000001</c:v>
                </c:pt>
                <c:pt idx="25">
                  <c:v>47.158493</c:v>
                </c:pt>
                <c:pt idx="26">
                  <c:v>47.158512000000002</c:v>
                </c:pt>
                <c:pt idx="27">
                  <c:v>47.158549999999998</c:v>
                </c:pt>
                <c:pt idx="28">
                  <c:v>47.158585000000002</c:v>
                </c:pt>
                <c:pt idx="29">
                  <c:v>47.158639999999998</c:v>
                </c:pt>
                <c:pt idx="30">
                  <c:v>47.158786999999997</c:v>
                </c:pt>
                <c:pt idx="31">
                  <c:v>47.158898000000001</c:v>
                </c:pt>
                <c:pt idx="32">
                  <c:v>47.159021000000003</c:v>
                </c:pt>
                <c:pt idx="33">
                  <c:v>47.159151000000001</c:v>
                </c:pt>
                <c:pt idx="34">
                  <c:v>47.159281999999997</c:v>
                </c:pt>
                <c:pt idx="35">
                  <c:v>47.159416</c:v>
                </c:pt>
                <c:pt idx="36">
                  <c:v>47.159509999999997</c:v>
                </c:pt>
                <c:pt idx="37">
                  <c:v>47.159557</c:v>
                </c:pt>
                <c:pt idx="38">
                  <c:v>47.159742000000001</c:v>
                </c:pt>
                <c:pt idx="39">
                  <c:v>47.159973000000001</c:v>
                </c:pt>
                <c:pt idx="40">
                  <c:v>47.160113000000003</c:v>
                </c:pt>
                <c:pt idx="41">
                  <c:v>47.160257000000001</c:v>
                </c:pt>
                <c:pt idx="42">
                  <c:v>47.160403000000002</c:v>
                </c:pt>
                <c:pt idx="43">
                  <c:v>47.160502999999999</c:v>
                </c:pt>
                <c:pt idx="44">
                  <c:v>47.160598999999998</c:v>
                </c:pt>
                <c:pt idx="45">
                  <c:v>47.160840999999998</c:v>
                </c:pt>
                <c:pt idx="46">
                  <c:v>47.160995</c:v>
                </c:pt>
                <c:pt idx="47">
                  <c:v>47.161163000000002</c:v>
                </c:pt>
                <c:pt idx="48">
                  <c:v>47.161333999999997</c:v>
                </c:pt>
                <c:pt idx="49">
                  <c:v>47.161504000000001</c:v>
                </c:pt>
                <c:pt idx="50">
                  <c:v>47.161673999999998</c:v>
                </c:pt>
                <c:pt idx="51">
                  <c:v>47.161845</c:v>
                </c:pt>
                <c:pt idx="52">
                  <c:v>47.162013000000002</c:v>
                </c:pt>
                <c:pt idx="53">
                  <c:v>47.162185999999998</c:v>
                </c:pt>
                <c:pt idx="54">
                  <c:v>47.162371</c:v>
                </c:pt>
                <c:pt idx="55">
                  <c:v>47.162562000000001</c:v>
                </c:pt>
                <c:pt idx="56">
                  <c:v>47.162751999999998</c:v>
                </c:pt>
                <c:pt idx="57">
                  <c:v>47.162937999999997</c:v>
                </c:pt>
                <c:pt idx="58">
                  <c:v>47.163117</c:v>
                </c:pt>
                <c:pt idx="59">
                  <c:v>47.163283999999997</c:v>
                </c:pt>
                <c:pt idx="60">
                  <c:v>47.163445000000003</c:v>
                </c:pt>
                <c:pt idx="61">
                  <c:v>47.163597000000003</c:v>
                </c:pt>
                <c:pt idx="62">
                  <c:v>47.163697999999997</c:v>
                </c:pt>
                <c:pt idx="63">
                  <c:v>47.163744000000001</c:v>
                </c:pt>
                <c:pt idx="64">
                  <c:v>47.163884000000003</c:v>
                </c:pt>
                <c:pt idx="65">
                  <c:v>47.164068999999998</c:v>
                </c:pt>
                <c:pt idx="66">
                  <c:v>47.164271999999997</c:v>
                </c:pt>
                <c:pt idx="67">
                  <c:v>47.164358</c:v>
                </c:pt>
                <c:pt idx="68">
                  <c:v>47.164433000000002</c:v>
                </c:pt>
                <c:pt idx="69">
                  <c:v>47.164504000000001</c:v>
                </c:pt>
                <c:pt idx="70">
                  <c:v>47.164552</c:v>
                </c:pt>
                <c:pt idx="71">
                  <c:v>47.164577000000001</c:v>
                </c:pt>
                <c:pt idx="72">
                  <c:v>47.164628999999998</c:v>
                </c:pt>
                <c:pt idx="73">
                  <c:v>47.164614</c:v>
                </c:pt>
                <c:pt idx="74">
                  <c:v>47.164569</c:v>
                </c:pt>
                <c:pt idx="75">
                  <c:v>47.164540000000002</c:v>
                </c:pt>
                <c:pt idx="76">
                  <c:v>47.16451</c:v>
                </c:pt>
                <c:pt idx="77">
                  <c:v>47.164436000000002</c:v>
                </c:pt>
                <c:pt idx="78">
                  <c:v>47.164394000000001</c:v>
                </c:pt>
                <c:pt idx="79">
                  <c:v>47.164360000000002</c:v>
                </c:pt>
                <c:pt idx="80">
                  <c:v>47.164341999999998</c:v>
                </c:pt>
                <c:pt idx="81">
                  <c:v>47.164338999999998</c:v>
                </c:pt>
                <c:pt idx="82">
                  <c:v>47.164355</c:v>
                </c:pt>
                <c:pt idx="83">
                  <c:v>47.164383999999998</c:v>
                </c:pt>
                <c:pt idx="84">
                  <c:v>47.164411999999999</c:v>
                </c:pt>
                <c:pt idx="85">
                  <c:v>47.164428000000001</c:v>
                </c:pt>
                <c:pt idx="86">
                  <c:v>47.164451999999997</c:v>
                </c:pt>
                <c:pt idx="87">
                  <c:v>47.164437</c:v>
                </c:pt>
                <c:pt idx="88">
                  <c:v>47.164408999999999</c:v>
                </c:pt>
                <c:pt idx="89">
                  <c:v>47.164329000000002</c:v>
                </c:pt>
                <c:pt idx="90">
                  <c:v>47.164257999999997</c:v>
                </c:pt>
                <c:pt idx="91">
                  <c:v>47.164206999999998</c:v>
                </c:pt>
                <c:pt idx="92">
                  <c:v>47.164178999999997</c:v>
                </c:pt>
                <c:pt idx="93">
                  <c:v>47.164065000000001</c:v>
                </c:pt>
                <c:pt idx="94">
                  <c:v>47.163921000000002</c:v>
                </c:pt>
                <c:pt idx="95">
                  <c:v>47.163853000000003</c:v>
                </c:pt>
                <c:pt idx="96">
                  <c:v>47.163806999999998</c:v>
                </c:pt>
                <c:pt idx="97">
                  <c:v>47.163769000000002</c:v>
                </c:pt>
                <c:pt idx="98">
                  <c:v>47.163742999999997</c:v>
                </c:pt>
                <c:pt idx="99">
                  <c:v>47.163722</c:v>
                </c:pt>
                <c:pt idx="100">
                  <c:v>47.163656000000003</c:v>
                </c:pt>
                <c:pt idx="101">
                  <c:v>47.163573999999997</c:v>
                </c:pt>
                <c:pt idx="102">
                  <c:v>47.163505000000001</c:v>
                </c:pt>
                <c:pt idx="103">
                  <c:v>47.163465000000002</c:v>
                </c:pt>
                <c:pt idx="104">
                  <c:v>47.163345</c:v>
                </c:pt>
                <c:pt idx="105">
                  <c:v>47.163175000000003</c:v>
                </c:pt>
                <c:pt idx="106">
                  <c:v>47.162987999999999</c:v>
                </c:pt>
                <c:pt idx="107">
                  <c:v>47.162931</c:v>
                </c:pt>
                <c:pt idx="108">
                  <c:v>47.162706999999997</c:v>
                </c:pt>
                <c:pt idx="109">
                  <c:v>47.162488000000003</c:v>
                </c:pt>
                <c:pt idx="110">
                  <c:v>47.162424999999999</c:v>
                </c:pt>
                <c:pt idx="111">
                  <c:v>47.162241000000002</c:v>
                </c:pt>
                <c:pt idx="112">
                  <c:v>47.161909000000001</c:v>
                </c:pt>
                <c:pt idx="113">
                  <c:v>47.161428999999998</c:v>
                </c:pt>
                <c:pt idx="114">
                  <c:v>47.161318000000001</c:v>
                </c:pt>
                <c:pt idx="115">
                  <c:v>47.161194999999999</c:v>
                </c:pt>
                <c:pt idx="116">
                  <c:v>47.161067000000003</c:v>
                </c:pt>
                <c:pt idx="117">
                  <c:v>47.160926000000003</c:v>
                </c:pt>
                <c:pt idx="118">
                  <c:v>47.160775000000001</c:v>
                </c:pt>
                <c:pt idx="119">
                  <c:v>47.160670000000003</c:v>
                </c:pt>
                <c:pt idx="120">
                  <c:v>47.160564999999998</c:v>
                </c:pt>
                <c:pt idx="121">
                  <c:v>47.160350000000001</c:v>
                </c:pt>
                <c:pt idx="122">
                  <c:v>47.160260000000001</c:v>
                </c:pt>
                <c:pt idx="123">
                  <c:v>47.160029000000002</c:v>
                </c:pt>
                <c:pt idx="124">
                  <c:v>47.159894999999999</c:v>
                </c:pt>
                <c:pt idx="125">
                  <c:v>47.159778000000003</c:v>
                </c:pt>
                <c:pt idx="126">
                  <c:v>47.159677000000002</c:v>
                </c:pt>
                <c:pt idx="127">
                  <c:v>47.159582999999998</c:v>
                </c:pt>
                <c:pt idx="128">
                  <c:v>47.159488000000003</c:v>
                </c:pt>
                <c:pt idx="129">
                  <c:v>47.159427000000001</c:v>
                </c:pt>
                <c:pt idx="130">
                  <c:v>47.15936</c:v>
                </c:pt>
              </c:numCache>
            </c:numRef>
          </c:xVal>
          <c:yVal>
            <c:numRef>
              <c:f>'Lap 1 data'!$AR$10:$AR$500</c:f>
              <c:numCache>
                <c:formatCode>General</c:formatCode>
                <c:ptCount val="491"/>
                <c:pt idx="0">
                  <c:v>-88.489791999999994</c:v>
                </c:pt>
                <c:pt idx="1">
                  <c:v>-88.489742000000007</c:v>
                </c:pt>
                <c:pt idx="2">
                  <c:v>-88.489603000000002</c:v>
                </c:pt>
                <c:pt idx="3">
                  <c:v>-88.489489000000006</c:v>
                </c:pt>
                <c:pt idx="4">
                  <c:v>-88.489422000000005</c:v>
                </c:pt>
                <c:pt idx="5">
                  <c:v>-88.489367999999999</c:v>
                </c:pt>
                <c:pt idx="6">
                  <c:v>-88.489188999999996</c:v>
                </c:pt>
                <c:pt idx="7">
                  <c:v>-88.488985999999997</c:v>
                </c:pt>
                <c:pt idx="8">
                  <c:v>-88.488737</c:v>
                </c:pt>
                <c:pt idx="9">
                  <c:v>-88.488394999999997</c:v>
                </c:pt>
                <c:pt idx="10">
                  <c:v>-88.488111000000004</c:v>
                </c:pt>
                <c:pt idx="11">
                  <c:v>-88.487829000000005</c:v>
                </c:pt>
                <c:pt idx="12">
                  <c:v>-88.487550999999996</c:v>
                </c:pt>
                <c:pt idx="13">
                  <c:v>-88.487278000000003</c:v>
                </c:pt>
                <c:pt idx="14">
                  <c:v>-88.487015</c:v>
                </c:pt>
                <c:pt idx="15">
                  <c:v>-88.486750999999998</c:v>
                </c:pt>
                <c:pt idx="16">
                  <c:v>-88.486502000000002</c:v>
                </c:pt>
                <c:pt idx="17">
                  <c:v>-88.486276000000004</c:v>
                </c:pt>
                <c:pt idx="18">
                  <c:v>-88.486069999999998</c:v>
                </c:pt>
                <c:pt idx="19">
                  <c:v>-88.485883000000001</c:v>
                </c:pt>
                <c:pt idx="20">
                  <c:v>-88.485707000000005</c:v>
                </c:pt>
                <c:pt idx="21">
                  <c:v>-88.485534000000001</c:v>
                </c:pt>
                <c:pt idx="22">
                  <c:v>-88.48536</c:v>
                </c:pt>
                <c:pt idx="23">
                  <c:v>-88.485187999999994</c:v>
                </c:pt>
                <c:pt idx="24">
                  <c:v>-88.485021000000003</c:v>
                </c:pt>
                <c:pt idx="25">
                  <c:v>-88.484865999999997</c:v>
                </c:pt>
                <c:pt idx="26">
                  <c:v>-88.484719999999996</c:v>
                </c:pt>
                <c:pt idx="27">
                  <c:v>-88.484585999999993</c:v>
                </c:pt>
                <c:pt idx="28">
                  <c:v>-88.484502000000006</c:v>
                </c:pt>
                <c:pt idx="29">
                  <c:v>-88.484442999999999</c:v>
                </c:pt>
                <c:pt idx="30">
                  <c:v>-88.484302999999997</c:v>
                </c:pt>
                <c:pt idx="31">
                  <c:v>-88.484258999999994</c:v>
                </c:pt>
                <c:pt idx="32">
                  <c:v>-88.484244000000004</c:v>
                </c:pt>
                <c:pt idx="33">
                  <c:v>-88.484251</c:v>
                </c:pt>
                <c:pt idx="34">
                  <c:v>-88.484258999999994</c:v>
                </c:pt>
                <c:pt idx="35">
                  <c:v>-88.484263999999996</c:v>
                </c:pt>
                <c:pt idx="36">
                  <c:v>-88.484267000000003</c:v>
                </c:pt>
                <c:pt idx="37">
                  <c:v>-88.484267000000003</c:v>
                </c:pt>
                <c:pt idx="38">
                  <c:v>-88.484268999999998</c:v>
                </c:pt>
                <c:pt idx="39">
                  <c:v>-88.484272000000004</c:v>
                </c:pt>
                <c:pt idx="40">
                  <c:v>-88.484273999999999</c:v>
                </c:pt>
                <c:pt idx="41">
                  <c:v>-88.484275999999994</c:v>
                </c:pt>
                <c:pt idx="42">
                  <c:v>-88.484261000000004</c:v>
                </c:pt>
                <c:pt idx="43">
                  <c:v>-88.484236999999993</c:v>
                </c:pt>
                <c:pt idx="44">
                  <c:v>-88.484200999999999</c:v>
                </c:pt>
                <c:pt idx="45">
                  <c:v>-88.484109000000004</c:v>
                </c:pt>
                <c:pt idx="46">
                  <c:v>-88.484065000000001</c:v>
                </c:pt>
                <c:pt idx="47">
                  <c:v>-88.484048999999999</c:v>
                </c:pt>
                <c:pt idx="48">
                  <c:v>-88.484047000000004</c:v>
                </c:pt>
                <c:pt idx="49">
                  <c:v>-88.484065999999999</c:v>
                </c:pt>
                <c:pt idx="50">
                  <c:v>-88.484108000000006</c:v>
                </c:pt>
                <c:pt idx="51">
                  <c:v>-88.484172000000001</c:v>
                </c:pt>
                <c:pt idx="52">
                  <c:v>-88.484239000000002</c:v>
                </c:pt>
                <c:pt idx="53">
                  <c:v>-88.484271000000007</c:v>
                </c:pt>
                <c:pt idx="54">
                  <c:v>-88.484261000000004</c:v>
                </c:pt>
                <c:pt idx="55">
                  <c:v>-88.484233000000003</c:v>
                </c:pt>
                <c:pt idx="56">
                  <c:v>-88.484215000000006</c:v>
                </c:pt>
                <c:pt idx="57">
                  <c:v>-88.484236999999993</c:v>
                </c:pt>
                <c:pt idx="58">
                  <c:v>-88.484306000000004</c:v>
                </c:pt>
                <c:pt idx="59">
                  <c:v>-88.484407000000004</c:v>
                </c:pt>
                <c:pt idx="60">
                  <c:v>-88.484516999999997</c:v>
                </c:pt>
                <c:pt idx="61">
                  <c:v>-88.484637000000006</c:v>
                </c:pt>
                <c:pt idx="62">
                  <c:v>-88.484741999999997</c:v>
                </c:pt>
                <c:pt idx="63">
                  <c:v>-88.484791999999999</c:v>
                </c:pt>
                <c:pt idx="64">
                  <c:v>-88.484944999999996</c:v>
                </c:pt>
                <c:pt idx="65">
                  <c:v>-88.485163999999997</c:v>
                </c:pt>
                <c:pt idx="66">
                  <c:v>-88.485461999999998</c:v>
                </c:pt>
                <c:pt idx="67">
                  <c:v>-88.485667000000007</c:v>
                </c:pt>
                <c:pt idx="68">
                  <c:v>-88.485878999999997</c:v>
                </c:pt>
                <c:pt idx="69">
                  <c:v>-88.486093999999994</c:v>
                </c:pt>
                <c:pt idx="70">
                  <c:v>-88.486239999999995</c:v>
                </c:pt>
                <c:pt idx="71">
                  <c:v>-88.486385999999996</c:v>
                </c:pt>
                <c:pt idx="72">
                  <c:v>-88.486762999999996</c:v>
                </c:pt>
                <c:pt idx="73">
                  <c:v>-88.486988999999994</c:v>
                </c:pt>
                <c:pt idx="74">
                  <c:v>-88.487202999999994</c:v>
                </c:pt>
                <c:pt idx="75">
                  <c:v>-88.487342999999996</c:v>
                </c:pt>
                <c:pt idx="76">
                  <c:v>-88.487468000000007</c:v>
                </c:pt>
                <c:pt idx="77">
                  <c:v>-88.487776999999994</c:v>
                </c:pt>
                <c:pt idx="78">
                  <c:v>-88.487947000000005</c:v>
                </c:pt>
                <c:pt idx="79">
                  <c:v>-88.488106000000002</c:v>
                </c:pt>
                <c:pt idx="80">
                  <c:v>-88.488245000000006</c:v>
                </c:pt>
                <c:pt idx="81">
                  <c:v>-88.488371000000001</c:v>
                </c:pt>
                <c:pt idx="82">
                  <c:v>-88.488487000000006</c:v>
                </c:pt>
                <c:pt idx="83">
                  <c:v>-88.488602999999998</c:v>
                </c:pt>
                <c:pt idx="84">
                  <c:v>-88.488680000000002</c:v>
                </c:pt>
                <c:pt idx="85">
                  <c:v>-88.488765999999998</c:v>
                </c:pt>
                <c:pt idx="86">
                  <c:v>-88.488990999999999</c:v>
                </c:pt>
                <c:pt idx="87">
                  <c:v>-88.489097000000001</c:v>
                </c:pt>
                <c:pt idx="88">
                  <c:v>-88.489200999999994</c:v>
                </c:pt>
                <c:pt idx="89">
                  <c:v>-88.489463999999998</c:v>
                </c:pt>
                <c:pt idx="90">
                  <c:v>-88.489620000000002</c:v>
                </c:pt>
                <c:pt idx="91">
                  <c:v>-88.489722999999998</c:v>
                </c:pt>
                <c:pt idx="92">
                  <c:v>-88.489771000000005</c:v>
                </c:pt>
                <c:pt idx="93">
                  <c:v>-88.489964000000001</c:v>
                </c:pt>
                <c:pt idx="94">
                  <c:v>-88.490217999999999</c:v>
                </c:pt>
                <c:pt idx="95">
                  <c:v>-88.490409</c:v>
                </c:pt>
                <c:pt idx="96">
                  <c:v>-88.490623999999997</c:v>
                </c:pt>
                <c:pt idx="97">
                  <c:v>-88.490836000000002</c:v>
                </c:pt>
                <c:pt idx="98">
                  <c:v>-88.490975000000006</c:v>
                </c:pt>
                <c:pt idx="99">
                  <c:v>-88.491112000000001</c:v>
                </c:pt>
                <c:pt idx="100">
                  <c:v>-88.491455999999999</c:v>
                </c:pt>
                <c:pt idx="101">
                  <c:v>-88.491641000000001</c:v>
                </c:pt>
                <c:pt idx="102">
                  <c:v>-88.491749999999996</c:v>
                </c:pt>
                <c:pt idx="103">
                  <c:v>-88.491794999999996</c:v>
                </c:pt>
                <c:pt idx="104">
                  <c:v>-88.491933000000003</c:v>
                </c:pt>
                <c:pt idx="105">
                  <c:v>-88.492084000000006</c:v>
                </c:pt>
                <c:pt idx="106">
                  <c:v>-88.492198000000002</c:v>
                </c:pt>
                <c:pt idx="107">
                  <c:v>-88.492187999999999</c:v>
                </c:pt>
                <c:pt idx="108">
                  <c:v>-88.492151000000007</c:v>
                </c:pt>
                <c:pt idx="109">
                  <c:v>-88.49212</c:v>
                </c:pt>
                <c:pt idx="110">
                  <c:v>-88.492078000000006</c:v>
                </c:pt>
                <c:pt idx="111">
                  <c:v>-88.491968999999997</c:v>
                </c:pt>
                <c:pt idx="112">
                  <c:v>-88.491753000000003</c:v>
                </c:pt>
                <c:pt idx="113">
                  <c:v>-88.491326999999998</c:v>
                </c:pt>
                <c:pt idx="114">
                  <c:v>-88.491112999999999</c:v>
                </c:pt>
                <c:pt idx="115">
                  <c:v>-88.490942000000004</c:v>
                </c:pt>
                <c:pt idx="116">
                  <c:v>-88.490808999999999</c:v>
                </c:pt>
                <c:pt idx="117">
                  <c:v>-88.490722000000005</c:v>
                </c:pt>
                <c:pt idx="118">
                  <c:v>-88.490666000000004</c:v>
                </c:pt>
                <c:pt idx="119">
                  <c:v>-88.490632000000005</c:v>
                </c:pt>
                <c:pt idx="120">
                  <c:v>-88.490623999999997</c:v>
                </c:pt>
                <c:pt idx="121">
                  <c:v>-88.490606999999997</c:v>
                </c:pt>
                <c:pt idx="122">
                  <c:v>-88.490618999999995</c:v>
                </c:pt>
                <c:pt idx="123">
                  <c:v>-88.490638000000004</c:v>
                </c:pt>
                <c:pt idx="124">
                  <c:v>-88.490598000000006</c:v>
                </c:pt>
                <c:pt idx="125">
                  <c:v>-88.490487999999999</c:v>
                </c:pt>
                <c:pt idx="126">
                  <c:v>-88.490329000000003</c:v>
                </c:pt>
                <c:pt idx="127">
                  <c:v>-88.490159000000006</c:v>
                </c:pt>
                <c:pt idx="128">
                  <c:v>-88.489993999999996</c:v>
                </c:pt>
                <c:pt idx="129">
                  <c:v>-88.489879999999999</c:v>
                </c:pt>
                <c:pt idx="130">
                  <c:v>-88.489767999999998</c:v>
                </c:pt>
              </c:numCache>
            </c:numRef>
          </c:yVal>
          <c:smooth val="1"/>
        </c:ser>
        <c:ser>
          <c:idx val="1"/>
          <c:order val="1"/>
          <c:tx>
            <c:v>Lap2</c:v>
          </c:tx>
          <c:marker>
            <c:symbol val="none"/>
          </c:marker>
          <c:xVal>
            <c:numRef>
              <c:f>'Lap 2 data'!$AQ$10:$AQ$497</c:f>
              <c:numCache>
                <c:formatCode>General</c:formatCode>
                <c:ptCount val="488"/>
                <c:pt idx="0">
                  <c:v>47.15936</c:v>
                </c:pt>
                <c:pt idx="1">
                  <c:v>47.159191</c:v>
                </c:pt>
                <c:pt idx="2">
                  <c:v>47.159120000000001</c:v>
                </c:pt>
                <c:pt idx="3">
                  <c:v>47.159069000000002</c:v>
                </c:pt>
                <c:pt idx="4">
                  <c:v>47.158949</c:v>
                </c:pt>
                <c:pt idx="5">
                  <c:v>47.158923000000001</c:v>
                </c:pt>
                <c:pt idx="6">
                  <c:v>47.158903000000002</c:v>
                </c:pt>
                <c:pt idx="7">
                  <c:v>47.158859</c:v>
                </c:pt>
                <c:pt idx="8">
                  <c:v>47.158853000000001</c:v>
                </c:pt>
                <c:pt idx="9">
                  <c:v>47.158852000000003</c:v>
                </c:pt>
                <c:pt idx="10">
                  <c:v>47.158852000000003</c:v>
                </c:pt>
                <c:pt idx="11">
                  <c:v>47.158856999999998</c:v>
                </c:pt>
                <c:pt idx="12">
                  <c:v>47.158856999999998</c:v>
                </c:pt>
                <c:pt idx="13">
                  <c:v>47.158859</c:v>
                </c:pt>
                <c:pt idx="14">
                  <c:v>47.158848999999996</c:v>
                </c:pt>
                <c:pt idx="15">
                  <c:v>47.158808000000001</c:v>
                </c:pt>
                <c:pt idx="16">
                  <c:v>47.158746000000001</c:v>
                </c:pt>
                <c:pt idx="17">
                  <c:v>47.158681000000001</c:v>
                </c:pt>
                <c:pt idx="18">
                  <c:v>47.158619999999999</c:v>
                </c:pt>
                <c:pt idx="19">
                  <c:v>47.158585000000002</c:v>
                </c:pt>
                <c:pt idx="20">
                  <c:v>47.158565000000003</c:v>
                </c:pt>
                <c:pt idx="21">
                  <c:v>47.158518999999998</c:v>
                </c:pt>
                <c:pt idx="22">
                  <c:v>47.158509000000002</c:v>
                </c:pt>
                <c:pt idx="23">
                  <c:v>47.158510999999997</c:v>
                </c:pt>
                <c:pt idx="24">
                  <c:v>47.158526999999999</c:v>
                </c:pt>
                <c:pt idx="25">
                  <c:v>47.158563999999998</c:v>
                </c:pt>
                <c:pt idx="26">
                  <c:v>47.158622000000001</c:v>
                </c:pt>
                <c:pt idx="27">
                  <c:v>47.158703000000003</c:v>
                </c:pt>
                <c:pt idx="28">
                  <c:v>47.158797999999997</c:v>
                </c:pt>
                <c:pt idx="29">
                  <c:v>47.158901</c:v>
                </c:pt>
                <c:pt idx="30">
                  <c:v>47.159024000000002</c:v>
                </c:pt>
                <c:pt idx="31">
                  <c:v>47.159162000000002</c:v>
                </c:pt>
                <c:pt idx="32">
                  <c:v>47.159298999999997</c:v>
                </c:pt>
                <c:pt idx="33">
                  <c:v>47.159439999999996</c:v>
                </c:pt>
                <c:pt idx="34">
                  <c:v>47.159534999999998</c:v>
                </c:pt>
                <c:pt idx="35">
                  <c:v>47.159579999999998</c:v>
                </c:pt>
                <c:pt idx="36">
                  <c:v>47.159765999999998</c:v>
                </c:pt>
                <c:pt idx="37">
                  <c:v>47.160004000000001</c:v>
                </c:pt>
                <c:pt idx="38">
                  <c:v>47.160145</c:v>
                </c:pt>
                <c:pt idx="39">
                  <c:v>47.160285000000002</c:v>
                </c:pt>
                <c:pt idx="40">
                  <c:v>47.160420999999999</c:v>
                </c:pt>
                <c:pt idx="41">
                  <c:v>47.160558999999999</c:v>
                </c:pt>
                <c:pt idx="42">
                  <c:v>47.160696000000002</c:v>
                </c:pt>
                <c:pt idx="43">
                  <c:v>47.160832999999997</c:v>
                </c:pt>
                <c:pt idx="44">
                  <c:v>47.160981</c:v>
                </c:pt>
                <c:pt idx="45">
                  <c:v>47.161136999999997</c:v>
                </c:pt>
                <c:pt idx="46">
                  <c:v>47.161295000000003</c:v>
                </c:pt>
                <c:pt idx="47">
                  <c:v>47.161453999999999</c:v>
                </c:pt>
                <c:pt idx="48">
                  <c:v>47.161614</c:v>
                </c:pt>
                <c:pt idx="49">
                  <c:v>47.161774999999999</c:v>
                </c:pt>
                <c:pt idx="50">
                  <c:v>47.161879999999996</c:v>
                </c:pt>
                <c:pt idx="51">
                  <c:v>47.161990000000003</c:v>
                </c:pt>
                <c:pt idx="52">
                  <c:v>47.162270999999997</c:v>
                </c:pt>
                <c:pt idx="53">
                  <c:v>47.16245</c:v>
                </c:pt>
                <c:pt idx="54">
                  <c:v>47.162635000000002</c:v>
                </c:pt>
                <c:pt idx="55">
                  <c:v>47.162824000000001</c:v>
                </c:pt>
                <c:pt idx="56">
                  <c:v>47.163012999999999</c:v>
                </c:pt>
                <c:pt idx="57">
                  <c:v>47.163193999999997</c:v>
                </c:pt>
                <c:pt idx="58">
                  <c:v>47.163361999999999</c:v>
                </c:pt>
                <c:pt idx="59">
                  <c:v>47.163468000000002</c:v>
                </c:pt>
                <c:pt idx="60">
                  <c:v>47.163572000000002</c:v>
                </c:pt>
                <c:pt idx="61">
                  <c:v>47.163780000000003</c:v>
                </c:pt>
                <c:pt idx="62">
                  <c:v>47.163822000000003</c:v>
                </c:pt>
                <c:pt idx="63">
                  <c:v>47.163943000000003</c:v>
                </c:pt>
                <c:pt idx="64">
                  <c:v>47.164050000000003</c:v>
                </c:pt>
                <c:pt idx="65">
                  <c:v>47.164178</c:v>
                </c:pt>
                <c:pt idx="66">
                  <c:v>47.164327999999998</c:v>
                </c:pt>
                <c:pt idx="67">
                  <c:v>47.164406</c:v>
                </c:pt>
                <c:pt idx="68">
                  <c:v>47.164454999999997</c:v>
                </c:pt>
                <c:pt idx="69">
                  <c:v>47.164478000000003</c:v>
                </c:pt>
                <c:pt idx="70">
                  <c:v>47.164530999999997</c:v>
                </c:pt>
                <c:pt idx="71">
                  <c:v>47.164546000000001</c:v>
                </c:pt>
                <c:pt idx="72">
                  <c:v>47.164524</c:v>
                </c:pt>
                <c:pt idx="73">
                  <c:v>47.164473000000001</c:v>
                </c:pt>
                <c:pt idx="74">
                  <c:v>47.164430000000003</c:v>
                </c:pt>
                <c:pt idx="75">
                  <c:v>47.164397999999998</c:v>
                </c:pt>
                <c:pt idx="76">
                  <c:v>47.164371000000003</c:v>
                </c:pt>
                <c:pt idx="77">
                  <c:v>47.164315000000002</c:v>
                </c:pt>
                <c:pt idx="78">
                  <c:v>47.164304000000001</c:v>
                </c:pt>
                <c:pt idx="79">
                  <c:v>47.164273999999999</c:v>
                </c:pt>
                <c:pt idx="80">
                  <c:v>47.164256999999999</c:v>
                </c:pt>
                <c:pt idx="81">
                  <c:v>47.164268999999997</c:v>
                </c:pt>
                <c:pt idx="82">
                  <c:v>47.164299</c:v>
                </c:pt>
                <c:pt idx="83">
                  <c:v>47.164319999999996</c:v>
                </c:pt>
                <c:pt idx="84">
                  <c:v>47.164332999999999</c:v>
                </c:pt>
                <c:pt idx="85">
                  <c:v>47.164332999999999</c:v>
                </c:pt>
                <c:pt idx="86">
                  <c:v>47.164316999999997</c:v>
                </c:pt>
                <c:pt idx="87">
                  <c:v>47.164270000000002</c:v>
                </c:pt>
                <c:pt idx="88">
                  <c:v>47.164219000000003</c:v>
                </c:pt>
                <c:pt idx="89">
                  <c:v>47.164152000000001</c:v>
                </c:pt>
                <c:pt idx="90">
                  <c:v>47.164098000000003</c:v>
                </c:pt>
                <c:pt idx="91">
                  <c:v>47.164068999999998</c:v>
                </c:pt>
                <c:pt idx="92">
                  <c:v>47.16395</c:v>
                </c:pt>
                <c:pt idx="93">
                  <c:v>47.163800999999999</c:v>
                </c:pt>
                <c:pt idx="94">
                  <c:v>47.163736999999998</c:v>
                </c:pt>
                <c:pt idx="95">
                  <c:v>47.163694</c:v>
                </c:pt>
                <c:pt idx="96">
                  <c:v>47.163677</c:v>
                </c:pt>
                <c:pt idx="97">
                  <c:v>47.163649999999997</c:v>
                </c:pt>
                <c:pt idx="98">
                  <c:v>47.163580000000003</c:v>
                </c:pt>
                <c:pt idx="99">
                  <c:v>47.163550000000001</c:v>
                </c:pt>
                <c:pt idx="100">
                  <c:v>47.163527000000002</c:v>
                </c:pt>
                <c:pt idx="101">
                  <c:v>47.163437000000002</c:v>
                </c:pt>
                <c:pt idx="102">
                  <c:v>47.163352000000003</c:v>
                </c:pt>
                <c:pt idx="103">
                  <c:v>47.163266999999998</c:v>
                </c:pt>
                <c:pt idx="104">
                  <c:v>47.163040000000002</c:v>
                </c:pt>
                <c:pt idx="105">
                  <c:v>47.162913000000003</c:v>
                </c:pt>
                <c:pt idx="106">
                  <c:v>47.162866000000001</c:v>
                </c:pt>
                <c:pt idx="107">
                  <c:v>47.162818999999999</c:v>
                </c:pt>
                <c:pt idx="108">
                  <c:v>47.162697000000001</c:v>
                </c:pt>
                <c:pt idx="109">
                  <c:v>47.162464999999997</c:v>
                </c:pt>
                <c:pt idx="110">
                  <c:v>47.162278000000001</c:v>
                </c:pt>
                <c:pt idx="111">
                  <c:v>47.162042999999997</c:v>
                </c:pt>
                <c:pt idx="112">
                  <c:v>47.161839999999998</c:v>
                </c:pt>
                <c:pt idx="113">
                  <c:v>47.161565000000003</c:v>
                </c:pt>
                <c:pt idx="114">
                  <c:v>47.161397999999998</c:v>
                </c:pt>
                <c:pt idx="115">
                  <c:v>47.161233000000003</c:v>
                </c:pt>
                <c:pt idx="116">
                  <c:v>47.161056000000002</c:v>
                </c:pt>
                <c:pt idx="117">
                  <c:v>47.160874</c:v>
                </c:pt>
                <c:pt idx="118">
                  <c:v>47.160718000000003</c:v>
                </c:pt>
                <c:pt idx="119">
                  <c:v>47.160542</c:v>
                </c:pt>
                <c:pt idx="120">
                  <c:v>47.160373</c:v>
                </c:pt>
                <c:pt idx="121">
                  <c:v>47.160217000000003</c:v>
                </c:pt>
                <c:pt idx="122">
                  <c:v>47.160055</c:v>
                </c:pt>
                <c:pt idx="123">
                  <c:v>47.159899000000003</c:v>
                </c:pt>
                <c:pt idx="124">
                  <c:v>47.159745999999998</c:v>
                </c:pt>
                <c:pt idx="125">
                  <c:v>47.159576000000001</c:v>
                </c:pt>
                <c:pt idx="126">
                  <c:v>47.159517999999998</c:v>
                </c:pt>
                <c:pt idx="127">
                  <c:v>47.159489000000001</c:v>
                </c:pt>
                <c:pt idx="128">
                  <c:v>47.159368999999998</c:v>
                </c:pt>
              </c:numCache>
            </c:numRef>
          </c:xVal>
          <c:yVal>
            <c:numRef>
              <c:f>'Lap 2 data'!$AR$10:$AR$497</c:f>
              <c:numCache>
                <c:formatCode>General</c:formatCode>
                <c:ptCount val="488"/>
                <c:pt idx="0">
                  <c:v>-88.489767999999998</c:v>
                </c:pt>
                <c:pt idx="1">
                  <c:v>-88.489483000000007</c:v>
                </c:pt>
                <c:pt idx="2">
                  <c:v>-88.489365000000006</c:v>
                </c:pt>
                <c:pt idx="3">
                  <c:v>-88.489227</c:v>
                </c:pt>
                <c:pt idx="4">
                  <c:v>-88.488861999999997</c:v>
                </c:pt>
                <c:pt idx="5">
                  <c:v>-88.488699999999994</c:v>
                </c:pt>
                <c:pt idx="6">
                  <c:v>-88.488626999999994</c:v>
                </c:pt>
                <c:pt idx="7">
                  <c:v>-88.488311999999993</c:v>
                </c:pt>
                <c:pt idx="8">
                  <c:v>-88.487975000000006</c:v>
                </c:pt>
                <c:pt idx="9">
                  <c:v>-88.487891000000005</c:v>
                </c:pt>
                <c:pt idx="10">
                  <c:v>-88.487543000000002</c:v>
                </c:pt>
                <c:pt idx="11">
                  <c:v>-88.487183000000002</c:v>
                </c:pt>
                <c:pt idx="12">
                  <c:v>-88.487095999999994</c:v>
                </c:pt>
                <c:pt idx="13">
                  <c:v>-88.486829</c:v>
                </c:pt>
                <c:pt idx="14">
                  <c:v>-88.486483000000007</c:v>
                </c:pt>
                <c:pt idx="15">
                  <c:v>-88.486070999999995</c:v>
                </c:pt>
                <c:pt idx="16">
                  <c:v>-88.485859000000005</c:v>
                </c:pt>
                <c:pt idx="17">
                  <c:v>-88.485668000000004</c:v>
                </c:pt>
                <c:pt idx="18">
                  <c:v>-88.485489999999999</c:v>
                </c:pt>
                <c:pt idx="19">
                  <c:v>-88.485372999999996</c:v>
                </c:pt>
                <c:pt idx="20">
                  <c:v>-88.485258000000002</c:v>
                </c:pt>
                <c:pt idx="21">
                  <c:v>-88.484972999999997</c:v>
                </c:pt>
                <c:pt idx="22">
                  <c:v>-88.484820999999997</c:v>
                </c:pt>
                <c:pt idx="23">
                  <c:v>-88.484683000000004</c:v>
                </c:pt>
                <c:pt idx="24">
                  <c:v>-88.484550999999996</c:v>
                </c:pt>
                <c:pt idx="25">
                  <c:v>-88.484427999999994</c:v>
                </c:pt>
                <c:pt idx="26">
                  <c:v>-88.484316000000007</c:v>
                </c:pt>
                <c:pt idx="27">
                  <c:v>-88.484226000000007</c:v>
                </c:pt>
                <c:pt idx="28">
                  <c:v>-88.484159000000005</c:v>
                </c:pt>
                <c:pt idx="29">
                  <c:v>-88.484110999999999</c:v>
                </c:pt>
                <c:pt idx="30">
                  <c:v>-88.484098000000003</c:v>
                </c:pt>
                <c:pt idx="31">
                  <c:v>-88.484111999999996</c:v>
                </c:pt>
                <c:pt idx="32">
                  <c:v>-88.484121999999999</c:v>
                </c:pt>
                <c:pt idx="33">
                  <c:v>-88.484129999999993</c:v>
                </c:pt>
                <c:pt idx="34">
                  <c:v>-88.484137000000004</c:v>
                </c:pt>
                <c:pt idx="35">
                  <c:v>-88.484139999999996</c:v>
                </c:pt>
                <c:pt idx="36">
                  <c:v>-88.484150999999997</c:v>
                </c:pt>
                <c:pt idx="37">
                  <c:v>-88.484166000000002</c:v>
                </c:pt>
                <c:pt idx="38">
                  <c:v>-88.484168999999994</c:v>
                </c:pt>
                <c:pt idx="39">
                  <c:v>-88.484161999999998</c:v>
                </c:pt>
                <c:pt idx="40">
                  <c:v>-88.484137000000004</c:v>
                </c:pt>
                <c:pt idx="41">
                  <c:v>-88.484117999999995</c:v>
                </c:pt>
                <c:pt idx="42">
                  <c:v>-88.484067999999994</c:v>
                </c:pt>
                <c:pt idx="43">
                  <c:v>-88.483991000000003</c:v>
                </c:pt>
                <c:pt idx="44">
                  <c:v>-88.483949999999993</c:v>
                </c:pt>
                <c:pt idx="45">
                  <c:v>-88.483936999999997</c:v>
                </c:pt>
                <c:pt idx="46">
                  <c:v>-88.483945000000006</c:v>
                </c:pt>
                <c:pt idx="47">
                  <c:v>-88.483964</c:v>
                </c:pt>
                <c:pt idx="48">
                  <c:v>-88.484003999999999</c:v>
                </c:pt>
                <c:pt idx="49">
                  <c:v>-88.484063000000006</c:v>
                </c:pt>
                <c:pt idx="50">
                  <c:v>-88.484115000000003</c:v>
                </c:pt>
                <c:pt idx="51">
                  <c:v>-88.484145999999996</c:v>
                </c:pt>
                <c:pt idx="52">
                  <c:v>-88.484204000000005</c:v>
                </c:pt>
                <c:pt idx="53">
                  <c:v>-88.484187000000006</c:v>
                </c:pt>
                <c:pt idx="54">
                  <c:v>-88.484165000000004</c:v>
                </c:pt>
                <c:pt idx="55">
                  <c:v>-88.484159000000005</c:v>
                </c:pt>
                <c:pt idx="56">
                  <c:v>-88.484202999999994</c:v>
                </c:pt>
                <c:pt idx="57">
                  <c:v>-88.484290000000001</c:v>
                </c:pt>
                <c:pt idx="58">
                  <c:v>-88.484404999999995</c:v>
                </c:pt>
                <c:pt idx="59">
                  <c:v>-88.484493000000001</c:v>
                </c:pt>
                <c:pt idx="60">
                  <c:v>-88.484581000000006</c:v>
                </c:pt>
                <c:pt idx="61">
                  <c:v>-88.484757999999999</c:v>
                </c:pt>
                <c:pt idx="62">
                  <c:v>-88.484808999999998</c:v>
                </c:pt>
                <c:pt idx="63">
                  <c:v>-88.484966999999997</c:v>
                </c:pt>
                <c:pt idx="64">
                  <c:v>-88.485138000000006</c:v>
                </c:pt>
                <c:pt idx="65">
                  <c:v>-88.485381000000004</c:v>
                </c:pt>
                <c:pt idx="66">
                  <c:v>-88.485703000000001</c:v>
                </c:pt>
                <c:pt idx="67">
                  <c:v>-88.485902999999993</c:v>
                </c:pt>
                <c:pt idx="68">
                  <c:v>-88.486040000000003</c:v>
                </c:pt>
                <c:pt idx="69">
                  <c:v>-88.486186000000004</c:v>
                </c:pt>
                <c:pt idx="70">
                  <c:v>-88.486553000000001</c:v>
                </c:pt>
                <c:pt idx="71">
                  <c:v>-88.486774999999994</c:v>
                </c:pt>
                <c:pt idx="72">
                  <c:v>-88.486992999999998</c:v>
                </c:pt>
                <c:pt idx="73">
                  <c:v>-88.487206</c:v>
                </c:pt>
                <c:pt idx="74">
                  <c:v>-88.487405999999993</c:v>
                </c:pt>
                <c:pt idx="75">
                  <c:v>-88.487532000000002</c:v>
                </c:pt>
                <c:pt idx="76">
                  <c:v>-88.487651</c:v>
                </c:pt>
                <c:pt idx="77">
                  <c:v>-88.487897000000004</c:v>
                </c:pt>
                <c:pt idx="78">
                  <c:v>-88.487953000000005</c:v>
                </c:pt>
                <c:pt idx="79">
                  <c:v>-88.488162000000003</c:v>
                </c:pt>
                <c:pt idx="80">
                  <c:v>-88.488352000000006</c:v>
                </c:pt>
                <c:pt idx="81">
                  <c:v>-88.488431000000006</c:v>
                </c:pt>
                <c:pt idx="82">
                  <c:v>-88.488629000000003</c:v>
                </c:pt>
                <c:pt idx="83">
                  <c:v>-88.488750999999993</c:v>
                </c:pt>
                <c:pt idx="84">
                  <c:v>-88.488885999999994</c:v>
                </c:pt>
                <c:pt idx="85">
                  <c:v>-88.488985</c:v>
                </c:pt>
                <c:pt idx="86">
                  <c:v>-88.489087999999995</c:v>
                </c:pt>
                <c:pt idx="87">
                  <c:v>-88.489351999999997</c:v>
                </c:pt>
                <c:pt idx="88">
                  <c:v>-88.489513000000002</c:v>
                </c:pt>
                <c:pt idx="89">
                  <c:v>-88.489673999999994</c:v>
                </c:pt>
                <c:pt idx="90">
                  <c:v>-88.489778000000001</c:v>
                </c:pt>
                <c:pt idx="91">
                  <c:v>-88.489829</c:v>
                </c:pt>
                <c:pt idx="92">
                  <c:v>-88.490037999999998</c:v>
                </c:pt>
                <c:pt idx="93">
                  <c:v>-88.490318000000002</c:v>
                </c:pt>
                <c:pt idx="94">
                  <c:v>-88.490513000000007</c:v>
                </c:pt>
                <c:pt idx="95">
                  <c:v>-88.490720999999994</c:v>
                </c:pt>
                <c:pt idx="96">
                  <c:v>-88.490864999999999</c:v>
                </c:pt>
                <c:pt idx="97">
                  <c:v>-88.490999000000002</c:v>
                </c:pt>
                <c:pt idx="98">
                  <c:v>-88.491341000000006</c:v>
                </c:pt>
                <c:pt idx="99">
                  <c:v>-88.491477000000003</c:v>
                </c:pt>
                <c:pt idx="100">
                  <c:v>-88.491535999999996</c:v>
                </c:pt>
                <c:pt idx="101">
                  <c:v>-88.491699999999994</c:v>
                </c:pt>
                <c:pt idx="102">
                  <c:v>-88.491782999999998</c:v>
                </c:pt>
                <c:pt idx="103">
                  <c:v>-88.491856999999996</c:v>
                </c:pt>
                <c:pt idx="104">
                  <c:v>-88.492018999999999</c:v>
                </c:pt>
                <c:pt idx="105">
                  <c:v>-88.492052000000001</c:v>
                </c:pt>
                <c:pt idx="106">
                  <c:v>-88.492079000000004</c:v>
                </c:pt>
                <c:pt idx="107">
                  <c:v>-88.492107000000004</c:v>
                </c:pt>
                <c:pt idx="108">
                  <c:v>-88.492178999999993</c:v>
                </c:pt>
                <c:pt idx="109">
                  <c:v>-88.492317</c:v>
                </c:pt>
                <c:pt idx="110">
                  <c:v>-88.492424999999997</c:v>
                </c:pt>
                <c:pt idx="111">
                  <c:v>-88.492562000000007</c:v>
                </c:pt>
                <c:pt idx="112">
                  <c:v>-88.492383000000004</c:v>
                </c:pt>
                <c:pt idx="113">
                  <c:v>-88.491905000000003</c:v>
                </c:pt>
                <c:pt idx="114">
                  <c:v>-88.491874999999993</c:v>
                </c:pt>
                <c:pt idx="115">
                  <c:v>-88.491845999999995</c:v>
                </c:pt>
                <c:pt idx="116">
                  <c:v>-88.491397000000006</c:v>
                </c:pt>
                <c:pt idx="117">
                  <c:v>-88.490471999999997</c:v>
                </c:pt>
                <c:pt idx="118">
                  <c:v>-88.490431000000001</c:v>
                </c:pt>
                <c:pt idx="119">
                  <c:v>-88.490567999999996</c:v>
                </c:pt>
                <c:pt idx="120">
                  <c:v>-88.490605000000002</c:v>
                </c:pt>
                <c:pt idx="121">
                  <c:v>-88.490575000000007</c:v>
                </c:pt>
                <c:pt idx="122">
                  <c:v>-88.490588000000002</c:v>
                </c:pt>
                <c:pt idx="123">
                  <c:v>-88.490601999999996</c:v>
                </c:pt>
                <c:pt idx="124">
                  <c:v>-88.490379000000004</c:v>
                </c:pt>
                <c:pt idx="125">
                  <c:v>-88.490098000000003</c:v>
                </c:pt>
                <c:pt idx="126">
                  <c:v>-88.489986999999999</c:v>
                </c:pt>
                <c:pt idx="127">
                  <c:v>-88.489932999999994</c:v>
                </c:pt>
                <c:pt idx="128">
                  <c:v>-88.489714000000006</c:v>
                </c:pt>
              </c:numCache>
            </c:numRef>
          </c:yVal>
          <c:smooth val="1"/>
        </c:ser>
        <c:ser>
          <c:idx val="2"/>
          <c:order val="2"/>
          <c:tx>
            <c:v>Lap3</c:v>
          </c:tx>
          <c:marker>
            <c:symbol val="none"/>
          </c:marker>
          <c:xVal>
            <c:numRef>
              <c:f>'Lap 3 data'!$AQ$10:$AQ$497</c:f>
              <c:numCache>
                <c:formatCode>General</c:formatCode>
                <c:ptCount val="488"/>
                <c:pt idx="0">
                  <c:v>47.159368999999998</c:v>
                </c:pt>
                <c:pt idx="1">
                  <c:v>47.159213000000001</c:v>
                </c:pt>
                <c:pt idx="2">
                  <c:v>47.159114000000002</c:v>
                </c:pt>
                <c:pt idx="3">
                  <c:v>47.159053</c:v>
                </c:pt>
                <c:pt idx="4">
                  <c:v>47.159021000000003</c:v>
                </c:pt>
                <c:pt idx="5">
                  <c:v>47.158938999999997</c:v>
                </c:pt>
                <c:pt idx="6">
                  <c:v>47.158875999999999</c:v>
                </c:pt>
                <c:pt idx="7">
                  <c:v>47.158828</c:v>
                </c:pt>
                <c:pt idx="8">
                  <c:v>47.158838000000003</c:v>
                </c:pt>
                <c:pt idx="9">
                  <c:v>47.158842999999997</c:v>
                </c:pt>
                <c:pt idx="10">
                  <c:v>47.158844999999999</c:v>
                </c:pt>
                <c:pt idx="11">
                  <c:v>47.158847999999999</c:v>
                </c:pt>
                <c:pt idx="12">
                  <c:v>47.158847000000002</c:v>
                </c:pt>
                <c:pt idx="13">
                  <c:v>47.158842</c:v>
                </c:pt>
                <c:pt idx="14">
                  <c:v>47.158811</c:v>
                </c:pt>
                <c:pt idx="15">
                  <c:v>47.158763999999998</c:v>
                </c:pt>
                <c:pt idx="16">
                  <c:v>47.158704</c:v>
                </c:pt>
                <c:pt idx="17">
                  <c:v>47.158642</c:v>
                </c:pt>
                <c:pt idx="18">
                  <c:v>47.158580999999998</c:v>
                </c:pt>
                <c:pt idx="19">
                  <c:v>47.158535999999998</c:v>
                </c:pt>
                <c:pt idx="20">
                  <c:v>47.158507</c:v>
                </c:pt>
                <c:pt idx="21">
                  <c:v>47.158487000000001</c:v>
                </c:pt>
                <c:pt idx="22">
                  <c:v>47.158478000000002</c:v>
                </c:pt>
                <c:pt idx="23">
                  <c:v>47.158481000000002</c:v>
                </c:pt>
                <c:pt idx="24">
                  <c:v>47.158499999999997</c:v>
                </c:pt>
                <c:pt idx="25">
                  <c:v>47.158537000000003</c:v>
                </c:pt>
                <c:pt idx="26">
                  <c:v>47.158596000000003</c:v>
                </c:pt>
                <c:pt idx="27">
                  <c:v>47.158673999999998</c:v>
                </c:pt>
                <c:pt idx="28">
                  <c:v>47.158768000000002</c:v>
                </c:pt>
                <c:pt idx="29">
                  <c:v>47.158873999999997</c:v>
                </c:pt>
                <c:pt idx="30">
                  <c:v>47.158987000000003</c:v>
                </c:pt>
                <c:pt idx="31">
                  <c:v>47.159067999999998</c:v>
                </c:pt>
                <c:pt idx="32">
                  <c:v>47.159149999999997</c:v>
                </c:pt>
                <c:pt idx="33">
                  <c:v>47.159362000000002</c:v>
                </c:pt>
                <c:pt idx="34">
                  <c:v>47.159495</c:v>
                </c:pt>
                <c:pt idx="35">
                  <c:v>47.159635999999999</c:v>
                </c:pt>
                <c:pt idx="36">
                  <c:v>47.159779</c:v>
                </c:pt>
                <c:pt idx="37">
                  <c:v>47.159919000000002</c:v>
                </c:pt>
                <c:pt idx="38">
                  <c:v>47.160063000000001</c:v>
                </c:pt>
                <c:pt idx="39">
                  <c:v>47.160207</c:v>
                </c:pt>
                <c:pt idx="40">
                  <c:v>47.160353999999998</c:v>
                </c:pt>
                <c:pt idx="41">
                  <c:v>47.160457000000001</c:v>
                </c:pt>
                <c:pt idx="42">
                  <c:v>47.160555000000002</c:v>
                </c:pt>
                <c:pt idx="43">
                  <c:v>47.160809</c:v>
                </c:pt>
                <c:pt idx="44">
                  <c:v>47.160969999999999</c:v>
                </c:pt>
                <c:pt idx="45">
                  <c:v>47.161140000000003</c:v>
                </c:pt>
                <c:pt idx="46">
                  <c:v>47.161309000000003</c:v>
                </c:pt>
                <c:pt idx="47">
                  <c:v>47.161473999999998</c:v>
                </c:pt>
                <c:pt idx="48">
                  <c:v>47.161636000000001</c:v>
                </c:pt>
                <c:pt idx="49">
                  <c:v>47.161799000000002</c:v>
                </c:pt>
                <c:pt idx="50">
                  <c:v>47.161960000000001</c:v>
                </c:pt>
                <c:pt idx="51">
                  <c:v>47.162126999999998</c:v>
                </c:pt>
                <c:pt idx="52">
                  <c:v>47.162305000000003</c:v>
                </c:pt>
                <c:pt idx="53">
                  <c:v>47.162481999999997</c:v>
                </c:pt>
                <c:pt idx="54">
                  <c:v>47.162666000000002</c:v>
                </c:pt>
                <c:pt idx="55">
                  <c:v>47.162852000000001</c:v>
                </c:pt>
                <c:pt idx="56">
                  <c:v>47.163034000000003</c:v>
                </c:pt>
                <c:pt idx="57">
                  <c:v>47.163207</c:v>
                </c:pt>
                <c:pt idx="58">
                  <c:v>47.163366000000003</c:v>
                </c:pt>
                <c:pt idx="59">
                  <c:v>47.163516000000001</c:v>
                </c:pt>
                <c:pt idx="60">
                  <c:v>47.163620000000002</c:v>
                </c:pt>
                <c:pt idx="61">
                  <c:v>47.163666999999997</c:v>
                </c:pt>
                <c:pt idx="62">
                  <c:v>47.163800000000002</c:v>
                </c:pt>
                <c:pt idx="63">
                  <c:v>47.163913000000001</c:v>
                </c:pt>
                <c:pt idx="64">
                  <c:v>47.164020000000001</c:v>
                </c:pt>
                <c:pt idx="65">
                  <c:v>47.164147</c:v>
                </c:pt>
                <c:pt idx="66">
                  <c:v>47.164293999999998</c:v>
                </c:pt>
                <c:pt idx="67">
                  <c:v>47.164361</c:v>
                </c:pt>
                <c:pt idx="68">
                  <c:v>47.164425999999999</c:v>
                </c:pt>
                <c:pt idx="69">
                  <c:v>47.164462999999998</c:v>
                </c:pt>
                <c:pt idx="70">
                  <c:v>47.164490999999998</c:v>
                </c:pt>
                <c:pt idx="71">
                  <c:v>47.164546999999999</c:v>
                </c:pt>
                <c:pt idx="72">
                  <c:v>47.164546000000001</c:v>
                </c:pt>
                <c:pt idx="73">
                  <c:v>47.164524999999998</c:v>
                </c:pt>
                <c:pt idx="74">
                  <c:v>47.164470000000001</c:v>
                </c:pt>
                <c:pt idx="75">
                  <c:v>47.164442000000001</c:v>
                </c:pt>
                <c:pt idx="76">
                  <c:v>47.164428000000001</c:v>
                </c:pt>
                <c:pt idx="77">
                  <c:v>47.164385000000003</c:v>
                </c:pt>
                <c:pt idx="78">
                  <c:v>47.164347999999997</c:v>
                </c:pt>
                <c:pt idx="79">
                  <c:v>47.164316999999997</c:v>
                </c:pt>
                <c:pt idx="80">
                  <c:v>47.164301999999999</c:v>
                </c:pt>
                <c:pt idx="81">
                  <c:v>47.164309000000003</c:v>
                </c:pt>
                <c:pt idx="82">
                  <c:v>47.16433</c:v>
                </c:pt>
                <c:pt idx="83">
                  <c:v>47.164349000000001</c:v>
                </c:pt>
                <c:pt idx="84">
                  <c:v>47.164361</c:v>
                </c:pt>
                <c:pt idx="85">
                  <c:v>47.164369999999998</c:v>
                </c:pt>
                <c:pt idx="86">
                  <c:v>47.164354000000003</c:v>
                </c:pt>
                <c:pt idx="87">
                  <c:v>47.164306000000003</c:v>
                </c:pt>
                <c:pt idx="88">
                  <c:v>47.164271999999997</c:v>
                </c:pt>
                <c:pt idx="89">
                  <c:v>47.164225000000002</c:v>
                </c:pt>
                <c:pt idx="90">
                  <c:v>47.164102999999997</c:v>
                </c:pt>
                <c:pt idx="91">
                  <c:v>47.164045000000002</c:v>
                </c:pt>
                <c:pt idx="92">
                  <c:v>47.163981</c:v>
                </c:pt>
                <c:pt idx="93">
                  <c:v>47.163826999999998</c:v>
                </c:pt>
                <c:pt idx="94">
                  <c:v>47.163756999999997</c:v>
                </c:pt>
                <c:pt idx="95">
                  <c:v>47.163685000000001</c:v>
                </c:pt>
                <c:pt idx="96">
                  <c:v>47.163297999999998</c:v>
                </c:pt>
                <c:pt idx="97">
                  <c:v>47.162531999999999</c:v>
                </c:pt>
                <c:pt idx="98">
                  <c:v>47.162261000000001</c:v>
                </c:pt>
                <c:pt idx="99">
                  <c:v>47.162011999999997</c:v>
                </c:pt>
                <c:pt idx="100">
                  <c:v>47.162033999999998</c:v>
                </c:pt>
                <c:pt idx="101">
                  <c:v>47.161971999999999</c:v>
                </c:pt>
                <c:pt idx="102">
                  <c:v>47.162066000000003</c:v>
                </c:pt>
                <c:pt idx="103">
                  <c:v>47.162654000000003</c:v>
                </c:pt>
                <c:pt idx="104">
                  <c:v>47.162650999999997</c:v>
                </c:pt>
                <c:pt idx="105">
                  <c:v>47.162686000000001</c:v>
                </c:pt>
                <c:pt idx="106">
                  <c:v>47.162435000000002</c:v>
                </c:pt>
                <c:pt idx="107">
                  <c:v>47.162381000000003</c:v>
                </c:pt>
                <c:pt idx="108">
                  <c:v>47.162211999999997</c:v>
                </c:pt>
                <c:pt idx="109">
                  <c:v>47.161985000000001</c:v>
                </c:pt>
                <c:pt idx="110">
                  <c:v>47.161698000000001</c:v>
                </c:pt>
                <c:pt idx="111">
                  <c:v>47.161577999999999</c:v>
                </c:pt>
                <c:pt idx="112">
                  <c:v>47.161484000000002</c:v>
                </c:pt>
                <c:pt idx="113">
                  <c:v>47.161253000000002</c:v>
                </c:pt>
                <c:pt idx="114">
                  <c:v>47.161172999999998</c:v>
                </c:pt>
                <c:pt idx="115">
                  <c:v>47.161087999999999</c:v>
                </c:pt>
                <c:pt idx="116">
                  <c:v>47.160913000000001</c:v>
                </c:pt>
                <c:pt idx="117">
                  <c:v>47.160811000000002</c:v>
                </c:pt>
                <c:pt idx="118">
                  <c:v>47.160600000000002</c:v>
                </c:pt>
                <c:pt idx="119">
                  <c:v>47.160491999999998</c:v>
                </c:pt>
                <c:pt idx="120">
                  <c:v>47.160223000000002</c:v>
                </c:pt>
                <c:pt idx="121">
                  <c:v>47.160069999999997</c:v>
                </c:pt>
                <c:pt idx="122">
                  <c:v>47.159928999999998</c:v>
                </c:pt>
                <c:pt idx="123">
                  <c:v>47.159804000000001</c:v>
                </c:pt>
                <c:pt idx="124">
                  <c:v>47.159692999999997</c:v>
                </c:pt>
                <c:pt idx="125">
                  <c:v>47.159590000000001</c:v>
                </c:pt>
                <c:pt idx="126">
                  <c:v>47.159492</c:v>
                </c:pt>
                <c:pt idx="127">
                  <c:v>47.159396000000001</c:v>
                </c:pt>
              </c:numCache>
            </c:numRef>
          </c:xVal>
          <c:yVal>
            <c:numRef>
              <c:f>'Lap 3 data'!$AR$10:$AR$497</c:f>
              <c:numCache>
                <c:formatCode>General</c:formatCode>
                <c:ptCount val="488"/>
                <c:pt idx="0">
                  <c:v>-88.489714000000006</c:v>
                </c:pt>
                <c:pt idx="1">
                  <c:v>-88.489435999999998</c:v>
                </c:pt>
                <c:pt idx="2">
                  <c:v>-88.489262999999994</c:v>
                </c:pt>
                <c:pt idx="3">
                  <c:v>-88.489137999999997</c:v>
                </c:pt>
                <c:pt idx="4">
                  <c:v>-88.489080999999999</c:v>
                </c:pt>
                <c:pt idx="5">
                  <c:v>-88.488890999999995</c:v>
                </c:pt>
                <c:pt idx="6">
                  <c:v>-88.488671999999994</c:v>
                </c:pt>
                <c:pt idx="7">
                  <c:v>-88.488451999999995</c:v>
                </c:pt>
                <c:pt idx="8">
                  <c:v>-88.488184000000004</c:v>
                </c:pt>
                <c:pt idx="9">
                  <c:v>-88.487913000000006</c:v>
                </c:pt>
                <c:pt idx="10">
                  <c:v>-88.487644000000003</c:v>
                </c:pt>
                <c:pt idx="11">
                  <c:v>-88.487278000000003</c:v>
                </c:pt>
                <c:pt idx="12">
                  <c:v>-88.486818</c:v>
                </c:pt>
                <c:pt idx="13">
                  <c:v>-88.486545000000007</c:v>
                </c:pt>
                <c:pt idx="14">
                  <c:v>-88.486287000000004</c:v>
                </c:pt>
                <c:pt idx="15">
                  <c:v>-88.486056000000005</c:v>
                </c:pt>
                <c:pt idx="16">
                  <c:v>-88.485848000000004</c:v>
                </c:pt>
                <c:pt idx="17">
                  <c:v>-88.485658000000001</c:v>
                </c:pt>
                <c:pt idx="18">
                  <c:v>-88.485480999999993</c:v>
                </c:pt>
                <c:pt idx="19">
                  <c:v>-88.485308000000003</c:v>
                </c:pt>
                <c:pt idx="20">
                  <c:v>-88.485138000000006</c:v>
                </c:pt>
                <c:pt idx="21">
                  <c:v>-88.484976000000003</c:v>
                </c:pt>
                <c:pt idx="22">
                  <c:v>-88.484825999999998</c:v>
                </c:pt>
                <c:pt idx="23">
                  <c:v>-88.484688000000006</c:v>
                </c:pt>
                <c:pt idx="24">
                  <c:v>-88.484555</c:v>
                </c:pt>
                <c:pt idx="25">
                  <c:v>-88.484429000000006</c:v>
                </c:pt>
                <c:pt idx="26">
                  <c:v>-88.484320999999994</c:v>
                </c:pt>
                <c:pt idx="27">
                  <c:v>-88.484235999999996</c:v>
                </c:pt>
                <c:pt idx="28">
                  <c:v>-88.484178999999997</c:v>
                </c:pt>
                <c:pt idx="29">
                  <c:v>-88.484139999999996</c:v>
                </c:pt>
                <c:pt idx="30">
                  <c:v>-88.484115000000003</c:v>
                </c:pt>
                <c:pt idx="31">
                  <c:v>-88.484111999999996</c:v>
                </c:pt>
                <c:pt idx="32">
                  <c:v>-88.484115000000003</c:v>
                </c:pt>
                <c:pt idx="33">
                  <c:v>-88.484121999999999</c:v>
                </c:pt>
                <c:pt idx="34">
                  <c:v>-88.484126000000003</c:v>
                </c:pt>
                <c:pt idx="35">
                  <c:v>-88.484136000000007</c:v>
                </c:pt>
                <c:pt idx="36">
                  <c:v>-88.484145999999996</c:v>
                </c:pt>
                <c:pt idx="37">
                  <c:v>-88.484156999999996</c:v>
                </c:pt>
                <c:pt idx="38">
                  <c:v>-88.484164000000007</c:v>
                </c:pt>
                <c:pt idx="39">
                  <c:v>-88.484168999999994</c:v>
                </c:pt>
                <c:pt idx="40">
                  <c:v>-88.484165000000004</c:v>
                </c:pt>
                <c:pt idx="41">
                  <c:v>-88.48415</c:v>
                </c:pt>
                <c:pt idx="42">
                  <c:v>-88.484116</c:v>
                </c:pt>
                <c:pt idx="43">
                  <c:v>-88.484027999999995</c:v>
                </c:pt>
                <c:pt idx="44">
                  <c:v>-88.483976999999996</c:v>
                </c:pt>
                <c:pt idx="45">
                  <c:v>-88.483953999999997</c:v>
                </c:pt>
                <c:pt idx="46">
                  <c:v>-88.483960999999994</c:v>
                </c:pt>
                <c:pt idx="47">
                  <c:v>-88.483984000000007</c:v>
                </c:pt>
                <c:pt idx="48">
                  <c:v>-88.484027999999995</c:v>
                </c:pt>
                <c:pt idx="49">
                  <c:v>-88.484093999999999</c:v>
                </c:pt>
                <c:pt idx="50">
                  <c:v>-88.484160000000003</c:v>
                </c:pt>
                <c:pt idx="51">
                  <c:v>-88.484200999999999</c:v>
                </c:pt>
                <c:pt idx="52">
                  <c:v>-88.484196999999995</c:v>
                </c:pt>
                <c:pt idx="53">
                  <c:v>-88.484168999999994</c:v>
                </c:pt>
                <c:pt idx="54">
                  <c:v>-88.484154000000004</c:v>
                </c:pt>
                <c:pt idx="55">
                  <c:v>-88.484166000000002</c:v>
                </c:pt>
                <c:pt idx="56">
                  <c:v>-88.484217000000001</c:v>
                </c:pt>
                <c:pt idx="57">
                  <c:v>-88.484307999999999</c:v>
                </c:pt>
                <c:pt idx="58">
                  <c:v>-88.484431000000001</c:v>
                </c:pt>
                <c:pt idx="59">
                  <c:v>-88.484566000000001</c:v>
                </c:pt>
                <c:pt idx="60">
                  <c:v>-88.484645</c:v>
                </c:pt>
                <c:pt idx="61">
                  <c:v>-88.484686999999994</c:v>
                </c:pt>
                <c:pt idx="62">
                  <c:v>-88.484825000000001</c:v>
                </c:pt>
                <c:pt idx="63">
                  <c:v>-88.484987000000004</c:v>
                </c:pt>
                <c:pt idx="64">
                  <c:v>-88.485158999999996</c:v>
                </c:pt>
                <c:pt idx="65">
                  <c:v>-88.485414000000006</c:v>
                </c:pt>
                <c:pt idx="66">
                  <c:v>-88.485753000000003</c:v>
                </c:pt>
                <c:pt idx="67">
                  <c:v>-88.485968999999997</c:v>
                </c:pt>
                <c:pt idx="68">
                  <c:v>-88.486182999999997</c:v>
                </c:pt>
                <c:pt idx="69">
                  <c:v>-88.486327000000003</c:v>
                </c:pt>
                <c:pt idx="70">
                  <c:v>-88.486468000000002</c:v>
                </c:pt>
                <c:pt idx="71">
                  <c:v>-88.486755000000002</c:v>
                </c:pt>
                <c:pt idx="72">
                  <c:v>-88.486821000000006</c:v>
                </c:pt>
                <c:pt idx="73">
                  <c:v>-88.487088</c:v>
                </c:pt>
                <c:pt idx="74">
                  <c:v>-88.487423000000007</c:v>
                </c:pt>
                <c:pt idx="75">
                  <c:v>-88.487549999999999</c:v>
                </c:pt>
                <c:pt idx="76">
                  <c:v>-88.487607999999994</c:v>
                </c:pt>
                <c:pt idx="77">
                  <c:v>-88.487782999999993</c:v>
                </c:pt>
                <c:pt idx="78">
                  <c:v>-88.487950999999995</c:v>
                </c:pt>
                <c:pt idx="79">
                  <c:v>-88.488155000000006</c:v>
                </c:pt>
                <c:pt idx="80">
                  <c:v>-88.488347000000005</c:v>
                </c:pt>
                <c:pt idx="81">
                  <c:v>-88.488395999999995</c:v>
                </c:pt>
                <c:pt idx="82">
                  <c:v>-88.488521000000006</c:v>
                </c:pt>
                <c:pt idx="83">
                  <c:v>-88.488648999999995</c:v>
                </c:pt>
                <c:pt idx="84">
                  <c:v>-88.488787000000002</c:v>
                </c:pt>
                <c:pt idx="85">
                  <c:v>-88.488883000000001</c:v>
                </c:pt>
                <c:pt idx="86">
                  <c:v>-88.488985999999997</c:v>
                </c:pt>
                <c:pt idx="87">
                  <c:v>-88.489253000000005</c:v>
                </c:pt>
                <c:pt idx="88">
                  <c:v>-88.489362999999997</c:v>
                </c:pt>
                <c:pt idx="89">
                  <c:v>-88.489465999999993</c:v>
                </c:pt>
                <c:pt idx="90">
                  <c:v>-88.489723999999995</c:v>
                </c:pt>
                <c:pt idx="91">
                  <c:v>-88.489828000000003</c:v>
                </c:pt>
                <c:pt idx="92">
                  <c:v>-88.489937999999995</c:v>
                </c:pt>
                <c:pt idx="93">
                  <c:v>-88.490228000000002</c:v>
                </c:pt>
                <c:pt idx="94">
                  <c:v>-88.490452000000005</c:v>
                </c:pt>
                <c:pt idx="95">
                  <c:v>-88.490724</c:v>
                </c:pt>
                <c:pt idx="96">
                  <c:v>-88.491596999999999</c:v>
                </c:pt>
                <c:pt idx="97">
                  <c:v>-88.493060999999997</c:v>
                </c:pt>
                <c:pt idx="98">
                  <c:v>-88.493076000000002</c:v>
                </c:pt>
                <c:pt idx="99">
                  <c:v>-88.492998</c:v>
                </c:pt>
                <c:pt idx="100">
                  <c:v>-88.493063000000006</c:v>
                </c:pt>
                <c:pt idx="101">
                  <c:v>-88.494724000000005</c:v>
                </c:pt>
                <c:pt idx="102">
                  <c:v>-88.496432999999996</c:v>
                </c:pt>
                <c:pt idx="103">
                  <c:v>-88.493652999999995</c:v>
                </c:pt>
                <c:pt idx="104">
                  <c:v>-88.493199000000004</c:v>
                </c:pt>
                <c:pt idx="105">
                  <c:v>-88.492046000000002</c:v>
                </c:pt>
                <c:pt idx="106">
                  <c:v>-88.491938000000005</c:v>
                </c:pt>
                <c:pt idx="107">
                  <c:v>-88.491881000000006</c:v>
                </c:pt>
                <c:pt idx="108">
                  <c:v>-88.491748999999999</c:v>
                </c:pt>
                <c:pt idx="109">
                  <c:v>-88.491696000000005</c:v>
                </c:pt>
                <c:pt idx="110">
                  <c:v>-88.491561000000004</c:v>
                </c:pt>
                <c:pt idx="111">
                  <c:v>-88.491397000000006</c:v>
                </c:pt>
                <c:pt idx="112">
                  <c:v>-88.491287</c:v>
                </c:pt>
                <c:pt idx="113">
                  <c:v>-88.491010000000003</c:v>
                </c:pt>
                <c:pt idx="114">
                  <c:v>-88.490903000000003</c:v>
                </c:pt>
                <c:pt idx="115">
                  <c:v>-88.490834000000007</c:v>
                </c:pt>
                <c:pt idx="116">
                  <c:v>-88.490692999999993</c:v>
                </c:pt>
                <c:pt idx="117">
                  <c:v>-88.490667999999999</c:v>
                </c:pt>
                <c:pt idx="118">
                  <c:v>-88.490615000000005</c:v>
                </c:pt>
                <c:pt idx="119">
                  <c:v>-88.490621000000004</c:v>
                </c:pt>
                <c:pt idx="120">
                  <c:v>-88.490623999999997</c:v>
                </c:pt>
                <c:pt idx="121">
                  <c:v>-88.490589999999997</c:v>
                </c:pt>
                <c:pt idx="122">
                  <c:v>-88.490519000000006</c:v>
                </c:pt>
                <c:pt idx="123">
                  <c:v>-88.490404999999996</c:v>
                </c:pt>
                <c:pt idx="124">
                  <c:v>-88.490268</c:v>
                </c:pt>
                <c:pt idx="125">
                  <c:v>-88.490125000000006</c:v>
                </c:pt>
                <c:pt idx="126">
                  <c:v>-88.489970999999997</c:v>
                </c:pt>
                <c:pt idx="127">
                  <c:v>-88.489811000000003</c:v>
                </c:pt>
              </c:numCache>
            </c:numRef>
          </c:yVal>
          <c:smooth val="1"/>
        </c:ser>
        <c:ser>
          <c:idx val="3"/>
          <c:order val="3"/>
          <c:tx>
            <c:v>Lap4</c:v>
          </c:tx>
          <c:marker>
            <c:symbol val="none"/>
          </c:marker>
          <c:xVal>
            <c:numRef>
              <c:f>'Lap 4 data'!$AQ$10:$AQ$497</c:f>
              <c:numCache>
                <c:formatCode>General</c:formatCode>
                <c:ptCount val="488"/>
                <c:pt idx="0">
                  <c:v>47.159396000000001</c:v>
                </c:pt>
                <c:pt idx="1">
                  <c:v>47.159300000000002</c:v>
                </c:pt>
                <c:pt idx="2">
                  <c:v>47.159199999999998</c:v>
                </c:pt>
                <c:pt idx="3">
                  <c:v>47.159101</c:v>
                </c:pt>
                <c:pt idx="4">
                  <c:v>47.159036999999998</c:v>
                </c:pt>
                <c:pt idx="5">
                  <c:v>47.158982000000002</c:v>
                </c:pt>
                <c:pt idx="6">
                  <c:v>47.158872000000002</c:v>
                </c:pt>
                <c:pt idx="7">
                  <c:v>47.158859999999997</c:v>
                </c:pt>
                <c:pt idx="8">
                  <c:v>47.158828999999997</c:v>
                </c:pt>
                <c:pt idx="9">
                  <c:v>47.158814</c:v>
                </c:pt>
                <c:pt idx="10">
                  <c:v>47.158807000000003</c:v>
                </c:pt>
                <c:pt idx="11">
                  <c:v>47.158807000000003</c:v>
                </c:pt>
                <c:pt idx="12">
                  <c:v>47.158777999999998</c:v>
                </c:pt>
                <c:pt idx="13">
                  <c:v>47.158720000000002</c:v>
                </c:pt>
                <c:pt idx="14">
                  <c:v>47.158723999999999</c:v>
                </c:pt>
                <c:pt idx="15">
                  <c:v>47.158712999999999</c:v>
                </c:pt>
                <c:pt idx="16">
                  <c:v>47.158676</c:v>
                </c:pt>
                <c:pt idx="17">
                  <c:v>47.158622999999999</c:v>
                </c:pt>
                <c:pt idx="18">
                  <c:v>47.158566</c:v>
                </c:pt>
                <c:pt idx="19">
                  <c:v>47.158512999999999</c:v>
                </c:pt>
                <c:pt idx="20">
                  <c:v>47.158467000000002</c:v>
                </c:pt>
                <c:pt idx="21">
                  <c:v>47.158437999999997</c:v>
                </c:pt>
                <c:pt idx="22">
                  <c:v>47.158417999999998</c:v>
                </c:pt>
                <c:pt idx="23">
                  <c:v>47.158405999999999</c:v>
                </c:pt>
                <c:pt idx="24">
                  <c:v>47.158369</c:v>
                </c:pt>
                <c:pt idx="25">
                  <c:v>47.15831</c:v>
                </c:pt>
                <c:pt idx="26">
                  <c:v>47.158338999999998</c:v>
                </c:pt>
                <c:pt idx="27">
                  <c:v>47.158344</c:v>
                </c:pt>
                <c:pt idx="28">
                  <c:v>47.158262999999998</c:v>
                </c:pt>
                <c:pt idx="29">
                  <c:v>47.158225999999999</c:v>
                </c:pt>
                <c:pt idx="30">
                  <c:v>47.158320000000003</c:v>
                </c:pt>
                <c:pt idx="31">
                  <c:v>47.158402000000002</c:v>
                </c:pt>
                <c:pt idx="32">
                  <c:v>47.158191000000002</c:v>
                </c:pt>
                <c:pt idx="33">
                  <c:v>47.157792999999998</c:v>
                </c:pt>
                <c:pt idx="34">
                  <c:v>47.157986000000001</c:v>
                </c:pt>
                <c:pt idx="35">
                  <c:v>47.158003999999998</c:v>
                </c:pt>
                <c:pt idx="36">
                  <c:v>47.157947</c:v>
                </c:pt>
                <c:pt idx="37">
                  <c:v>47.158782000000002</c:v>
                </c:pt>
                <c:pt idx="38">
                  <c:v>47.159025</c:v>
                </c:pt>
                <c:pt idx="39">
                  <c:v>47.158203999999998</c:v>
                </c:pt>
                <c:pt idx="40">
                  <c:v>47.160207</c:v>
                </c:pt>
                <c:pt idx="41">
                  <c:v>47.160290000000003</c:v>
                </c:pt>
                <c:pt idx="42">
                  <c:v>47.160339999999998</c:v>
                </c:pt>
                <c:pt idx="43">
                  <c:v>47.160536</c:v>
                </c:pt>
                <c:pt idx="44">
                  <c:v>47.160344000000002</c:v>
                </c:pt>
                <c:pt idx="45">
                  <c:v>47.159109999999998</c:v>
                </c:pt>
                <c:pt idx="46">
                  <c:v>47.158687999999998</c:v>
                </c:pt>
                <c:pt idx="47">
                  <c:v>47.159708999999999</c:v>
                </c:pt>
                <c:pt idx="48">
                  <c:v>47.159865000000003</c:v>
                </c:pt>
                <c:pt idx="49">
                  <c:v>47.160024</c:v>
                </c:pt>
                <c:pt idx="50">
                  <c:v>47.160493000000002</c:v>
                </c:pt>
                <c:pt idx="51">
                  <c:v>47.161417</c:v>
                </c:pt>
                <c:pt idx="52">
                  <c:v>47.161914000000003</c:v>
                </c:pt>
                <c:pt idx="53">
                  <c:v>47.162253999999997</c:v>
                </c:pt>
                <c:pt idx="54">
                  <c:v>47.162422999999997</c:v>
                </c:pt>
                <c:pt idx="55">
                  <c:v>47.162605999999997</c:v>
                </c:pt>
                <c:pt idx="56">
                  <c:v>47.162790000000001</c:v>
                </c:pt>
                <c:pt idx="57">
                  <c:v>47.162973999999998</c:v>
                </c:pt>
                <c:pt idx="58">
                  <c:v>47.163153000000001</c:v>
                </c:pt>
                <c:pt idx="59">
                  <c:v>47.163314</c:v>
                </c:pt>
                <c:pt idx="60">
                  <c:v>47.163457000000001</c:v>
                </c:pt>
                <c:pt idx="61">
                  <c:v>47.163589000000002</c:v>
                </c:pt>
                <c:pt idx="62">
                  <c:v>47.163735000000003</c:v>
                </c:pt>
                <c:pt idx="63">
                  <c:v>47.16386</c:v>
                </c:pt>
                <c:pt idx="64">
                  <c:v>47.163805000000004</c:v>
                </c:pt>
                <c:pt idx="65">
                  <c:v>47.161520000000003</c:v>
                </c:pt>
                <c:pt idx="66">
                  <c:v>47.157550999999998</c:v>
                </c:pt>
                <c:pt idx="67">
                  <c:v>47.157671999999998</c:v>
                </c:pt>
                <c:pt idx="68">
                  <c:v>47.157792000000001</c:v>
                </c:pt>
                <c:pt idx="69">
                  <c:v>47.157873000000002</c:v>
                </c:pt>
                <c:pt idx="70">
                  <c:v>47.157952999999999</c:v>
                </c:pt>
                <c:pt idx="71">
                  <c:v>47.158154000000003</c:v>
                </c:pt>
                <c:pt idx="72">
                  <c:v>47.158275000000003</c:v>
                </c:pt>
                <c:pt idx="73">
                  <c:v>47.158396000000003</c:v>
                </c:pt>
                <c:pt idx="74">
                  <c:v>47.158515999999999</c:v>
                </c:pt>
                <c:pt idx="75">
                  <c:v>47.158636999999999</c:v>
                </c:pt>
                <c:pt idx="76">
                  <c:v>47.158757999999999</c:v>
                </c:pt>
                <c:pt idx="77">
                  <c:v>47.158878999999999</c:v>
                </c:pt>
                <c:pt idx="78">
                  <c:v>47.158999999999999</c:v>
                </c:pt>
                <c:pt idx="79">
                  <c:v>47.159120000000001</c:v>
                </c:pt>
                <c:pt idx="80">
                  <c:v>47.159241999999999</c:v>
                </c:pt>
                <c:pt idx="81">
                  <c:v>47.159362000000002</c:v>
                </c:pt>
                <c:pt idx="82">
                  <c:v>47.159481999999997</c:v>
                </c:pt>
                <c:pt idx="83">
                  <c:v>47.159602999999997</c:v>
                </c:pt>
                <c:pt idx="84">
                  <c:v>47.159723999999997</c:v>
                </c:pt>
                <c:pt idx="85">
                  <c:v>47.159844999999997</c:v>
                </c:pt>
                <c:pt idx="86">
                  <c:v>47.159965999999997</c:v>
                </c:pt>
                <c:pt idx="87">
                  <c:v>47.160086999999997</c:v>
                </c:pt>
                <c:pt idx="88">
                  <c:v>47.160167999999999</c:v>
                </c:pt>
                <c:pt idx="89">
                  <c:v>47.160248000000003</c:v>
                </c:pt>
                <c:pt idx="90">
                  <c:v>47.160449999999997</c:v>
                </c:pt>
                <c:pt idx="91">
                  <c:v>47.16057</c:v>
                </c:pt>
                <c:pt idx="92">
                  <c:v>47.160691</c:v>
                </c:pt>
                <c:pt idx="93">
                  <c:v>47.160772000000001</c:v>
                </c:pt>
                <c:pt idx="94">
                  <c:v>47.160811000000002</c:v>
                </c:pt>
                <c:pt idx="95">
                  <c:v>47.160972000000001</c:v>
                </c:pt>
                <c:pt idx="96">
                  <c:v>47.161254999999997</c:v>
                </c:pt>
                <c:pt idx="97">
                  <c:v>47.161625000000001</c:v>
                </c:pt>
                <c:pt idx="98">
                  <c:v>47.161859</c:v>
                </c:pt>
                <c:pt idx="99">
                  <c:v>47.161833000000001</c:v>
                </c:pt>
                <c:pt idx="100">
                  <c:v>47.162272000000002</c:v>
                </c:pt>
                <c:pt idx="101">
                  <c:v>47.163254999999999</c:v>
                </c:pt>
                <c:pt idx="102">
                  <c:v>47.162776999999998</c:v>
                </c:pt>
                <c:pt idx="103">
                  <c:v>47.161408000000002</c:v>
                </c:pt>
                <c:pt idx="104">
                  <c:v>47.161369000000001</c:v>
                </c:pt>
                <c:pt idx="105">
                  <c:v>47.160907000000002</c:v>
                </c:pt>
                <c:pt idx="106">
                  <c:v>47.160826</c:v>
                </c:pt>
                <c:pt idx="107">
                  <c:v>47.162356000000003</c:v>
                </c:pt>
                <c:pt idx="108">
                  <c:v>47.162452000000002</c:v>
                </c:pt>
                <c:pt idx="109">
                  <c:v>47.162350000000004</c:v>
                </c:pt>
                <c:pt idx="110">
                  <c:v>47.162292000000001</c:v>
                </c:pt>
                <c:pt idx="111">
                  <c:v>47.162115999999997</c:v>
                </c:pt>
                <c:pt idx="112">
                  <c:v>47.161884999999998</c:v>
                </c:pt>
                <c:pt idx="113">
                  <c:v>47.161611999999998</c:v>
                </c:pt>
                <c:pt idx="114">
                  <c:v>47.161468999999997</c:v>
                </c:pt>
                <c:pt idx="115">
                  <c:v>47.161320000000003</c:v>
                </c:pt>
                <c:pt idx="116">
                  <c:v>47.161186000000001</c:v>
                </c:pt>
                <c:pt idx="117">
                  <c:v>47.161048999999998</c:v>
                </c:pt>
                <c:pt idx="118">
                  <c:v>47.160908999999997</c:v>
                </c:pt>
                <c:pt idx="119">
                  <c:v>47.160758000000001</c:v>
                </c:pt>
                <c:pt idx="120">
                  <c:v>47.160654999999998</c:v>
                </c:pt>
                <c:pt idx="121">
                  <c:v>47.160558000000002</c:v>
                </c:pt>
                <c:pt idx="122">
                  <c:v>47.160314</c:v>
                </c:pt>
                <c:pt idx="123">
                  <c:v>47.160173999999998</c:v>
                </c:pt>
                <c:pt idx="124">
                  <c:v>47.160035000000001</c:v>
                </c:pt>
                <c:pt idx="125">
                  <c:v>47.159902000000002</c:v>
                </c:pt>
                <c:pt idx="126">
                  <c:v>47.159781000000002</c:v>
                </c:pt>
                <c:pt idx="127">
                  <c:v>47.159669000000001</c:v>
                </c:pt>
                <c:pt idx="128">
                  <c:v>47.159562000000001</c:v>
                </c:pt>
                <c:pt idx="129">
                  <c:v>47.159466000000002</c:v>
                </c:pt>
              </c:numCache>
            </c:numRef>
          </c:xVal>
          <c:yVal>
            <c:numRef>
              <c:f>'Lap 4 data'!$AR$10:$AR$497</c:f>
              <c:numCache>
                <c:formatCode>General</c:formatCode>
                <c:ptCount val="488"/>
                <c:pt idx="0">
                  <c:v>-88.489811000000003</c:v>
                </c:pt>
                <c:pt idx="1">
                  <c:v>-88.489650999999995</c:v>
                </c:pt>
                <c:pt idx="2">
                  <c:v>-88.489491999999998</c:v>
                </c:pt>
                <c:pt idx="3">
                  <c:v>-88.489332000000005</c:v>
                </c:pt>
                <c:pt idx="4">
                  <c:v>-88.489220000000003</c:v>
                </c:pt>
                <c:pt idx="5">
                  <c:v>-88.489091000000002</c:v>
                </c:pt>
                <c:pt idx="6">
                  <c:v>-88.488829999999993</c:v>
                </c:pt>
                <c:pt idx="7">
                  <c:v>-88.488755999999995</c:v>
                </c:pt>
                <c:pt idx="8">
                  <c:v>-88.488525999999993</c:v>
                </c:pt>
                <c:pt idx="9">
                  <c:v>-88.488192999999995</c:v>
                </c:pt>
                <c:pt idx="10">
                  <c:v>-88.487842999999998</c:v>
                </c:pt>
                <c:pt idx="11">
                  <c:v>-88.487755000000007</c:v>
                </c:pt>
                <c:pt idx="12">
                  <c:v>-88.487466999999995</c:v>
                </c:pt>
                <c:pt idx="13">
                  <c:v>-88.487159000000005</c:v>
                </c:pt>
                <c:pt idx="14">
                  <c:v>-88.486795999999998</c:v>
                </c:pt>
                <c:pt idx="15">
                  <c:v>-88.486350000000002</c:v>
                </c:pt>
                <c:pt idx="16">
                  <c:v>-88.486112000000006</c:v>
                </c:pt>
                <c:pt idx="17">
                  <c:v>-88.485904000000005</c:v>
                </c:pt>
                <c:pt idx="18">
                  <c:v>-88.485709</c:v>
                </c:pt>
                <c:pt idx="19">
                  <c:v>-88.485521000000006</c:v>
                </c:pt>
                <c:pt idx="20">
                  <c:v>-88.485355999999996</c:v>
                </c:pt>
                <c:pt idx="21">
                  <c:v>-88.485195000000004</c:v>
                </c:pt>
                <c:pt idx="22">
                  <c:v>-88.485043000000005</c:v>
                </c:pt>
                <c:pt idx="23">
                  <c:v>-88.484898999999999</c:v>
                </c:pt>
                <c:pt idx="24">
                  <c:v>-88.484742999999995</c:v>
                </c:pt>
                <c:pt idx="25">
                  <c:v>-88.484579999999994</c:v>
                </c:pt>
                <c:pt idx="26">
                  <c:v>-88.484451000000007</c:v>
                </c:pt>
                <c:pt idx="27">
                  <c:v>-88.484301000000002</c:v>
                </c:pt>
                <c:pt idx="28">
                  <c:v>-88.484146999999993</c:v>
                </c:pt>
                <c:pt idx="29">
                  <c:v>-88.484077999999997</c:v>
                </c:pt>
                <c:pt idx="30">
                  <c:v>-88.484008000000003</c:v>
                </c:pt>
                <c:pt idx="31">
                  <c:v>-88.483945000000006</c:v>
                </c:pt>
                <c:pt idx="32">
                  <c:v>-88.484358999999998</c:v>
                </c:pt>
                <c:pt idx="33">
                  <c:v>-88.485346000000007</c:v>
                </c:pt>
                <c:pt idx="34">
                  <c:v>-88.485315</c:v>
                </c:pt>
                <c:pt idx="35">
                  <c:v>-88.485110000000006</c:v>
                </c:pt>
                <c:pt idx="36">
                  <c:v>-88.484877999999995</c:v>
                </c:pt>
                <c:pt idx="37">
                  <c:v>-88.484880000000004</c:v>
                </c:pt>
                <c:pt idx="38">
                  <c:v>-88.485494000000003</c:v>
                </c:pt>
                <c:pt idx="39">
                  <c:v>-88.486856000000003</c:v>
                </c:pt>
                <c:pt idx="40">
                  <c:v>-88.484165000000004</c:v>
                </c:pt>
                <c:pt idx="41">
                  <c:v>-88.484161999999998</c:v>
                </c:pt>
                <c:pt idx="42">
                  <c:v>-88.484156999999996</c:v>
                </c:pt>
                <c:pt idx="43">
                  <c:v>-88.48415</c:v>
                </c:pt>
                <c:pt idx="44">
                  <c:v>-88.484454999999997</c:v>
                </c:pt>
                <c:pt idx="45">
                  <c:v>-88.484438999999995</c:v>
                </c:pt>
                <c:pt idx="46">
                  <c:v>-88.484481000000002</c:v>
                </c:pt>
                <c:pt idx="47">
                  <c:v>-88.487136000000007</c:v>
                </c:pt>
                <c:pt idx="48">
                  <c:v>-88.487166999999999</c:v>
                </c:pt>
                <c:pt idx="49">
                  <c:v>-88.487209000000007</c:v>
                </c:pt>
                <c:pt idx="50">
                  <c:v>-88.486611999999994</c:v>
                </c:pt>
                <c:pt idx="51">
                  <c:v>-88.485100000000003</c:v>
                </c:pt>
                <c:pt idx="52">
                  <c:v>-88.484476999999998</c:v>
                </c:pt>
                <c:pt idx="53">
                  <c:v>-88.484170000000006</c:v>
                </c:pt>
                <c:pt idx="54">
                  <c:v>-88.484189999999998</c:v>
                </c:pt>
                <c:pt idx="55">
                  <c:v>-88.484160000000003</c:v>
                </c:pt>
                <c:pt idx="56">
                  <c:v>-88.484145999999996</c:v>
                </c:pt>
                <c:pt idx="57">
                  <c:v>-88.484174999999993</c:v>
                </c:pt>
                <c:pt idx="58">
                  <c:v>-88.484246999999996</c:v>
                </c:pt>
                <c:pt idx="59">
                  <c:v>-88.484337999999994</c:v>
                </c:pt>
                <c:pt idx="60">
                  <c:v>-88.484465999999998</c:v>
                </c:pt>
                <c:pt idx="61">
                  <c:v>-88.484623999999997</c:v>
                </c:pt>
                <c:pt idx="62">
                  <c:v>-88.484752</c:v>
                </c:pt>
                <c:pt idx="63">
                  <c:v>-88.484907000000007</c:v>
                </c:pt>
                <c:pt idx="64">
                  <c:v>-88.485225</c:v>
                </c:pt>
                <c:pt idx="65">
                  <c:v>-88.486469</c:v>
                </c:pt>
                <c:pt idx="66">
                  <c:v>-88.488179000000002</c:v>
                </c:pt>
                <c:pt idx="67">
                  <c:v>-88.48836</c:v>
                </c:pt>
                <c:pt idx="68">
                  <c:v>-88.48854</c:v>
                </c:pt>
                <c:pt idx="69">
                  <c:v>-88.488662000000005</c:v>
                </c:pt>
                <c:pt idx="70">
                  <c:v>-88.488780000000006</c:v>
                </c:pt>
                <c:pt idx="71">
                  <c:v>-88.489080999999999</c:v>
                </c:pt>
                <c:pt idx="72">
                  <c:v>-88.489261999999997</c:v>
                </c:pt>
                <c:pt idx="73">
                  <c:v>-88.489441999999997</c:v>
                </c:pt>
                <c:pt idx="74">
                  <c:v>-88.489622999999995</c:v>
                </c:pt>
                <c:pt idx="75">
                  <c:v>-88.489805000000004</c:v>
                </c:pt>
                <c:pt idx="76">
                  <c:v>-88.489986999999999</c:v>
                </c:pt>
                <c:pt idx="77">
                  <c:v>-88.490167</c:v>
                </c:pt>
                <c:pt idx="78">
                  <c:v>-88.490347</c:v>
                </c:pt>
                <c:pt idx="79">
                  <c:v>-88.490527999999998</c:v>
                </c:pt>
                <c:pt idx="80">
                  <c:v>-88.490707999999998</c:v>
                </c:pt>
                <c:pt idx="81">
                  <c:v>-88.490888999999996</c:v>
                </c:pt>
                <c:pt idx="82">
                  <c:v>-88.491068999999996</c:v>
                </c:pt>
                <c:pt idx="83">
                  <c:v>-88.491248999999996</c:v>
                </c:pt>
                <c:pt idx="84">
                  <c:v>-88.491431000000006</c:v>
                </c:pt>
                <c:pt idx="85">
                  <c:v>-88.491611000000006</c:v>
                </c:pt>
                <c:pt idx="86">
                  <c:v>-88.491792000000004</c:v>
                </c:pt>
                <c:pt idx="87">
                  <c:v>-88.491973000000002</c:v>
                </c:pt>
                <c:pt idx="88">
                  <c:v>-88.492092999999997</c:v>
                </c:pt>
                <c:pt idx="89">
                  <c:v>-88.492213000000007</c:v>
                </c:pt>
                <c:pt idx="90">
                  <c:v>-88.492514999999997</c:v>
                </c:pt>
                <c:pt idx="91">
                  <c:v>-88.492695999999995</c:v>
                </c:pt>
                <c:pt idx="92">
                  <c:v>-88.492875999999995</c:v>
                </c:pt>
                <c:pt idx="93">
                  <c:v>-88.492997000000003</c:v>
                </c:pt>
                <c:pt idx="94">
                  <c:v>-88.493055999999996</c:v>
                </c:pt>
                <c:pt idx="95">
                  <c:v>-88.493296000000001</c:v>
                </c:pt>
                <c:pt idx="96">
                  <c:v>-88.493358999999998</c:v>
                </c:pt>
                <c:pt idx="97">
                  <c:v>-88.492801999999998</c:v>
                </c:pt>
                <c:pt idx="98">
                  <c:v>-88.492500000000007</c:v>
                </c:pt>
                <c:pt idx="99">
                  <c:v>-88.492639999999994</c:v>
                </c:pt>
                <c:pt idx="100">
                  <c:v>-88.496025000000003</c:v>
                </c:pt>
                <c:pt idx="101">
                  <c:v>-88.499866999999995</c:v>
                </c:pt>
                <c:pt idx="102">
                  <c:v>-88.493587000000005</c:v>
                </c:pt>
                <c:pt idx="103">
                  <c:v>-88.493257999999997</c:v>
                </c:pt>
                <c:pt idx="104">
                  <c:v>-88.493295000000003</c:v>
                </c:pt>
                <c:pt idx="105">
                  <c:v>-88.494896999999995</c:v>
                </c:pt>
                <c:pt idx="106">
                  <c:v>-88.496358000000001</c:v>
                </c:pt>
                <c:pt idx="107">
                  <c:v>-88.492524000000003</c:v>
                </c:pt>
                <c:pt idx="108">
                  <c:v>-88.491874999999993</c:v>
                </c:pt>
                <c:pt idx="109">
                  <c:v>-88.491804999999999</c:v>
                </c:pt>
                <c:pt idx="110">
                  <c:v>-88.491778999999994</c:v>
                </c:pt>
                <c:pt idx="111">
                  <c:v>-88.491690000000006</c:v>
                </c:pt>
                <c:pt idx="112">
                  <c:v>-88.491552999999996</c:v>
                </c:pt>
                <c:pt idx="113">
                  <c:v>-88.491377</c:v>
                </c:pt>
                <c:pt idx="114">
                  <c:v>-88.491228000000007</c:v>
                </c:pt>
                <c:pt idx="115">
                  <c:v>-88.491084999999998</c:v>
                </c:pt>
                <c:pt idx="116">
                  <c:v>-88.490943999999999</c:v>
                </c:pt>
                <c:pt idx="117">
                  <c:v>-88.490820999999997</c:v>
                </c:pt>
                <c:pt idx="118">
                  <c:v>-88.490701000000001</c:v>
                </c:pt>
                <c:pt idx="119">
                  <c:v>-88.490633000000003</c:v>
                </c:pt>
                <c:pt idx="120">
                  <c:v>-88.490615000000005</c:v>
                </c:pt>
                <c:pt idx="121">
                  <c:v>-88.490611000000001</c:v>
                </c:pt>
                <c:pt idx="122">
                  <c:v>-88.490600999999998</c:v>
                </c:pt>
                <c:pt idx="123">
                  <c:v>-88.490589999999997</c:v>
                </c:pt>
                <c:pt idx="124">
                  <c:v>-88.490550999999996</c:v>
                </c:pt>
                <c:pt idx="125">
                  <c:v>-88.490468000000007</c:v>
                </c:pt>
                <c:pt idx="126">
                  <c:v>-88.490348999999995</c:v>
                </c:pt>
                <c:pt idx="127">
                  <c:v>-88.490207999999996</c:v>
                </c:pt>
                <c:pt idx="128">
                  <c:v>-88.490064000000004</c:v>
                </c:pt>
                <c:pt idx="129">
                  <c:v>-88.489908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05216"/>
        <c:axId val="138511104"/>
      </c:scatterChart>
      <c:valAx>
        <c:axId val="138505216"/>
        <c:scaling>
          <c:orientation val="minMax"/>
          <c:max val="47.164999999999999"/>
          <c:min val="47.158000000000001"/>
        </c:scaling>
        <c:delete val="0"/>
        <c:axPos val="b"/>
        <c:numFmt formatCode="General" sourceLinked="1"/>
        <c:majorTickMark val="out"/>
        <c:minorTickMark val="none"/>
        <c:tickLblPos val="nextTo"/>
        <c:crossAx val="138511104"/>
        <c:crosses val="autoZero"/>
        <c:crossBetween val="midCat"/>
      </c:valAx>
      <c:valAx>
        <c:axId val="13851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5052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Lap 1</c:v>
          </c:tx>
          <c:marker>
            <c:symbol val="none"/>
          </c:marker>
          <c:val>
            <c:numRef>
              <c:f>'Lap 1 data'!$BU$10:$BU$140</c:f>
              <c:numCache>
                <c:formatCode>General</c:formatCode>
                <c:ptCount val="131"/>
                <c:pt idx="0">
                  <c:v>6.5106609999999998</c:v>
                </c:pt>
                <c:pt idx="1">
                  <c:v>6.4143460000000001</c:v>
                </c:pt>
                <c:pt idx="2">
                  <c:v>6.6483439999999998</c:v>
                </c:pt>
                <c:pt idx="3">
                  <c:v>7.3211700000000004</c:v>
                </c:pt>
                <c:pt idx="4">
                  <c:v>7.4204929999999996</c:v>
                </c:pt>
                <c:pt idx="5">
                  <c:v>9.6131119999999992</c:v>
                </c:pt>
                <c:pt idx="6">
                  <c:v>13.122786</c:v>
                </c:pt>
                <c:pt idx="7">
                  <c:v>11.907703</c:v>
                </c:pt>
                <c:pt idx="8">
                  <c:v>9.2103789999999996</c:v>
                </c:pt>
                <c:pt idx="9">
                  <c:v>9.2926590000000004</c:v>
                </c:pt>
                <c:pt idx="10">
                  <c:v>10.037029</c:v>
                </c:pt>
                <c:pt idx="11">
                  <c:v>9.0487079999999995</c:v>
                </c:pt>
                <c:pt idx="12">
                  <c:v>10.270436</c:v>
                </c:pt>
                <c:pt idx="13">
                  <c:v>9.9264399999999995</c:v>
                </c:pt>
                <c:pt idx="14">
                  <c:v>9.2388809999999992</c:v>
                </c:pt>
                <c:pt idx="15">
                  <c:v>7.1703789999999996</c:v>
                </c:pt>
                <c:pt idx="16">
                  <c:v>5.6262800000000004</c:v>
                </c:pt>
                <c:pt idx="17">
                  <c:v>5.4755180000000001</c:v>
                </c:pt>
                <c:pt idx="18">
                  <c:v>5.6058110000000001</c:v>
                </c:pt>
                <c:pt idx="19">
                  <c:v>5.3737050000000002</c:v>
                </c:pt>
                <c:pt idx="20">
                  <c:v>7.2422599999999999</c:v>
                </c:pt>
                <c:pt idx="21">
                  <c:v>9.0531860000000002</c:v>
                </c:pt>
                <c:pt idx="22">
                  <c:v>8.4407329999999998</c:v>
                </c:pt>
                <c:pt idx="23">
                  <c:v>7.3661370000000002</c:v>
                </c:pt>
                <c:pt idx="24">
                  <c:v>6.928547</c:v>
                </c:pt>
                <c:pt idx="25">
                  <c:v>5.2013939999999996</c:v>
                </c:pt>
                <c:pt idx="26">
                  <c:v>4.8089630000000003</c:v>
                </c:pt>
                <c:pt idx="27">
                  <c:v>5.1527669999999999</c:v>
                </c:pt>
                <c:pt idx="28">
                  <c:v>5.3342260000000001</c:v>
                </c:pt>
                <c:pt idx="29">
                  <c:v>7.1484249999999996</c:v>
                </c:pt>
                <c:pt idx="30">
                  <c:v>8.4698609999999999</c:v>
                </c:pt>
                <c:pt idx="31">
                  <c:v>7.3660889999999997</c:v>
                </c:pt>
                <c:pt idx="32">
                  <c:v>5.7649790000000003</c:v>
                </c:pt>
                <c:pt idx="33">
                  <c:v>6.2428660000000002</c:v>
                </c:pt>
                <c:pt idx="34">
                  <c:v>8.998348</c:v>
                </c:pt>
                <c:pt idx="35">
                  <c:v>8.336131</c:v>
                </c:pt>
                <c:pt idx="36">
                  <c:v>7.3231000000000002</c:v>
                </c:pt>
                <c:pt idx="37">
                  <c:v>6.8452080000000004</c:v>
                </c:pt>
                <c:pt idx="38">
                  <c:v>7.5804309999999999</c:v>
                </c:pt>
                <c:pt idx="39">
                  <c:v>8.4210899999999995</c:v>
                </c:pt>
                <c:pt idx="40">
                  <c:v>8.5315340000000006</c:v>
                </c:pt>
                <c:pt idx="41">
                  <c:v>7.2531410000000003</c:v>
                </c:pt>
                <c:pt idx="42">
                  <c:v>7.4903029999999999</c:v>
                </c:pt>
                <c:pt idx="43">
                  <c:v>7.1877589999999998</c:v>
                </c:pt>
                <c:pt idx="44">
                  <c:v>7.4581900000000001</c:v>
                </c:pt>
                <c:pt idx="45">
                  <c:v>6.1340579999999996</c:v>
                </c:pt>
                <c:pt idx="46">
                  <c:v>7.0749560000000002</c:v>
                </c:pt>
                <c:pt idx="47">
                  <c:v>8.2149330000000003</c:v>
                </c:pt>
                <c:pt idx="48">
                  <c:v>7.6994449999999999</c:v>
                </c:pt>
                <c:pt idx="49">
                  <c:v>9.0044629999999994</c:v>
                </c:pt>
                <c:pt idx="50">
                  <c:v>13.396924</c:v>
                </c:pt>
                <c:pt idx="51">
                  <c:v>12.804790000000001</c:v>
                </c:pt>
                <c:pt idx="52">
                  <c:v>10.173992999999999</c:v>
                </c:pt>
                <c:pt idx="53">
                  <c:v>8.4753019999999992</c:v>
                </c:pt>
                <c:pt idx="54">
                  <c:v>7.1031690000000003</c:v>
                </c:pt>
                <c:pt idx="55">
                  <c:v>7.6841350000000004</c:v>
                </c:pt>
                <c:pt idx="56">
                  <c:v>12.402585</c:v>
                </c:pt>
                <c:pt idx="57">
                  <c:v>16.387979999999999</c:v>
                </c:pt>
                <c:pt idx="58">
                  <c:v>15.659354</c:v>
                </c:pt>
                <c:pt idx="59">
                  <c:v>12.843449</c:v>
                </c:pt>
                <c:pt idx="60">
                  <c:v>9.3263610000000003</c:v>
                </c:pt>
                <c:pt idx="61">
                  <c:v>8.0562480000000001</c:v>
                </c:pt>
                <c:pt idx="62">
                  <c:v>7.4667599999999998</c:v>
                </c:pt>
                <c:pt idx="63">
                  <c:v>7.7538489999999998</c:v>
                </c:pt>
                <c:pt idx="64">
                  <c:v>8.7908430000000006</c:v>
                </c:pt>
                <c:pt idx="65">
                  <c:v>7.5851959999999998</c:v>
                </c:pt>
                <c:pt idx="66">
                  <c:v>8.4156019999999998</c:v>
                </c:pt>
                <c:pt idx="67">
                  <c:v>7.3732309999999996</c:v>
                </c:pt>
                <c:pt idx="68">
                  <c:v>6.1355959999999996</c:v>
                </c:pt>
                <c:pt idx="69">
                  <c:v>6.3471479999999998</c:v>
                </c:pt>
                <c:pt idx="70">
                  <c:v>6.7829079999999999</c:v>
                </c:pt>
                <c:pt idx="71">
                  <c:v>7.403257</c:v>
                </c:pt>
                <c:pt idx="72">
                  <c:v>6.3970260000000003</c:v>
                </c:pt>
                <c:pt idx="73">
                  <c:v>4.9539280000000003</c:v>
                </c:pt>
                <c:pt idx="74">
                  <c:v>4.1071059999999999</c:v>
                </c:pt>
                <c:pt idx="75">
                  <c:v>3.8546819999999999</c:v>
                </c:pt>
                <c:pt idx="76">
                  <c:v>3.8448120000000001</c:v>
                </c:pt>
                <c:pt idx="77">
                  <c:v>4.0590089999999996</c:v>
                </c:pt>
                <c:pt idx="78">
                  <c:v>3.9330609999999999</c:v>
                </c:pt>
                <c:pt idx="79">
                  <c:v>3.5232030000000001</c:v>
                </c:pt>
                <c:pt idx="80">
                  <c:v>3.0139740000000002</c:v>
                </c:pt>
                <c:pt idx="81">
                  <c:v>3.3485819999999999</c:v>
                </c:pt>
                <c:pt idx="82">
                  <c:v>4.1781680000000003</c:v>
                </c:pt>
                <c:pt idx="83">
                  <c:v>5.2754130000000004</c:v>
                </c:pt>
                <c:pt idx="84">
                  <c:v>5.7643880000000003</c:v>
                </c:pt>
                <c:pt idx="85">
                  <c:v>6.3267829999999998</c:v>
                </c:pt>
                <c:pt idx="86">
                  <c:v>5.4520369999999998</c:v>
                </c:pt>
                <c:pt idx="87">
                  <c:v>5.2558449999999999</c:v>
                </c:pt>
                <c:pt idx="88">
                  <c:v>5.3440950000000003</c:v>
                </c:pt>
                <c:pt idx="89">
                  <c:v>5.5169360000000003</c:v>
                </c:pt>
                <c:pt idx="90">
                  <c:v>5.7058090000000004</c:v>
                </c:pt>
                <c:pt idx="91">
                  <c:v>6.4101220000000003</c:v>
                </c:pt>
                <c:pt idx="92">
                  <c:v>7.0310480000000002</c:v>
                </c:pt>
                <c:pt idx="93">
                  <c:v>6.7242199999999999</c:v>
                </c:pt>
                <c:pt idx="94">
                  <c:v>6.5650040000000001</c:v>
                </c:pt>
                <c:pt idx="95">
                  <c:v>6.1224080000000001</c:v>
                </c:pt>
                <c:pt idx="96">
                  <c:v>6.0496119999999998</c:v>
                </c:pt>
                <c:pt idx="97">
                  <c:v>5.9520710000000001</c:v>
                </c:pt>
                <c:pt idx="98">
                  <c:v>6.4681360000000003</c:v>
                </c:pt>
                <c:pt idx="99">
                  <c:v>8.1425649999999994</c:v>
                </c:pt>
                <c:pt idx="100">
                  <c:v>9.3016719999999999</c:v>
                </c:pt>
                <c:pt idx="101">
                  <c:v>9.9129590000000007</c:v>
                </c:pt>
                <c:pt idx="102">
                  <c:v>9.9067480000000003</c:v>
                </c:pt>
                <c:pt idx="103">
                  <c:v>10.778992000000001</c:v>
                </c:pt>
                <c:pt idx="104">
                  <c:v>10.938159000000001</c:v>
                </c:pt>
                <c:pt idx="105">
                  <c:v>9.8887909999999994</c:v>
                </c:pt>
                <c:pt idx="106">
                  <c:v>9.0938210000000002</c:v>
                </c:pt>
                <c:pt idx="107">
                  <c:v>7.8938550000000003</c:v>
                </c:pt>
                <c:pt idx="108">
                  <c:v>7.9013650000000002</c:v>
                </c:pt>
                <c:pt idx="109">
                  <c:v>7.7358909999999996</c:v>
                </c:pt>
                <c:pt idx="110">
                  <c:v>7.2785130000000002</c:v>
                </c:pt>
                <c:pt idx="111">
                  <c:v>6.1124900000000002</c:v>
                </c:pt>
                <c:pt idx="112">
                  <c:v>5.7570350000000001</c:v>
                </c:pt>
                <c:pt idx="113">
                  <c:v>4.9304819999999996</c:v>
                </c:pt>
                <c:pt idx="114">
                  <c:v>4.9608129999999999</c:v>
                </c:pt>
                <c:pt idx="115">
                  <c:v>6.2268340000000002</c:v>
                </c:pt>
                <c:pt idx="116">
                  <c:v>5.8211639999999996</c:v>
                </c:pt>
                <c:pt idx="117">
                  <c:v>5.5403830000000003</c:v>
                </c:pt>
                <c:pt idx="118">
                  <c:v>4.6110740000000003</c:v>
                </c:pt>
                <c:pt idx="119">
                  <c:v>3.8739379999999999</c:v>
                </c:pt>
                <c:pt idx="120">
                  <c:v>4.3707479999999999</c:v>
                </c:pt>
                <c:pt idx="121">
                  <c:v>4.6392040000000003</c:v>
                </c:pt>
                <c:pt idx="122">
                  <c:v>4.2484590000000004</c:v>
                </c:pt>
                <c:pt idx="123">
                  <c:v>5.6824579999999996</c:v>
                </c:pt>
                <c:pt idx="124">
                  <c:v>8.4675019999999996</c:v>
                </c:pt>
                <c:pt idx="125">
                  <c:v>8.434571</c:v>
                </c:pt>
                <c:pt idx="126">
                  <c:v>8.5204620000000002</c:v>
                </c:pt>
                <c:pt idx="127">
                  <c:v>7.6185619999999998</c:v>
                </c:pt>
                <c:pt idx="128">
                  <c:v>6.9557010000000004</c:v>
                </c:pt>
                <c:pt idx="129">
                  <c:v>6.376709</c:v>
                </c:pt>
                <c:pt idx="130">
                  <c:v>6.636018</c:v>
                </c:pt>
              </c:numCache>
            </c:numRef>
          </c:val>
          <c:smooth val="0"/>
        </c:ser>
        <c:ser>
          <c:idx val="1"/>
          <c:order val="1"/>
          <c:tx>
            <c:v>Lap 2</c:v>
          </c:tx>
          <c:marker>
            <c:symbol val="none"/>
          </c:marker>
          <c:val>
            <c:numRef>
              <c:f>'Lap 2 data'!$BU$10:$BU$138</c:f>
              <c:numCache>
                <c:formatCode>General</c:formatCode>
                <c:ptCount val="129"/>
                <c:pt idx="0">
                  <c:v>6.636018</c:v>
                </c:pt>
                <c:pt idx="1">
                  <c:v>8.2298109999999998</c:v>
                </c:pt>
                <c:pt idx="2">
                  <c:v>8.8383149999999997</c:v>
                </c:pt>
                <c:pt idx="3">
                  <c:v>7.6833640000000001</c:v>
                </c:pt>
                <c:pt idx="4">
                  <c:v>7.9296889999999998</c:v>
                </c:pt>
                <c:pt idx="5">
                  <c:v>7.9150090000000004</c:v>
                </c:pt>
                <c:pt idx="6">
                  <c:v>8.266159</c:v>
                </c:pt>
                <c:pt idx="7">
                  <c:v>9.4692070000000008</c:v>
                </c:pt>
                <c:pt idx="8">
                  <c:v>9.0228070000000002</c:v>
                </c:pt>
                <c:pt idx="9">
                  <c:v>8.1889350000000007</c:v>
                </c:pt>
                <c:pt idx="10">
                  <c:v>8.3550350000000009</c:v>
                </c:pt>
                <c:pt idx="11">
                  <c:v>7.2704240000000002</c:v>
                </c:pt>
                <c:pt idx="12">
                  <c:v>5.8378220000000001</c:v>
                </c:pt>
                <c:pt idx="13">
                  <c:v>5.5335939999999999</c:v>
                </c:pt>
                <c:pt idx="14">
                  <c:v>4.8521010000000002</c:v>
                </c:pt>
                <c:pt idx="15">
                  <c:v>4.5046390000000001</c:v>
                </c:pt>
                <c:pt idx="16">
                  <c:v>3.9416799999999999</c:v>
                </c:pt>
                <c:pt idx="17">
                  <c:v>4.0596350000000001</c:v>
                </c:pt>
                <c:pt idx="18">
                  <c:v>3.7392300000000001</c:v>
                </c:pt>
                <c:pt idx="19">
                  <c:v>3.3034699999999999</c:v>
                </c:pt>
                <c:pt idx="20">
                  <c:v>2.8563070000000002</c:v>
                </c:pt>
                <c:pt idx="21">
                  <c:v>3.2557879999999999</c:v>
                </c:pt>
                <c:pt idx="22">
                  <c:v>4.2442229999999999</c:v>
                </c:pt>
                <c:pt idx="23">
                  <c:v>4.3250099999999998</c:v>
                </c:pt>
                <c:pt idx="24">
                  <c:v>4.6861449999999998</c:v>
                </c:pt>
                <c:pt idx="25">
                  <c:v>5.5021550000000001</c:v>
                </c:pt>
                <c:pt idx="26">
                  <c:v>6.0990089999999997</c:v>
                </c:pt>
                <c:pt idx="27">
                  <c:v>7.081696</c:v>
                </c:pt>
                <c:pt idx="28">
                  <c:v>7.9674199999999997</c:v>
                </c:pt>
                <c:pt idx="29">
                  <c:v>7.1303229999999997</c:v>
                </c:pt>
                <c:pt idx="30">
                  <c:v>6.8717839999999999</c:v>
                </c:pt>
                <c:pt idx="31">
                  <c:v>6.8464600000000004</c:v>
                </c:pt>
                <c:pt idx="32">
                  <c:v>7.0890630000000003</c:v>
                </c:pt>
                <c:pt idx="33">
                  <c:v>7.9927450000000002</c:v>
                </c:pt>
                <c:pt idx="34">
                  <c:v>8.2358770000000003</c:v>
                </c:pt>
                <c:pt idx="35">
                  <c:v>7.6902010000000001</c:v>
                </c:pt>
                <c:pt idx="36">
                  <c:v>7.3656800000000002</c:v>
                </c:pt>
                <c:pt idx="37">
                  <c:v>7.1107129999999996</c:v>
                </c:pt>
                <c:pt idx="38">
                  <c:v>6.6143530000000004</c:v>
                </c:pt>
                <c:pt idx="39">
                  <c:v>6.2785890000000002</c:v>
                </c:pt>
                <c:pt idx="40">
                  <c:v>6.6600900000000003</c:v>
                </c:pt>
                <c:pt idx="41">
                  <c:v>6.9748619999999999</c:v>
                </c:pt>
                <c:pt idx="42">
                  <c:v>5.9229900000000004</c:v>
                </c:pt>
                <c:pt idx="43">
                  <c:v>6.7502659999999999</c:v>
                </c:pt>
                <c:pt idx="44">
                  <c:v>9.3717609999999993</c:v>
                </c:pt>
                <c:pt idx="45">
                  <c:v>7.4585759999999999</c:v>
                </c:pt>
                <c:pt idx="46">
                  <c:v>7.3989719999999997</c:v>
                </c:pt>
                <c:pt idx="47">
                  <c:v>6.5204700000000004</c:v>
                </c:pt>
                <c:pt idx="48">
                  <c:v>6.7440550000000004</c:v>
                </c:pt>
                <c:pt idx="49">
                  <c:v>8.6193030000000004</c:v>
                </c:pt>
                <c:pt idx="50">
                  <c:v>8.2586490000000001</c:v>
                </c:pt>
                <c:pt idx="51">
                  <c:v>7.4741739999999997</c:v>
                </c:pt>
                <c:pt idx="52">
                  <c:v>8.8893179999999994</c:v>
                </c:pt>
                <c:pt idx="53">
                  <c:v>9.6468559999999997</c:v>
                </c:pt>
                <c:pt idx="54">
                  <c:v>8.1975049999999996</c:v>
                </c:pt>
                <c:pt idx="55">
                  <c:v>7.6587630000000004</c:v>
                </c:pt>
                <c:pt idx="56">
                  <c:v>8.2149330000000003</c:v>
                </c:pt>
                <c:pt idx="57">
                  <c:v>8.8920449999999995</c:v>
                </c:pt>
                <c:pt idx="58">
                  <c:v>7.4160640000000004</c:v>
                </c:pt>
                <c:pt idx="59">
                  <c:v>8.2335170000000009</c:v>
                </c:pt>
                <c:pt idx="60">
                  <c:v>6.7191650000000003</c:v>
                </c:pt>
                <c:pt idx="61">
                  <c:v>7.1249310000000001</c:v>
                </c:pt>
                <c:pt idx="62">
                  <c:v>6.5180150000000001</c:v>
                </c:pt>
                <c:pt idx="63">
                  <c:v>7.4384990000000002</c:v>
                </c:pt>
                <c:pt idx="64">
                  <c:v>7.3630560000000003</c:v>
                </c:pt>
                <c:pt idx="65">
                  <c:v>7.5402769999999997</c:v>
                </c:pt>
                <c:pt idx="66">
                  <c:v>6.476032</c:v>
                </c:pt>
                <c:pt idx="67">
                  <c:v>6.6854139999999997</c:v>
                </c:pt>
                <c:pt idx="68">
                  <c:v>6.3174419999999998</c:v>
                </c:pt>
                <c:pt idx="69">
                  <c:v>5.9452819999999997</c:v>
                </c:pt>
                <c:pt idx="70">
                  <c:v>7.4014749999999996</c:v>
                </c:pt>
                <c:pt idx="71">
                  <c:v>6.3689920000000004</c:v>
                </c:pt>
                <c:pt idx="72">
                  <c:v>4.2261340000000001</c:v>
                </c:pt>
                <c:pt idx="73">
                  <c:v>3.8423569999999998</c:v>
                </c:pt>
                <c:pt idx="74">
                  <c:v>3.7509769999999998</c:v>
                </c:pt>
                <c:pt idx="75">
                  <c:v>3.0262989999999999</c:v>
                </c:pt>
                <c:pt idx="76">
                  <c:v>2.6992020000000001</c:v>
                </c:pt>
                <c:pt idx="77">
                  <c:v>2.9485929999999998</c:v>
                </c:pt>
                <c:pt idx="78">
                  <c:v>3.0053550000000002</c:v>
                </c:pt>
                <c:pt idx="79">
                  <c:v>3.123262</c:v>
                </c:pt>
                <c:pt idx="80">
                  <c:v>3.0047290000000002</c:v>
                </c:pt>
                <c:pt idx="81">
                  <c:v>4.4924099999999996</c:v>
                </c:pt>
                <c:pt idx="82">
                  <c:v>6.537947</c:v>
                </c:pt>
                <c:pt idx="83">
                  <c:v>6.6520029999999997</c:v>
                </c:pt>
                <c:pt idx="84">
                  <c:v>6.9248880000000002</c:v>
                </c:pt>
                <c:pt idx="85">
                  <c:v>5.9779239999999998</c:v>
                </c:pt>
                <c:pt idx="86">
                  <c:v>7.2477970000000003</c:v>
                </c:pt>
                <c:pt idx="87">
                  <c:v>7.5399839999999996</c:v>
                </c:pt>
                <c:pt idx="88">
                  <c:v>6.2499589999999996</c:v>
                </c:pt>
                <c:pt idx="89">
                  <c:v>6.9940720000000001</c:v>
                </c:pt>
                <c:pt idx="90">
                  <c:v>9.7785379999999993</c:v>
                </c:pt>
                <c:pt idx="91">
                  <c:v>9.4955909999999992</c:v>
                </c:pt>
                <c:pt idx="92">
                  <c:v>9.9950949999999992</c:v>
                </c:pt>
                <c:pt idx="93">
                  <c:v>9.0789439999999999</c:v>
                </c:pt>
                <c:pt idx="94">
                  <c:v>10.3155</c:v>
                </c:pt>
                <c:pt idx="95">
                  <c:v>10.707304000000001</c:v>
                </c:pt>
                <c:pt idx="96">
                  <c:v>10.159798</c:v>
                </c:pt>
                <c:pt idx="97">
                  <c:v>8.4172379999999993</c:v>
                </c:pt>
                <c:pt idx="98">
                  <c:v>9.8217250000000007</c:v>
                </c:pt>
                <c:pt idx="99">
                  <c:v>9.9073259999999994</c:v>
                </c:pt>
                <c:pt idx="100">
                  <c:v>11.391973999999999</c:v>
                </c:pt>
                <c:pt idx="101">
                  <c:v>14.815276000000001</c:v>
                </c:pt>
                <c:pt idx="102">
                  <c:v>14.211297</c:v>
                </c:pt>
                <c:pt idx="103">
                  <c:v>14.174422</c:v>
                </c:pt>
                <c:pt idx="104">
                  <c:v>12.743532999999999</c:v>
                </c:pt>
                <c:pt idx="105">
                  <c:v>10.960932</c:v>
                </c:pt>
                <c:pt idx="106">
                  <c:v>10.606102999999999</c:v>
                </c:pt>
                <c:pt idx="107">
                  <c:v>10.156091</c:v>
                </c:pt>
                <c:pt idx="108">
                  <c:v>9.3783569999999994</c:v>
                </c:pt>
                <c:pt idx="109">
                  <c:v>9.6487870000000004</c:v>
                </c:pt>
                <c:pt idx="110">
                  <c:v>7.4777370000000003</c:v>
                </c:pt>
                <c:pt idx="111">
                  <c:v>6.1674709999999999</c:v>
                </c:pt>
                <c:pt idx="112">
                  <c:v>6.104546</c:v>
                </c:pt>
                <c:pt idx="113">
                  <c:v>4.9113199999999999</c:v>
                </c:pt>
                <c:pt idx="114">
                  <c:v>4.3429200000000003</c:v>
                </c:pt>
                <c:pt idx="115">
                  <c:v>5.3460210000000004</c:v>
                </c:pt>
                <c:pt idx="116">
                  <c:v>5.6841920000000004</c:v>
                </c:pt>
                <c:pt idx="117">
                  <c:v>5.829879</c:v>
                </c:pt>
                <c:pt idx="118">
                  <c:v>5.3619570000000003</c:v>
                </c:pt>
                <c:pt idx="119">
                  <c:v>5.3587160000000003</c:v>
                </c:pt>
                <c:pt idx="120">
                  <c:v>6.5806839999999998</c:v>
                </c:pt>
                <c:pt idx="121">
                  <c:v>7.3921359999999998</c:v>
                </c:pt>
                <c:pt idx="122">
                  <c:v>6.7569100000000004</c:v>
                </c:pt>
                <c:pt idx="123">
                  <c:v>6.6069870000000002</c:v>
                </c:pt>
                <c:pt idx="124">
                  <c:v>6.6680830000000002</c:v>
                </c:pt>
                <c:pt idx="125">
                  <c:v>6.3569699999999996</c:v>
                </c:pt>
                <c:pt idx="126">
                  <c:v>6.528607</c:v>
                </c:pt>
                <c:pt idx="127">
                  <c:v>6.6267259999999997</c:v>
                </c:pt>
                <c:pt idx="128">
                  <c:v>7.449573</c:v>
                </c:pt>
              </c:numCache>
            </c:numRef>
          </c:val>
          <c:smooth val="0"/>
        </c:ser>
        <c:ser>
          <c:idx val="2"/>
          <c:order val="2"/>
          <c:tx>
            <c:v>Lap 3</c:v>
          </c:tx>
          <c:marker>
            <c:symbol val="none"/>
          </c:marker>
          <c:val>
            <c:numRef>
              <c:f>'Lap 3 data'!$BU$10:$BU$137</c:f>
              <c:numCache>
                <c:formatCode>General</c:formatCode>
                <c:ptCount val="128"/>
                <c:pt idx="0">
                  <c:v>7.449573</c:v>
                </c:pt>
                <c:pt idx="1">
                  <c:v>8.8643129999999992</c:v>
                </c:pt>
                <c:pt idx="2">
                  <c:v>9.5858139999999992</c:v>
                </c:pt>
                <c:pt idx="3">
                  <c:v>8.6468900000000009</c:v>
                </c:pt>
                <c:pt idx="4">
                  <c:v>9.6500880000000002</c:v>
                </c:pt>
                <c:pt idx="5">
                  <c:v>11.710452999999999</c:v>
                </c:pt>
                <c:pt idx="6">
                  <c:v>11.350425</c:v>
                </c:pt>
                <c:pt idx="7">
                  <c:v>11.702265000000001</c:v>
                </c:pt>
                <c:pt idx="8">
                  <c:v>12.126322999999999</c:v>
                </c:pt>
                <c:pt idx="9">
                  <c:v>8.654738</c:v>
                </c:pt>
                <c:pt idx="10">
                  <c:v>7.6501440000000001</c:v>
                </c:pt>
                <c:pt idx="11">
                  <c:v>7.7822060000000004</c:v>
                </c:pt>
                <c:pt idx="12">
                  <c:v>5.943308</c:v>
                </c:pt>
                <c:pt idx="13">
                  <c:v>4.2558259999999999</c:v>
                </c:pt>
                <c:pt idx="14">
                  <c:v>3.5991270000000002</c:v>
                </c:pt>
                <c:pt idx="15">
                  <c:v>3.7152050000000001</c:v>
                </c:pt>
                <c:pt idx="16">
                  <c:v>4.0627149999999999</c:v>
                </c:pt>
                <c:pt idx="17">
                  <c:v>4.0089860000000002</c:v>
                </c:pt>
                <c:pt idx="18">
                  <c:v>3.5676410000000001</c:v>
                </c:pt>
                <c:pt idx="19">
                  <c:v>3.297307</c:v>
                </c:pt>
                <c:pt idx="20">
                  <c:v>3.163367</c:v>
                </c:pt>
                <c:pt idx="21">
                  <c:v>2.783744</c:v>
                </c:pt>
                <c:pt idx="22">
                  <c:v>3.0282239999999998</c:v>
                </c:pt>
                <c:pt idx="23">
                  <c:v>4.0763410000000002</c:v>
                </c:pt>
                <c:pt idx="24">
                  <c:v>4.1873630000000004</c:v>
                </c:pt>
                <c:pt idx="25">
                  <c:v>4.8009719999999998</c:v>
                </c:pt>
                <c:pt idx="26">
                  <c:v>5.5455009999999998</c:v>
                </c:pt>
                <c:pt idx="27">
                  <c:v>6.2994050000000001</c:v>
                </c:pt>
                <c:pt idx="28">
                  <c:v>7.8545199999999999</c:v>
                </c:pt>
                <c:pt idx="29">
                  <c:v>7.858708</c:v>
                </c:pt>
                <c:pt idx="30">
                  <c:v>7.3612260000000003</c:v>
                </c:pt>
                <c:pt idx="31">
                  <c:v>7.314959</c:v>
                </c:pt>
                <c:pt idx="32">
                  <c:v>7.3421130000000003</c:v>
                </c:pt>
                <c:pt idx="33">
                  <c:v>8.379156</c:v>
                </c:pt>
                <c:pt idx="34">
                  <c:v>9.633381</c:v>
                </c:pt>
                <c:pt idx="35">
                  <c:v>10.398116999999999</c:v>
                </c:pt>
                <c:pt idx="36">
                  <c:v>8.6838660000000001</c:v>
                </c:pt>
                <c:pt idx="37">
                  <c:v>8.808128</c:v>
                </c:pt>
                <c:pt idx="38">
                  <c:v>9.4413789999999995</c:v>
                </c:pt>
                <c:pt idx="39">
                  <c:v>8.1913420000000006</c:v>
                </c:pt>
                <c:pt idx="40">
                  <c:v>6.5143069999999996</c:v>
                </c:pt>
                <c:pt idx="41">
                  <c:v>7.5354150000000004</c:v>
                </c:pt>
                <c:pt idx="42">
                  <c:v>7.732564</c:v>
                </c:pt>
                <c:pt idx="43">
                  <c:v>8.1011559999999996</c:v>
                </c:pt>
                <c:pt idx="44">
                  <c:v>7.7346389999999996</c:v>
                </c:pt>
                <c:pt idx="45">
                  <c:v>7.5106200000000003</c:v>
                </c:pt>
                <c:pt idx="46">
                  <c:v>7.5106200000000003</c:v>
                </c:pt>
                <c:pt idx="47">
                  <c:v>7.5279040000000004</c:v>
                </c:pt>
                <c:pt idx="48">
                  <c:v>7.0853080000000004</c:v>
                </c:pt>
                <c:pt idx="49">
                  <c:v>7.7730110000000003</c:v>
                </c:pt>
                <c:pt idx="50">
                  <c:v>8.8902149999999995</c:v>
                </c:pt>
                <c:pt idx="51">
                  <c:v>9.800637</c:v>
                </c:pt>
                <c:pt idx="52">
                  <c:v>10.193789000000001</c:v>
                </c:pt>
                <c:pt idx="53">
                  <c:v>10.911678999999999</c:v>
                </c:pt>
                <c:pt idx="54">
                  <c:v>10.685686</c:v>
                </c:pt>
                <c:pt idx="55">
                  <c:v>12.241300000000001</c:v>
                </c:pt>
                <c:pt idx="56">
                  <c:v>10.887415000000001</c:v>
                </c:pt>
                <c:pt idx="57">
                  <c:v>8.5480970000000003</c:v>
                </c:pt>
                <c:pt idx="58">
                  <c:v>8.2029270000000007</c:v>
                </c:pt>
                <c:pt idx="59">
                  <c:v>8.8751619999999996</c:v>
                </c:pt>
                <c:pt idx="60">
                  <c:v>8.7018710000000006</c:v>
                </c:pt>
                <c:pt idx="61">
                  <c:v>7.9407949999999996</c:v>
                </c:pt>
                <c:pt idx="62">
                  <c:v>9.189629</c:v>
                </c:pt>
                <c:pt idx="63">
                  <c:v>9.548743</c:v>
                </c:pt>
                <c:pt idx="64">
                  <c:v>8.077769</c:v>
                </c:pt>
                <c:pt idx="65">
                  <c:v>6.7569100000000004</c:v>
                </c:pt>
                <c:pt idx="66">
                  <c:v>5.3971030000000004</c:v>
                </c:pt>
                <c:pt idx="67">
                  <c:v>5.8990629999999999</c:v>
                </c:pt>
                <c:pt idx="68">
                  <c:v>8.2637999999999998</c:v>
                </c:pt>
                <c:pt idx="69">
                  <c:v>7.8068080000000002</c:v>
                </c:pt>
                <c:pt idx="70">
                  <c:v>6.9032229999999997</c:v>
                </c:pt>
                <c:pt idx="71">
                  <c:v>5.9798020000000003</c:v>
                </c:pt>
                <c:pt idx="72">
                  <c:v>4.7650550000000003</c:v>
                </c:pt>
                <c:pt idx="73">
                  <c:v>4.0768700000000004</c:v>
                </c:pt>
                <c:pt idx="74">
                  <c:v>3.5852879999999998</c:v>
                </c:pt>
                <c:pt idx="75">
                  <c:v>3.0968230000000001</c:v>
                </c:pt>
                <c:pt idx="76">
                  <c:v>2.4251119999999999</c:v>
                </c:pt>
                <c:pt idx="77">
                  <c:v>2.9060320000000002</c:v>
                </c:pt>
                <c:pt idx="78">
                  <c:v>4.0936250000000003</c:v>
                </c:pt>
                <c:pt idx="79">
                  <c:v>4.6262540000000003</c:v>
                </c:pt>
                <c:pt idx="80">
                  <c:v>4.7805580000000001</c:v>
                </c:pt>
                <c:pt idx="81">
                  <c:v>4.7280800000000003</c:v>
                </c:pt>
                <c:pt idx="82">
                  <c:v>5.7830329999999996</c:v>
                </c:pt>
                <c:pt idx="83">
                  <c:v>6.6428070000000004</c:v>
                </c:pt>
                <c:pt idx="84">
                  <c:v>7.1754829999999998</c:v>
                </c:pt>
                <c:pt idx="85">
                  <c:v>7.2316200000000004</c:v>
                </c:pt>
                <c:pt idx="86">
                  <c:v>7.3013820000000003</c:v>
                </c:pt>
                <c:pt idx="87">
                  <c:v>9.260643</c:v>
                </c:pt>
                <c:pt idx="88">
                  <c:v>9.2536620000000003</c:v>
                </c:pt>
                <c:pt idx="89">
                  <c:v>9.3352190000000004</c:v>
                </c:pt>
                <c:pt idx="90">
                  <c:v>11.884649</c:v>
                </c:pt>
                <c:pt idx="91">
                  <c:v>10.757370999999999</c:v>
                </c:pt>
                <c:pt idx="92">
                  <c:v>9.8036700000000003</c:v>
                </c:pt>
                <c:pt idx="93">
                  <c:v>7.5542879999999997</c:v>
                </c:pt>
                <c:pt idx="94">
                  <c:v>7.4526529999999998</c:v>
                </c:pt>
                <c:pt idx="95">
                  <c:v>7.0081309999999997</c:v>
                </c:pt>
                <c:pt idx="96">
                  <c:v>6.335979</c:v>
                </c:pt>
                <c:pt idx="97">
                  <c:v>5.8409519999999997</c:v>
                </c:pt>
                <c:pt idx="98">
                  <c:v>7.6582809999999997</c:v>
                </c:pt>
                <c:pt idx="99">
                  <c:v>8.9266120000000004</c:v>
                </c:pt>
                <c:pt idx="100">
                  <c:v>9.8666920000000005</c:v>
                </c:pt>
                <c:pt idx="101">
                  <c:v>10.711684999999999</c:v>
                </c:pt>
                <c:pt idx="102">
                  <c:v>11.240028000000001</c:v>
                </c:pt>
                <c:pt idx="103">
                  <c:v>11.742469</c:v>
                </c:pt>
                <c:pt idx="104">
                  <c:v>13.015279</c:v>
                </c:pt>
                <c:pt idx="105">
                  <c:v>13.058994</c:v>
                </c:pt>
                <c:pt idx="106">
                  <c:v>11.399148</c:v>
                </c:pt>
                <c:pt idx="107">
                  <c:v>10.964109000000001</c:v>
                </c:pt>
                <c:pt idx="108">
                  <c:v>10.28199</c:v>
                </c:pt>
                <c:pt idx="109">
                  <c:v>9.7310859999999995</c:v>
                </c:pt>
                <c:pt idx="110">
                  <c:v>9.1797909999999998</c:v>
                </c:pt>
                <c:pt idx="111">
                  <c:v>11.422883000000001</c:v>
                </c:pt>
                <c:pt idx="112">
                  <c:v>10.299177999999999</c:v>
                </c:pt>
                <c:pt idx="113">
                  <c:v>9.9858030000000007</c:v>
                </c:pt>
                <c:pt idx="114">
                  <c:v>15.26418</c:v>
                </c:pt>
                <c:pt idx="115">
                  <c:v>14.840215000000001</c:v>
                </c:pt>
                <c:pt idx="116">
                  <c:v>13.457731000000001</c:v>
                </c:pt>
                <c:pt idx="117">
                  <c:v>12.613942</c:v>
                </c:pt>
                <c:pt idx="118">
                  <c:v>11.536842</c:v>
                </c:pt>
                <c:pt idx="119">
                  <c:v>13.015326999999999</c:v>
                </c:pt>
                <c:pt idx="120">
                  <c:v>12.425020999999999</c:v>
                </c:pt>
                <c:pt idx="121">
                  <c:v>11.068968999999999</c:v>
                </c:pt>
                <c:pt idx="122">
                  <c:v>12.395604000000001</c:v>
                </c:pt>
                <c:pt idx="123">
                  <c:v>12.943591</c:v>
                </c:pt>
                <c:pt idx="124">
                  <c:v>11.209023</c:v>
                </c:pt>
                <c:pt idx="125">
                  <c:v>10.474688</c:v>
                </c:pt>
                <c:pt idx="126">
                  <c:v>12.849004000000001</c:v>
                </c:pt>
                <c:pt idx="127">
                  <c:v>13.240453</c:v>
                </c:pt>
              </c:numCache>
            </c:numRef>
          </c:val>
          <c:smooth val="0"/>
        </c:ser>
        <c:ser>
          <c:idx val="3"/>
          <c:order val="3"/>
          <c:tx>
            <c:v>Lap 4</c:v>
          </c:tx>
          <c:marker>
            <c:symbol val="none"/>
          </c:marker>
          <c:val>
            <c:numRef>
              <c:f>'Lap 4 data'!$BU$10:$BU$139</c:f>
              <c:numCache>
                <c:formatCode>General</c:formatCode>
                <c:ptCount val="130"/>
                <c:pt idx="0">
                  <c:v>13.240453</c:v>
                </c:pt>
                <c:pt idx="1">
                  <c:v>11.796055000000001</c:v>
                </c:pt>
                <c:pt idx="2">
                  <c:v>12.472106999999999</c:v>
                </c:pt>
                <c:pt idx="3">
                  <c:v>12.805944</c:v>
                </c:pt>
                <c:pt idx="4">
                  <c:v>11.738666</c:v>
                </c:pt>
                <c:pt idx="5">
                  <c:v>13.567791</c:v>
                </c:pt>
                <c:pt idx="6">
                  <c:v>15.342271</c:v>
                </c:pt>
                <c:pt idx="7">
                  <c:v>15.315021</c:v>
                </c:pt>
                <c:pt idx="8">
                  <c:v>16.306422999999999</c:v>
                </c:pt>
                <c:pt idx="9">
                  <c:v>16.927301</c:v>
                </c:pt>
                <c:pt idx="10">
                  <c:v>18.740874999999999</c:v>
                </c:pt>
                <c:pt idx="11">
                  <c:v>15.883276</c:v>
                </c:pt>
                <c:pt idx="12">
                  <c:v>14.629917000000001</c:v>
                </c:pt>
                <c:pt idx="13">
                  <c:v>14.459533</c:v>
                </c:pt>
                <c:pt idx="14">
                  <c:v>12.282000999999999</c:v>
                </c:pt>
                <c:pt idx="15">
                  <c:v>9.2988520000000001</c:v>
                </c:pt>
                <c:pt idx="16">
                  <c:v>9.7284679999999994</c:v>
                </c:pt>
                <c:pt idx="17">
                  <c:v>8.3641349999999992</c:v>
                </c:pt>
                <c:pt idx="18">
                  <c:v>6.5593719999999998</c:v>
                </c:pt>
                <c:pt idx="19">
                  <c:v>5.2570009999999998</c:v>
                </c:pt>
                <c:pt idx="20">
                  <c:v>4.5305410000000004</c:v>
                </c:pt>
                <c:pt idx="21">
                  <c:v>4.7787290000000002</c:v>
                </c:pt>
                <c:pt idx="22">
                  <c:v>4.9694310000000002</c:v>
                </c:pt>
                <c:pt idx="23">
                  <c:v>4.8620190000000001</c:v>
                </c:pt>
                <c:pt idx="24">
                  <c:v>5.4194420000000001</c:v>
                </c:pt>
                <c:pt idx="25">
                  <c:v>6.8842059999999998</c:v>
                </c:pt>
                <c:pt idx="26">
                  <c:v>6.7785270000000004</c:v>
                </c:pt>
                <c:pt idx="27">
                  <c:v>7.0489579999999998</c:v>
                </c:pt>
                <c:pt idx="28">
                  <c:v>8.5421270000000007</c:v>
                </c:pt>
                <c:pt idx="29">
                  <c:v>9.8290430000000004</c:v>
                </c:pt>
                <c:pt idx="30">
                  <c:v>11.291397</c:v>
                </c:pt>
                <c:pt idx="31">
                  <c:v>11.505497999999999</c:v>
                </c:pt>
                <c:pt idx="32">
                  <c:v>11.738761999999999</c:v>
                </c:pt>
                <c:pt idx="33">
                  <c:v>12.489969</c:v>
                </c:pt>
                <c:pt idx="34">
                  <c:v>13.996089</c:v>
                </c:pt>
                <c:pt idx="35">
                  <c:v>13.696578000000001</c:v>
                </c:pt>
                <c:pt idx="36">
                  <c:v>13.660855</c:v>
                </c:pt>
                <c:pt idx="37">
                  <c:v>13.406504999999999</c:v>
                </c:pt>
                <c:pt idx="38">
                  <c:v>11.984927000000001</c:v>
                </c:pt>
                <c:pt idx="39">
                  <c:v>11.551719</c:v>
                </c:pt>
                <c:pt idx="40">
                  <c:v>12.304803</c:v>
                </c:pt>
                <c:pt idx="41">
                  <c:v>12.209669</c:v>
                </c:pt>
                <c:pt idx="42">
                  <c:v>12.959094</c:v>
                </c:pt>
                <c:pt idx="43">
                  <c:v>13.675058</c:v>
                </c:pt>
                <c:pt idx="44">
                  <c:v>13.022548</c:v>
                </c:pt>
                <c:pt idx="45">
                  <c:v>11.413976</c:v>
                </c:pt>
                <c:pt idx="46">
                  <c:v>11.871783000000001</c:v>
                </c:pt>
                <c:pt idx="47">
                  <c:v>11.786417</c:v>
                </c:pt>
                <c:pt idx="48">
                  <c:v>12.605420000000001</c:v>
                </c:pt>
                <c:pt idx="49">
                  <c:v>11.443585000000001</c:v>
                </c:pt>
                <c:pt idx="50">
                  <c:v>12.578315</c:v>
                </c:pt>
                <c:pt idx="51">
                  <c:v>13.194812000000001</c:v>
                </c:pt>
                <c:pt idx="52">
                  <c:v>13.910871999999999</c:v>
                </c:pt>
                <c:pt idx="53">
                  <c:v>15.066978000000001</c:v>
                </c:pt>
                <c:pt idx="54">
                  <c:v>14.836027</c:v>
                </c:pt>
                <c:pt idx="55">
                  <c:v>14.715712</c:v>
                </c:pt>
                <c:pt idx="56">
                  <c:v>14.791010999999999</c:v>
                </c:pt>
                <c:pt idx="57">
                  <c:v>14.839155999999999</c:v>
                </c:pt>
                <c:pt idx="58">
                  <c:v>12.605805999999999</c:v>
                </c:pt>
                <c:pt idx="59">
                  <c:v>11.965285</c:v>
                </c:pt>
                <c:pt idx="60">
                  <c:v>11.645505</c:v>
                </c:pt>
                <c:pt idx="61">
                  <c:v>12.433204999999999</c:v>
                </c:pt>
                <c:pt idx="62">
                  <c:v>11.683107</c:v>
                </c:pt>
                <c:pt idx="63">
                  <c:v>12.002356000000001</c:v>
                </c:pt>
                <c:pt idx="64">
                  <c:v>10.901039000000001</c:v>
                </c:pt>
                <c:pt idx="65">
                  <c:v>8.4000280000000007</c:v>
                </c:pt>
                <c:pt idx="66">
                  <c:v>9.7388089999999998</c:v>
                </c:pt>
                <c:pt idx="67">
                  <c:v>10.757952</c:v>
                </c:pt>
                <c:pt idx="68">
                  <c:v>9.0869350000000004</c:v>
                </c:pt>
                <c:pt idx="69">
                  <c:v>7.0877150000000002</c:v>
                </c:pt>
                <c:pt idx="70">
                  <c:v>5.9841350000000002</c:v>
                </c:pt>
                <c:pt idx="71">
                  <c:v>8.7434689999999993</c:v>
                </c:pt>
                <c:pt idx="72">
                  <c:v>8.5697139999999994</c:v>
                </c:pt>
                <c:pt idx="73">
                  <c:v>7.6599659999999998</c:v>
                </c:pt>
                <c:pt idx="74">
                  <c:v>6.4217250000000003</c:v>
                </c:pt>
                <c:pt idx="75">
                  <c:v>5.9076320000000004</c:v>
                </c:pt>
                <c:pt idx="76">
                  <c:v>5.2514640000000004</c:v>
                </c:pt>
                <c:pt idx="77">
                  <c:v>4.6441150000000002</c:v>
                </c:pt>
                <c:pt idx="78">
                  <c:v>4.5188420000000002</c:v>
                </c:pt>
                <c:pt idx="79">
                  <c:v>4.3700739999999998</c:v>
                </c:pt>
                <c:pt idx="80">
                  <c:v>4.2744099999999996</c:v>
                </c:pt>
                <c:pt idx="81">
                  <c:v>4.364433</c:v>
                </c:pt>
                <c:pt idx="82">
                  <c:v>5.476458</c:v>
                </c:pt>
                <c:pt idx="83">
                  <c:v>7.2459189999999998</c:v>
                </c:pt>
                <c:pt idx="84">
                  <c:v>7.3606009999999999</c:v>
                </c:pt>
                <c:pt idx="85">
                  <c:v>8.4421300000000006</c:v>
                </c:pt>
                <c:pt idx="86">
                  <c:v>9.6222589999999997</c:v>
                </c:pt>
                <c:pt idx="87">
                  <c:v>9.7728090000000005</c:v>
                </c:pt>
                <c:pt idx="88">
                  <c:v>9.4141770000000005</c:v>
                </c:pt>
                <c:pt idx="89">
                  <c:v>8.5660550000000004</c:v>
                </c:pt>
                <c:pt idx="90">
                  <c:v>8.2290880000000008</c:v>
                </c:pt>
                <c:pt idx="91">
                  <c:v>9.1074940000000009</c:v>
                </c:pt>
                <c:pt idx="92">
                  <c:v>8.8555510000000002</c:v>
                </c:pt>
                <c:pt idx="93">
                  <c:v>8.7562270000000009</c:v>
                </c:pt>
                <c:pt idx="94">
                  <c:v>8.9833759999999998</c:v>
                </c:pt>
                <c:pt idx="95">
                  <c:v>7.9623650000000001</c:v>
                </c:pt>
                <c:pt idx="96">
                  <c:v>8.4161789999999996</c:v>
                </c:pt>
                <c:pt idx="97">
                  <c:v>9.0559259999999995</c:v>
                </c:pt>
                <c:pt idx="98">
                  <c:v>9.638109</c:v>
                </c:pt>
                <c:pt idx="99">
                  <c:v>9.8388639999999992</c:v>
                </c:pt>
                <c:pt idx="100">
                  <c:v>9.4654039999999995</c:v>
                </c:pt>
                <c:pt idx="101">
                  <c:v>8.3654349999999997</c:v>
                </c:pt>
                <c:pt idx="102">
                  <c:v>9.3747939999999996</c:v>
                </c:pt>
                <c:pt idx="103">
                  <c:v>11.456151</c:v>
                </c:pt>
                <c:pt idx="104">
                  <c:v>10.522042000000001</c:v>
                </c:pt>
                <c:pt idx="105">
                  <c:v>9.6931779999999996</c:v>
                </c:pt>
                <c:pt idx="106">
                  <c:v>10.486414</c:v>
                </c:pt>
                <c:pt idx="107">
                  <c:v>9.6054569999999995</c:v>
                </c:pt>
                <c:pt idx="108">
                  <c:v>9.2444659999999992</c:v>
                </c:pt>
                <c:pt idx="109">
                  <c:v>8.7561789999999995</c:v>
                </c:pt>
                <c:pt idx="110">
                  <c:v>9.7037689999999994</c:v>
                </c:pt>
                <c:pt idx="111">
                  <c:v>10.746252999999999</c:v>
                </c:pt>
                <c:pt idx="112">
                  <c:v>9.6116200000000003</c:v>
                </c:pt>
                <c:pt idx="113">
                  <c:v>7.6939900000000003</c:v>
                </c:pt>
                <c:pt idx="114">
                  <c:v>7.0458689999999997</c:v>
                </c:pt>
                <c:pt idx="115">
                  <c:v>7.7137440000000002</c:v>
                </c:pt>
                <c:pt idx="116">
                  <c:v>9.6340559999999993</c:v>
                </c:pt>
                <c:pt idx="117">
                  <c:v>12.439465</c:v>
                </c:pt>
                <c:pt idx="118">
                  <c:v>14.601608000000001</c:v>
                </c:pt>
                <c:pt idx="119">
                  <c:v>13.942214</c:v>
                </c:pt>
                <c:pt idx="120">
                  <c:v>10.317618</c:v>
                </c:pt>
                <c:pt idx="121">
                  <c:v>9.4728659999999998</c:v>
                </c:pt>
                <c:pt idx="122">
                  <c:v>9.8536920000000006</c:v>
                </c:pt>
                <c:pt idx="123">
                  <c:v>11.307383</c:v>
                </c:pt>
                <c:pt idx="124">
                  <c:v>11.29058</c:v>
                </c:pt>
                <c:pt idx="125">
                  <c:v>14.409172999999999</c:v>
                </c:pt>
                <c:pt idx="126">
                  <c:v>13.593404</c:v>
                </c:pt>
                <c:pt idx="127">
                  <c:v>10.010261</c:v>
                </c:pt>
                <c:pt idx="128">
                  <c:v>8.5506480000000007</c:v>
                </c:pt>
                <c:pt idx="129">
                  <c:v>7.7969650000000001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96960"/>
        <c:axId val="138698752"/>
      </c:lineChart>
      <c:catAx>
        <c:axId val="13869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8698752"/>
        <c:crosses val="autoZero"/>
        <c:auto val="1"/>
        <c:lblAlgn val="ctr"/>
        <c:lblOffset val="100"/>
        <c:noMultiLvlLbl val="0"/>
      </c:catAx>
      <c:valAx>
        <c:axId val="13869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696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Lap 1</c:v>
          </c:tx>
          <c:marker>
            <c:symbol val="none"/>
          </c:marker>
          <c:val>
            <c:numRef>
              <c:f>'Lap 1 data'!$BV$10:$BV$140</c:f>
              <c:numCache>
                <c:formatCode>General</c:formatCode>
                <c:ptCount val="131"/>
                <c:pt idx="0">
                  <c:v>-51.353570400000002</c:v>
                </c:pt>
                <c:pt idx="1">
                  <c:v>-60.568053599999999</c:v>
                </c:pt>
                <c:pt idx="2">
                  <c:v>-61.511426999999998</c:v>
                </c:pt>
                <c:pt idx="3">
                  <c:v>-57.754857600000001</c:v>
                </c:pt>
                <c:pt idx="4">
                  <c:v>-56.600554799999998</c:v>
                </c:pt>
                <c:pt idx="5">
                  <c:v>-49.666094999999999</c:v>
                </c:pt>
                <c:pt idx="6">
                  <c:v>-51.490853399999999</c:v>
                </c:pt>
                <c:pt idx="7">
                  <c:v>-45.154328399999997</c:v>
                </c:pt>
                <c:pt idx="8">
                  <c:v>-44.479933199999998</c:v>
                </c:pt>
                <c:pt idx="9">
                  <c:v>-53.807780399999999</c:v>
                </c:pt>
                <c:pt idx="10">
                  <c:v>-54.19764</c:v>
                </c:pt>
                <c:pt idx="11">
                  <c:v>-55.546269600000002</c:v>
                </c:pt>
                <c:pt idx="12">
                  <c:v>-49.262004599999997</c:v>
                </c:pt>
                <c:pt idx="13">
                  <c:v>-43.611130799999998</c:v>
                </c:pt>
                <c:pt idx="14">
                  <c:v>-47.851266000000003</c:v>
                </c:pt>
                <c:pt idx="15">
                  <c:v>-50.4391812</c:v>
                </c:pt>
                <c:pt idx="16">
                  <c:v>-51.929455500000003</c:v>
                </c:pt>
                <c:pt idx="17">
                  <c:v>-52.888104900000002</c:v>
                </c:pt>
                <c:pt idx="18">
                  <c:v>-44.635828799999999</c:v>
                </c:pt>
                <c:pt idx="19">
                  <c:v>-46.261275599999998</c:v>
                </c:pt>
                <c:pt idx="20">
                  <c:v>-56.2383126</c:v>
                </c:pt>
                <c:pt idx="21">
                  <c:v>-54.243347399999998</c:v>
                </c:pt>
                <c:pt idx="22">
                  <c:v>-61.080925200000003</c:v>
                </c:pt>
                <c:pt idx="23">
                  <c:v>-60.9388182</c:v>
                </c:pt>
                <c:pt idx="24">
                  <c:v>-47.6387286</c:v>
                </c:pt>
                <c:pt idx="25">
                  <c:v>-56.453101199999999</c:v>
                </c:pt>
                <c:pt idx="26">
                  <c:v>-52.987097400000003</c:v>
                </c:pt>
                <c:pt idx="27">
                  <c:v>-56.9644452</c:v>
                </c:pt>
                <c:pt idx="28">
                  <c:v>-62.417896800000001</c:v>
                </c:pt>
                <c:pt idx="29">
                  <c:v>-52.216423200000001</c:v>
                </c:pt>
                <c:pt idx="30">
                  <c:v>-49.650738599999997</c:v>
                </c:pt>
                <c:pt idx="31">
                  <c:v>-51.669462000000003</c:v>
                </c:pt>
                <c:pt idx="32">
                  <c:v>-49.249944599999999</c:v>
                </c:pt>
                <c:pt idx="33">
                  <c:v>-55.704858600000001</c:v>
                </c:pt>
                <c:pt idx="34">
                  <c:v>-52.269849000000001</c:v>
                </c:pt>
                <c:pt idx="35">
                  <c:v>-56.393906700000002</c:v>
                </c:pt>
                <c:pt idx="36">
                  <c:v>-53.964459900000001</c:v>
                </c:pt>
                <c:pt idx="37">
                  <c:v>-49.236558000000002</c:v>
                </c:pt>
                <c:pt idx="38">
                  <c:v>-52.258231199999997</c:v>
                </c:pt>
                <c:pt idx="39">
                  <c:v>-51.616639200000002</c:v>
                </c:pt>
                <c:pt idx="40">
                  <c:v>-62.696362200000003</c:v>
                </c:pt>
                <c:pt idx="41">
                  <c:v>-67.871549400000006</c:v>
                </c:pt>
                <c:pt idx="42">
                  <c:v>-58.735657199999999</c:v>
                </c:pt>
                <c:pt idx="43">
                  <c:v>-50.6578692</c:v>
                </c:pt>
                <c:pt idx="44">
                  <c:v>-51.853055400000002</c:v>
                </c:pt>
                <c:pt idx="45">
                  <c:v>-47.505184200000002</c:v>
                </c:pt>
                <c:pt idx="46">
                  <c:v>-48.462868800000003</c:v>
                </c:pt>
                <c:pt idx="47">
                  <c:v>-55.878442200000002</c:v>
                </c:pt>
                <c:pt idx="48">
                  <c:v>-54.702150000000003</c:v>
                </c:pt>
                <c:pt idx="49">
                  <c:v>-56.532254999999999</c:v>
                </c:pt>
                <c:pt idx="50">
                  <c:v>-70.608606600000002</c:v>
                </c:pt>
                <c:pt idx="51">
                  <c:v>-70.546959900000004</c:v>
                </c:pt>
                <c:pt idx="52">
                  <c:v>-58.7312352</c:v>
                </c:pt>
                <c:pt idx="53">
                  <c:v>-52.679366399999999</c:v>
                </c:pt>
                <c:pt idx="54">
                  <c:v>-42.162925799999996</c:v>
                </c:pt>
                <c:pt idx="55">
                  <c:v>-46.106344800000002</c:v>
                </c:pt>
                <c:pt idx="56">
                  <c:v>-54.801765600000003</c:v>
                </c:pt>
                <c:pt idx="57">
                  <c:v>-69.030957599999994</c:v>
                </c:pt>
                <c:pt idx="58">
                  <c:v>-68.652474600000005</c:v>
                </c:pt>
                <c:pt idx="59">
                  <c:v>-69.422505599999994</c:v>
                </c:pt>
                <c:pt idx="60">
                  <c:v>-62.313537599999997</c:v>
                </c:pt>
                <c:pt idx="61">
                  <c:v>-58.098205800000002</c:v>
                </c:pt>
                <c:pt idx="62">
                  <c:v>-55.455739199999996</c:v>
                </c:pt>
                <c:pt idx="63">
                  <c:v>-52.377866400000002</c:v>
                </c:pt>
                <c:pt idx="64">
                  <c:v>-50.996755200000003</c:v>
                </c:pt>
                <c:pt idx="65">
                  <c:v>-48.397021199999998</c:v>
                </c:pt>
                <c:pt idx="66">
                  <c:v>-61.844604599999997</c:v>
                </c:pt>
                <c:pt idx="67">
                  <c:v>-71.013641699999994</c:v>
                </c:pt>
                <c:pt idx="68">
                  <c:v>-64.985169299999995</c:v>
                </c:pt>
                <c:pt idx="69">
                  <c:v>-64.825273800000005</c:v>
                </c:pt>
                <c:pt idx="70">
                  <c:v>-63.180289799999997</c:v>
                </c:pt>
                <c:pt idx="71">
                  <c:v>-67.131266400000001</c:v>
                </c:pt>
                <c:pt idx="72">
                  <c:v>-67.675051800000006</c:v>
                </c:pt>
                <c:pt idx="73">
                  <c:v>-61.572088800000003</c:v>
                </c:pt>
                <c:pt idx="74">
                  <c:v>-51.3281238</c:v>
                </c:pt>
                <c:pt idx="75">
                  <c:v>-54.437432999999999</c:v>
                </c:pt>
                <c:pt idx="76">
                  <c:v>-51.592197599999999</c:v>
                </c:pt>
                <c:pt idx="77">
                  <c:v>-48.034256399999997</c:v>
                </c:pt>
                <c:pt idx="78">
                  <c:v>-48.913711800000002</c:v>
                </c:pt>
                <c:pt idx="79">
                  <c:v>-45.214387199999997</c:v>
                </c:pt>
                <c:pt idx="80">
                  <c:v>-40.231717799999998</c:v>
                </c:pt>
                <c:pt idx="81">
                  <c:v>-41.661310200000003</c:v>
                </c:pt>
                <c:pt idx="82">
                  <c:v>-36.902152800000003</c:v>
                </c:pt>
                <c:pt idx="83">
                  <c:v>-43.680737100000002</c:v>
                </c:pt>
                <c:pt idx="84">
                  <c:v>-45.783639299999997</c:v>
                </c:pt>
                <c:pt idx="85">
                  <c:v>-50.790006599999998</c:v>
                </c:pt>
                <c:pt idx="86">
                  <c:v>-47.643833999999998</c:v>
                </c:pt>
                <c:pt idx="87">
                  <c:v>-56.846699399999999</c:v>
                </c:pt>
                <c:pt idx="88">
                  <c:v>-55.194680400000003</c:v>
                </c:pt>
                <c:pt idx="89">
                  <c:v>-48.502023600000001</c:v>
                </c:pt>
                <c:pt idx="90">
                  <c:v>-46.134605399999998</c:v>
                </c:pt>
                <c:pt idx="91">
                  <c:v>-54.296371200000003</c:v>
                </c:pt>
                <c:pt idx="92">
                  <c:v>-49.914450600000002</c:v>
                </c:pt>
                <c:pt idx="93">
                  <c:v>-51.785680200000002</c:v>
                </c:pt>
                <c:pt idx="94">
                  <c:v>-55.078220999999999</c:v>
                </c:pt>
                <c:pt idx="95">
                  <c:v>-57.622720200000003</c:v>
                </c:pt>
                <c:pt idx="96">
                  <c:v>-57.313783200000003</c:v>
                </c:pt>
                <c:pt idx="97">
                  <c:v>-55.584138000000003</c:v>
                </c:pt>
                <c:pt idx="98">
                  <c:v>-45.779920799999999</c:v>
                </c:pt>
                <c:pt idx="99">
                  <c:v>-51.5585703</c:v>
                </c:pt>
                <c:pt idx="100">
                  <c:v>-56.890718399999997</c:v>
                </c:pt>
                <c:pt idx="101">
                  <c:v>-56.934496199999998</c:v>
                </c:pt>
                <c:pt idx="102">
                  <c:v>-65.433339000000004</c:v>
                </c:pt>
                <c:pt idx="103">
                  <c:v>-74.317820400000002</c:v>
                </c:pt>
                <c:pt idx="104">
                  <c:v>-58.983490199999999</c:v>
                </c:pt>
                <c:pt idx="105">
                  <c:v>-49.680325799999999</c:v>
                </c:pt>
                <c:pt idx="106">
                  <c:v>-50.223307200000001</c:v>
                </c:pt>
                <c:pt idx="107">
                  <c:v>-50.567459399999997</c:v>
                </c:pt>
                <c:pt idx="108">
                  <c:v>-52.477120200000002</c:v>
                </c:pt>
                <c:pt idx="109">
                  <c:v>-49.8879588</c:v>
                </c:pt>
                <c:pt idx="110">
                  <c:v>-58.808177999999998</c:v>
                </c:pt>
                <c:pt idx="111">
                  <c:v>-71.910202200000001</c:v>
                </c:pt>
                <c:pt idx="112">
                  <c:v>-66.556647600000005</c:v>
                </c:pt>
                <c:pt idx="113">
                  <c:v>-65.117447400000003</c:v>
                </c:pt>
                <c:pt idx="114">
                  <c:v>-48.018136200000001</c:v>
                </c:pt>
                <c:pt idx="115">
                  <c:v>-45.053667599999997</c:v>
                </c:pt>
                <c:pt idx="116">
                  <c:v>-49.480732799999998</c:v>
                </c:pt>
                <c:pt idx="117">
                  <c:v>-49.494883199999997</c:v>
                </c:pt>
                <c:pt idx="118">
                  <c:v>-51.846663599999999</c:v>
                </c:pt>
                <c:pt idx="119">
                  <c:v>-54.963048000000001</c:v>
                </c:pt>
                <c:pt idx="120">
                  <c:v>-53.924561400000002</c:v>
                </c:pt>
                <c:pt idx="121">
                  <c:v>-51.905838000000003</c:v>
                </c:pt>
                <c:pt idx="122">
                  <c:v>-57.832282800000002</c:v>
                </c:pt>
                <c:pt idx="123">
                  <c:v>-59.306778600000001</c:v>
                </c:pt>
                <c:pt idx="124">
                  <c:v>-61.519587600000001</c:v>
                </c:pt>
                <c:pt idx="125">
                  <c:v>-56.042458199999999</c:v>
                </c:pt>
                <c:pt idx="126">
                  <c:v>-56.588937000000001</c:v>
                </c:pt>
                <c:pt idx="127">
                  <c:v>-58.312713000000002</c:v>
                </c:pt>
                <c:pt idx="128">
                  <c:v>-52.146676200000002</c:v>
                </c:pt>
                <c:pt idx="129">
                  <c:v>-52.995177599999998</c:v>
                </c:pt>
                <c:pt idx="130">
                  <c:v>-50.615659200000003</c:v>
                </c:pt>
              </c:numCache>
            </c:numRef>
          </c:val>
          <c:smooth val="0"/>
        </c:ser>
        <c:ser>
          <c:idx val="1"/>
          <c:order val="1"/>
          <c:tx>
            <c:v>Lap 2</c:v>
          </c:tx>
          <c:marker>
            <c:symbol val="none"/>
          </c:marker>
          <c:val>
            <c:numRef>
              <c:f>'Lap 2 data'!$BV$10:$BV$138</c:f>
              <c:numCache>
                <c:formatCode>General</c:formatCode>
                <c:ptCount val="129"/>
                <c:pt idx="0">
                  <c:v>-50.615659200000003</c:v>
                </c:pt>
                <c:pt idx="1">
                  <c:v>-43.781538599999998</c:v>
                </c:pt>
                <c:pt idx="2">
                  <c:v>-56.777394600000001</c:v>
                </c:pt>
                <c:pt idx="3">
                  <c:v>-55.669281599999998</c:v>
                </c:pt>
                <c:pt idx="4">
                  <c:v>-49.443025200000001</c:v>
                </c:pt>
                <c:pt idx="5">
                  <c:v>-55.234558800000002</c:v>
                </c:pt>
                <c:pt idx="6">
                  <c:v>-60.401183400000001</c:v>
                </c:pt>
                <c:pt idx="7">
                  <c:v>-63.085779600000002</c:v>
                </c:pt>
                <c:pt idx="8">
                  <c:v>-64.931843999999998</c:v>
                </c:pt>
                <c:pt idx="9">
                  <c:v>-50.015433000000002</c:v>
                </c:pt>
                <c:pt idx="10">
                  <c:v>-46.273456199999998</c:v>
                </c:pt>
                <c:pt idx="11">
                  <c:v>-58.734571799999998</c:v>
                </c:pt>
                <c:pt idx="12">
                  <c:v>-59.811168000000002</c:v>
                </c:pt>
                <c:pt idx="13">
                  <c:v>-58.6239816</c:v>
                </c:pt>
                <c:pt idx="14">
                  <c:v>-52.139962799999999</c:v>
                </c:pt>
                <c:pt idx="15">
                  <c:v>-50.952052799999997</c:v>
                </c:pt>
                <c:pt idx="16">
                  <c:v>-50.529269399999997</c:v>
                </c:pt>
                <c:pt idx="17">
                  <c:v>-55.114039200000001</c:v>
                </c:pt>
                <c:pt idx="18">
                  <c:v>-51.810724800000003</c:v>
                </c:pt>
                <c:pt idx="19">
                  <c:v>-57.122149800000003</c:v>
                </c:pt>
                <c:pt idx="20">
                  <c:v>-61.186410000000002</c:v>
                </c:pt>
                <c:pt idx="21">
                  <c:v>-59.612620200000002</c:v>
                </c:pt>
                <c:pt idx="22">
                  <c:v>-54.035674200000003</c:v>
                </c:pt>
                <c:pt idx="23">
                  <c:v>-52.347113399999998</c:v>
                </c:pt>
                <c:pt idx="24">
                  <c:v>-44.771946</c:v>
                </c:pt>
                <c:pt idx="25">
                  <c:v>-53.140058400000001</c:v>
                </c:pt>
                <c:pt idx="26">
                  <c:v>-46.941499800000003</c:v>
                </c:pt>
                <c:pt idx="27">
                  <c:v>-43.315540200000001</c:v>
                </c:pt>
                <c:pt idx="28">
                  <c:v>-42.1367154</c:v>
                </c:pt>
                <c:pt idx="29">
                  <c:v>-59.540059200000002</c:v>
                </c:pt>
                <c:pt idx="30">
                  <c:v>-65.811982799999996</c:v>
                </c:pt>
                <c:pt idx="31">
                  <c:v>-72.967140599999993</c:v>
                </c:pt>
                <c:pt idx="32">
                  <c:v>-67.599315000000004</c:v>
                </c:pt>
                <c:pt idx="33">
                  <c:v>-65.162712600000006</c:v>
                </c:pt>
                <c:pt idx="34">
                  <c:v>-64.158074400000004</c:v>
                </c:pt>
                <c:pt idx="35">
                  <c:v>-58.902969599999999</c:v>
                </c:pt>
                <c:pt idx="36">
                  <c:v>-56.409444000000001</c:v>
                </c:pt>
                <c:pt idx="37">
                  <c:v>-56.923983900000003</c:v>
                </c:pt>
                <c:pt idx="38">
                  <c:v>-47.699711999999998</c:v>
                </c:pt>
                <c:pt idx="39">
                  <c:v>-51.852894599999999</c:v>
                </c:pt>
                <c:pt idx="40">
                  <c:v>-54.809081999999997</c:v>
                </c:pt>
                <c:pt idx="41">
                  <c:v>-45.790252199999998</c:v>
                </c:pt>
                <c:pt idx="42">
                  <c:v>-45.228819000000001</c:v>
                </c:pt>
                <c:pt idx="43">
                  <c:v>-49.941022799999999</c:v>
                </c:pt>
                <c:pt idx="44">
                  <c:v>-65.377541399999998</c:v>
                </c:pt>
                <c:pt idx="45">
                  <c:v>-63.936572400000003</c:v>
                </c:pt>
                <c:pt idx="46">
                  <c:v>-59.703592800000003</c:v>
                </c:pt>
                <c:pt idx="47">
                  <c:v>-53.384675399999999</c:v>
                </c:pt>
                <c:pt idx="48">
                  <c:v>-53.818714800000002</c:v>
                </c:pt>
                <c:pt idx="49">
                  <c:v>-62.305377</c:v>
                </c:pt>
                <c:pt idx="50">
                  <c:v>-60.000188399999999</c:v>
                </c:pt>
                <c:pt idx="51">
                  <c:v>-51.699330600000003</c:v>
                </c:pt>
                <c:pt idx="52">
                  <c:v>-54.810107100000003</c:v>
                </c:pt>
                <c:pt idx="53">
                  <c:v>-65.183214599999999</c:v>
                </c:pt>
                <c:pt idx="54">
                  <c:v>-63.118261199999999</c:v>
                </c:pt>
                <c:pt idx="55">
                  <c:v>-55.819388400000001</c:v>
                </c:pt>
                <c:pt idx="56">
                  <c:v>-62.008057800000003</c:v>
                </c:pt>
                <c:pt idx="57">
                  <c:v>-65.778576599999994</c:v>
                </c:pt>
                <c:pt idx="58">
                  <c:v>-65.627504999999999</c:v>
                </c:pt>
                <c:pt idx="59">
                  <c:v>-65.110573200000005</c:v>
                </c:pt>
                <c:pt idx="60">
                  <c:v>-64.4869506</c:v>
                </c:pt>
                <c:pt idx="61">
                  <c:v>-51.946279199999999</c:v>
                </c:pt>
                <c:pt idx="62">
                  <c:v>-56.850196799999999</c:v>
                </c:pt>
                <c:pt idx="63">
                  <c:v>-60.566445600000002</c:v>
                </c:pt>
                <c:pt idx="64">
                  <c:v>-52.410428400000001</c:v>
                </c:pt>
                <c:pt idx="65">
                  <c:v>-50.134103400000001</c:v>
                </c:pt>
                <c:pt idx="66">
                  <c:v>-46.854386400000003</c:v>
                </c:pt>
                <c:pt idx="67">
                  <c:v>-43.9683882</c:v>
                </c:pt>
                <c:pt idx="68">
                  <c:v>-43.179423</c:v>
                </c:pt>
                <c:pt idx="69">
                  <c:v>-44.393262</c:v>
                </c:pt>
                <c:pt idx="70">
                  <c:v>-44.456014199999998</c:v>
                </c:pt>
                <c:pt idx="71">
                  <c:v>-49.730073300000001</c:v>
                </c:pt>
                <c:pt idx="72">
                  <c:v>-57.994771200000002</c:v>
                </c:pt>
                <c:pt idx="73">
                  <c:v>-57.802776000000001</c:v>
                </c:pt>
                <c:pt idx="74">
                  <c:v>-61.039881000000001</c:v>
                </c:pt>
                <c:pt idx="75">
                  <c:v>-56.405303400000001</c:v>
                </c:pt>
                <c:pt idx="76">
                  <c:v>-54.9529578</c:v>
                </c:pt>
                <c:pt idx="77">
                  <c:v>-57.736646999999998</c:v>
                </c:pt>
                <c:pt idx="78">
                  <c:v>-49.565434199999999</c:v>
                </c:pt>
                <c:pt idx="79">
                  <c:v>-51.415156799999998</c:v>
                </c:pt>
                <c:pt idx="80">
                  <c:v>-52.391855999999997</c:v>
                </c:pt>
                <c:pt idx="81">
                  <c:v>-57.696688199999997</c:v>
                </c:pt>
                <c:pt idx="82">
                  <c:v>-57.851257199999999</c:v>
                </c:pt>
                <c:pt idx="83">
                  <c:v>-58.120516799999997</c:v>
                </c:pt>
                <c:pt idx="84">
                  <c:v>-55.549485599999997</c:v>
                </c:pt>
                <c:pt idx="85">
                  <c:v>-55.409589599999997</c:v>
                </c:pt>
                <c:pt idx="86">
                  <c:v>-57.145425600000003</c:v>
                </c:pt>
                <c:pt idx="87">
                  <c:v>-58.690532699999999</c:v>
                </c:pt>
                <c:pt idx="88">
                  <c:v>-67.691975999999997</c:v>
                </c:pt>
                <c:pt idx="89">
                  <c:v>-64.261790399999995</c:v>
                </c:pt>
                <c:pt idx="90">
                  <c:v>-71.010365399999998</c:v>
                </c:pt>
                <c:pt idx="91">
                  <c:v>-63.296146200000003</c:v>
                </c:pt>
                <c:pt idx="92">
                  <c:v>-57.167374799999997</c:v>
                </c:pt>
                <c:pt idx="93">
                  <c:v>-64.083463199999997</c:v>
                </c:pt>
                <c:pt idx="94">
                  <c:v>-64.5424668</c:v>
                </c:pt>
                <c:pt idx="95">
                  <c:v>-63.743813400000001</c:v>
                </c:pt>
                <c:pt idx="96">
                  <c:v>-70.196355600000004</c:v>
                </c:pt>
                <c:pt idx="97">
                  <c:v>-81.057712199999997</c:v>
                </c:pt>
                <c:pt idx="98">
                  <c:v>-70.730412599999994</c:v>
                </c:pt>
                <c:pt idx="99">
                  <c:v>-66.756321</c:v>
                </c:pt>
                <c:pt idx="100">
                  <c:v>-65.461961400000007</c:v>
                </c:pt>
                <c:pt idx="101">
                  <c:v>-69.461298600000006</c:v>
                </c:pt>
                <c:pt idx="102">
                  <c:v>-66.451283399999994</c:v>
                </c:pt>
                <c:pt idx="103">
                  <c:v>-62.666835300000002</c:v>
                </c:pt>
                <c:pt idx="104">
                  <c:v>-59.879588400000003</c:v>
                </c:pt>
                <c:pt idx="105">
                  <c:v>-64.052870999999996</c:v>
                </c:pt>
                <c:pt idx="106">
                  <c:v>-64.969310399999998</c:v>
                </c:pt>
                <c:pt idx="107">
                  <c:v>-66.495061199999995</c:v>
                </c:pt>
                <c:pt idx="108">
                  <c:v>-73.734478199999998</c:v>
                </c:pt>
                <c:pt idx="109">
                  <c:v>-68.197692000000004</c:v>
                </c:pt>
                <c:pt idx="110">
                  <c:v>-66.221339400000005</c:v>
                </c:pt>
                <c:pt idx="111">
                  <c:v>-57.282266399999997</c:v>
                </c:pt>
                <c:pt idx="112">
                  <c:v>-57.367731599999999</c:v>
                </c:pt>
                <c:pt idx="113">
                  <c:v>-51.968831399999999</c:v>
                </c:pt>
                <c:pt idx="114">
                  <c:v>-59.785882200000003</c:v>
                </c:pt>
                <c:pt idx="115">
                  <c:v>-49.644949799999999</c:v>
                </c:pt>
                <c:pt idx="116">
                  <c:v>-50.605569000000003</c:v>
                </c:pt>
                <c:pt idx="117">
                  <c:v>-60.717999599999999</c:v>
                </c:pt>
                <c:pt idx="118">
                  <c:v>-67.732135799999995</c:v>
                </c:pt>
                <c:pt idx="119">
                  <c:v>-67.018123500000002</c:v>
                </c:pt>
                <c:pt idx="120">
                  <c:v>-70.5377139</c:v>
                </c:pt>
                <c:pt idx="121">
                  <c:v>-73.549598399999994</c:v>
                </c:pt>
                <c:pt idx="122">
                  <c:v>-72.778401599999995</c:v>
                </c:pt>
                <c:pt idx="123">
                  <c:v>-63.966883199999998</c:v>
                </c:pt>
                <c:pt idx="124">
                  <c:v>-51.090421200000002</c:v>
                </c:pt>
                <c:pt idx="125">
                  <c:v>-50.129601000000001</c:v>
                </c:pt>
                <c:pt idx="126">
                  <c:v>-59.879548200000002</c:v>
                </c:pt>
                <c:pt idx="127">
                  <c:v>-64.934456999999995</c:v>
                </c:pt>
                <c:pt idx="128">
                  <c:v>-61.7330094</c:v>
                </c:pt>
              </c:numCache>
            </c:numRef>
          </c:val>
          <c:smooth val="0"/>
        </c:ser>
        <c:ser>
          <c:idx val="2"/>
          <c:order val="2"/>
          <c:tx>
            <c:v>Lap 3</c:v>
          </c:tx>
          <c:marker>
            <c:symbol val="none"/>
          </c:marker>
          <c:val>
            <c:numRef>
              <c:f>'Lap 3 data'!$BV$10:$BV$137</c:f>
              <c:numCache>
                <c:formatCode>General</c:formatCode>
                <c:ptCount val="128"/>
                <c:pt idx="0">
                  <c:v>-61.7330094</c:v>
                </c:pt>
                <c:pt idx="1">
                  <c:v>-48.443251199999999</c:v>
                </c:pt>
                <c:pt idx="2">
                  <c:v>-54.497532</c:v>
                </c:pt>
                <c:pt idx="3">
                  <c:v>-46.627015200000002</c:v>
                </c:pt>
                <c:pt idx="4">
                  <c:v>-55.815086999999998</c:v>
                </c:pt>
                <c:pt idx="5">
                  <c:v>-69.453298799999999</c:v>
                </c:pt>
                <c:pt idx="6">
                  <c:v>-58.879131000000001</c:v>
                </c:pt>
                <c:pt idx="7">
                  <c:v>-56.954998199999999</c:v>
                </c:pt>
                <c:pt idx="8">
                  <c:v>-51.347962500000001</c:v>
                </c:pt>
                <c:pt idx="9">
                  <c:v>-56.9866758</c:v>
                </c:pt>
                <c:pt idx="10">
                  <c:v>-65.042394000000002</c:v>
                </c:pt>
                <c:pt idx="11">
                  <c:v>-63.6368814</c:v>
                </c:pt>
                <c:pt idx="12">
                  <c:v>-59.117476799999999</c:v>
                </c:pt>
                <c:pt idx="13">
                  <c:v>-52.046216399999999</c:v>
                </c:pt>
                <c:pt idx="14">
                  <c:v>-61.8614484</c:v>
                </c:pt>
                <c:pt idx="15">
                  <c:v>-60.463453199999996</c:v>
                </c:pt>
                <c:pt idx="16">
                  <c:v>-59.217775799999998</c:v>
                </c:pt>
                <c:pt idx="17">
                  <c:v>-45.403849800000003</c:v>
                </c:pt>
                <c:pt idx="18">
                  <c:v>-47.850944400000003</c:v>
                </c:pt>
                <c:pt idx="19">
                  <c:v>-46.381192200000001</c:v>
                </c:pt>
                <c:pt idx="20">
                  <c:v>-49.959193200000001</c:v>
                </c:pt>
                <c:pt idx="21">
                  <c:v>-58.674432600000003</c:v>
                </c:pt>
                <c:pt idx="22">
                  <c:v>-56.199238200000003</c:v>
                </c:pt>
                <c:pt idx="23">
                  <c:v>-56.821855800000002</c:v>
                </c:pt>
                <c:pt idx="24">
                  <c:v>-70.186988999999997</c:v>
                </c:pt>
                <c:pt idx="25">
                  <c:v>-62.766269999999999</c:v>
                </c:pt>
                <c:pt idx="26">
                  <c:v>-64.854217800000001</c:v>
                </c:pt>
                <c:pt idx="27">
                  <c:v>-62.7145929</c:v>
                </c:pt>
                <c:pt idx="28">
                  <c:v>-63.414655799999998</c:v>
                </c:pt>
                <c:pt idx="29">
                  <c:v>-62.910829200000002</c:v>
                </c:pt>
                <c:pt idx="30">
                  <c:v>-63.9263616</c:v>
                </c:pt>
                <c:pt idx="31">
                  <c:v>-56.075301600000003</c:v>
                </c:pt>
                <c:pt idx="32">
                  <c:v>-57.201826199999999</c:v>
                </c:pt>
                <c:pt idx="33">
                  <c:v>-56.903984399999999</c:v>
                </c:pt>
                <c:pt idx="34">
                  <c:v>-59.302959600000001</c:v>
                </c:pt>
                <c:pt idx="35">
                  <c:v>-66.940155599999997</c:v>
                </c:pt>
                <c:pt idx="36">
                  <c:v>-63.557325599999999</c:v>
                </c:pt>
                <c:pt idx="37">
                  <c:v>-70.654233599999998</c:v>
                </c:pt>
                <c:pt idx="38">
                  <c:v>-57.248216999999997</c:v>
                </c:pt>
                <c:pt idx="39">
                  <c:v>-60.128546999999998</c:v>
                </c:pt>
                <c:pt idx="40">
                  <c:v>-66.986305200000004</c:v>
                </c:pt>
                <c:pt idx="41">
                  <c:v>-59.973174</c:v>
                </c:pt>
                <c:pt idx="42">
                  <c:v>-54.767113199999997</c:v>
                </c:pt>
                <c:pt idx="43">
                  <c:v>-56.628574200000003</c:v>
                </c:pt>
                <c:pt idx="44">
                  <c:v>-59.167807199999999</c:v>
                </c:pt>
                <c:pt idx="45">
                  <c:v>-65.371270199999998</c:v>
                </c:pt>
                <c:pt idx="46">
                  <c:v>-74.604486600000001</c:v>
                </c:pt>
                <c:pt idx="47">
                  <c:v>-70.423204200000001</c:v>
                </c:pt>
                <c:pt idx="48">
                  <c:v>-72.098499000000004</c:v>
                </c:pt>
                <c:pt idx="49">
                  <c:v>-59.857317600000002</c:v>
                </c:pt>
                <c:pt idx="50">
                  <c:v>-56.578565400000002</c:v>
                </c:pt>
                <c:pt idx="51">
                  <c:v>-48.656833800000001</c:v>
                </c:pt>
                <c:pt idx="52">
                  <c:v>-49.736485199999997</c:v>
                </c:pt>
                <c:pt idx="53">
                  <c:v>-58.602313799999997</c:v>
                </c:pt>
                <c:pt idx="54">
                  <c:v>-68.904367800000003</c:v>
                </c:pt>
                <c:pt idx="55">
                  <c:v>-61.0769454</c:v>
                </c:pt>
                <c:pt idx="56">
                  <c:v>-59.714728200000003</c:v>
                </c:pt>
                <c:pt idx="57">
                  <c:v>-68.967803399999994</c:v>
                </c:pt>
                <c:pt idx="58">
                  <c:v>-73.269143099999994</c:v>
                </c:pt>
                <c:pt idx="59">
                  <c:v>-76.375537800000004</c:v>
                </c:pt>
                <c:pt idx="60">
                  <c:v>-67.3373718</c:v>
                </c:pt>
                <c:pt idx="61">
                  <c:v>-64.111321799999999</c:v>
                </c:pt>
                <c:pt idx="62">
                  <c:v>-73.593456599999996</c:v>
                </c:pt>
                <c:pt idx="63">
                  <c:v>-64.634002199999998</c:v>
                </c:pt>
                <c:pt idx="64">
                  <c:v>-62.843132400000002</c:v>
                </c:pt>
                <c:pt idx="65">
                  <c:v>-56.834036400000002</c:v>
                </c:pt>
                <c:pt idx="66">
                  <c:v>-58.852116600000002</c:v>
                </c:pt>
                <c:pt idx="67">
                  <c:v>-64.009455000000003</c:v>
                </c:pt>
                <c:pt idx="68">
                  <c:v>-59.367761999999999</c:v>
                </c:pt>
                <c:pt idx="69">
                  <c:v>-53.4791454</c:v>
                </c:pt>
                <c:pt idx="70">
                  <c:v>-49.337057999999999</c:v>
                </c:pt>
                <c:pt idx="71">
                  <c:v>-54.8554326</c:v>
                </c:pt>
                <c:pt idx="72">
                  <c:v>-52.120465799999998</c:v>
                </c:pt>
                <c:pt idx="73">
                  <c:v>-55.989233400000003</c:v>
                </c:pt>
                <c:pt idx="74">
                  <c:v>-65.351471700000005</c:v>
                </c:pt>
                <c:pt idx="75">
                  <c:v>-64.570064099999996</c:v>
                </c:pt>
                <c:pt idx="76">
                  <c:v>-63.159868199999998</c:v>
                </c:pt>
                <c:pt idx="77">
                  <c:v>-57.684547799999997</c:v>
                </c:pt>
                <c:pt idx="78">
                  <c:v>-45.664948799999998</c:v>
                </c:pt>
                <c:pt idx="79">
                  <c:v>-38.872676400000003</c:v>
                </c:pt>
                <c:pt idx="80">
                  <c:v>-49.518480599999997</c:v>
                </c:pt>
                <c:pt idx="81">
                  <c:v>-56.660533200000003</c:v>
                </c:pt>
                <c:pt idx="82">
                  <c:v>-66.681106799999995</c:v>
                </c:pt>
                <c:pt idx="83">
                  <c:v>-65.928723599999998</c:v>
                </c:pt>
                <c:pt idx="84">
                  <c:v>-64.788008399999995</c:v>
                </c:pt>
                <c:pt idx="85">
                  <c:v>-69.347371800000005</c:v>
                </c:pt>
                <c:pt idx="86">
                  <c:v>-78.832240200000001</c:v>
                </c:pt>
                <c:pt idx="87">
                  <c:v>-83.128534799999997</c:v>
                </c:pt>
                <c:pt idx="88">
                  <c:v>-76.804190399999996</c:v>
                </c:pt>
                <c:pt idx="89">
                  <c:v>-62.944155000000002</c:v>
                </c:pt>
                <c:pt idx="90">
                  <c:v>-74.727599100000006</c:v>
                </c:pt>
                <c:pt idx="91">
                  <c:v>-78.203853899999999</c:v>
                </c:pt>
                <c:pt idx="92">
                  <c:v>-79.040556600000002</c:v>
                </c:pt>
                <c:pt idx="93">
                  <c:v>-83.136414000000002</c:v>
                </c:pt>
                <c:pt idx="94">
                  <c:v>-53.729229599999996</c:v>
                </c:pt>
                <c:pt idx="95">
                  <c:v>-43.009457400000002</c:v>
                </c:pt>
                <c:pt idx="96">
                  <c:v>-63.726688199999998</c:v>
                </c:pt>
                <c:pt idx="97">
                  <c:v>-60.544013999999997</c:v>
                </c:pt>
                <c:pt idx="98">
                  <c:v>-68.417666400000002</c:v>
                </c:pt>
                <c:pt idx="99">
                  <c:v>-74.696343600000006</c:v>
                </c:pt>
                <c:pt idx="100">
                  <c:v>-74.625068999999996</c:v>
                </c:pt>
                <c:pt idx="101">
                  <c:v>-75.120453600000005</c:v>
                </c:pt>
                <c:pt idx="102">
                  <c:v>-80.177694000000002</c:v>
                </c:pt>
                <c:pt idx="103">
                  <c:v>-74.933322599999997</c:v>
                </c:pt>
                <c:pt idx="104">
                  <c:v>-67.275383399999996</c:v>
                </c:pt>
                <c:pt idx="105">
                  <c:v>-59.996570400000003</c:v>
                </c:pt>
                <c:pt idx="106">
                  <c:v>-63.011288999999998</c:v>
                </c:pt>
                <c:pt idx="107">
                  <c:v>-65.918271599999997</c:v>
                </c:pt>
                <c:pt idx="108">
                  <c:v>-72.100147199999995</c:v>
                </c:pt>
                <c:pt idx="109">
                  <c:v>-66.345195599999997</c:v>
                </c:pt>
                <c:pt idx="110">
                  <c:v>-59.625464100000002</c:v>
                </c:pt>
                <c:pt idx="111">
                  <c:v>-69.659685600000003</c:v>
                </c:pt>
                <c:pt idx="112">
                  <c:v>-74.177763600000006</c:v>
                </c:pt>
                <c:pt idx="113">
                  <c:v>-71.677966799999993</c:v>
                </c:pt>
                <c:pt idx="114">
                  <c:v>-73.015219799999997</c:v>
                </c:pt>
                <c:pt idx="115">
                  <c:v>-80.349951000000004</c:v>
                </c:pt>
                <c:pt idx="116">
                  <c:v>-73.534925400000006</c:v>
                </c:pt>
                <c:pt idx="117">
                  <c:v>-74.124981000000005</c:v>
                </c:pt>
                <c:pt idx="118">
                  <c:v>-75.724941000000001</c:v>
                </c:pt>
                <c:pt idx="119">
                  <c:v>-71.468082600000002</c:v>
                </c:pt>
                <c:pt idx="120">
                  <c:v>-67.079689799999997</c:v>
                </c:pt>
                <c:pt idx="121">
                  <c:v>-61.375792199999999</c:v>
                </c:pt>
                <c:pt idx="122">
                  <c:v>-70.437877200000003</c:v>
                </c:pt>
                <c:pt idx="123">
                  <c:v>-72.792270599999995</c:v>
                </c:pt>
                <c:pt idx="124">
                  <c:v>-65.933748600000001</c:v>
                </c:pt>
                <c:pt idx="125">
                  <c:v>-70.615038600000005</c:v>
                </c:pt>
                <c:pt idx="126">
                  <c:v>-77.934996299999995</c:v>
                </c:pt>
                <c:pt idx="127">
                  <c:v>-78.331147200000004</c:v>
                </c:pt>
              </c:numCache>
            </c:numRef>
          </c:val>
          <c:smooth val="0"/>
        </c:ser>
        <c:ser>
          <c:idx val="3"/>
          <c:order val="3"/>
          <c:tx>
            <c:v>Lap 4</c:v>
          </c:tx>
          <c:marker>
            <c:symbol val="none"/>
          </c:marker>
          <c:val>
            <c:numRef>
              <c:f>'Lap 4 data'!$BV$10:$BV$139</c:f>
              <c:numCache>
                <c:formatCode>General</c:formatCode>
                <c:ptCount val="130"/>
                <c:pt idx="0">
                  <c:v>-78.331147200000004</c:v>
                </c:pt>
                <c:pt idx="1">
                  <c:v>-81.265063799999993</c:v>
                </c:pt>
                <c:pt idx="2">
                  <c:v>-80.798261400000001</c:v>
                </c:pt>
                <c:pt idx="3">
                  <c:v>-72.833636400000003</c:v>
                </c:pt>
                <c:pt idx="4">
                  <c:v>-68.097634200000002</c:v>
                </c:pt>
                <c:pt idx="5">
                  <c:v>-76.230656999999994</c:v>
                </c:pt>
                <c:pt idx="6">
                  <c:v>-78.865123800000006</c:v>
                </c:pt>
                <c:pt idx="7">
                  <c:v>-71.589004200000005</c:v>
                </c:pt>
                <c:pt idx="8">
                  <c:v>-72.759186</c:v>
                </c:pt>
                <c:pt idx="9">
                  <c:v>-69.859037400000005</c:v>
                </c:pt>
                <c:pt idx="10">
                  <c:v>-74.512187400000002</c:v>
                </c:pt>
                <c:pt idx="11">
                  <c:v>-73.516272599999994</c:v>
                </c:pt>
                <c:pt idx="12">
                  <c:v>-81.360820200000006</c:v>
                </c:pt>
                <c:pt idx="13">
                  <c:v>-85.430185800000004</c:v>
                </c:pt>
                <c:pt idx="14">
                  <c:v>-87.480164700000003</c:v>
                </c:pt>
                <c:pt idx="15">
                  <c:v>-81.265506000000002</c:v>
                </c:pt>
                <c:pt idx="16">
                  <c:v>-68.356280999999996</c:v>
                </c:pt>
                <c:pt idx="17">
                  <c:v>-65.442584999999994</c:v>
                </c:pt>
                <c:pt idx="18">
                  <c:v>-72.794963999999993</c:v>
                </c:pt>
                <c:pt idx="19">
                  <c:v>-73.365361800000002</c:v>
                </c:pt>
                <c:pt idx="20">
                  <c:v>-77.860566000000006</c:v>
                </c:pt>
                <c:pt idx="21">
                  <c:v>-70.274062200000003</c:v>
                </c:pt>
                <c:pt idx="22">
                  <c:v>-66.629449800000003</c:v>
                </c:pt>
                <c:pt idx="23">
                  <c:v>-60.688171199999999</c:v>
                </c:pt>
                <c:pt idx="24">
                  <c:v>-69.2117772</c:v>
                </c:pt>
                <c:pt idx="25">
                  <c:v>-71.248671000000002</c:v>
                </c:pt>
                <c:pt idx="26">
                  <c:v>-63.053177400000003</c:v>
                </c:pt>
                <c:pt idx="27">
                  <c:v>-71.667112799999998</c:v>
                </c:pt>
                <c:pt idx="28">
                  <c:v>-70.983552000000003</c:v>
                </c:pt>
                <c:pt idx="29">
                  <c:v>-59.071648799999998</c:v>
                </c:pt>
                <c:pt idx="30">
                  <c:v>-61.826594999999998</c:v>
                </c:pt>
                <c:pt idx="31">
                  <c:v>-70.9612008</c:v>
                </c:pt>
                <c:pt idx="32">
                  <c:v>-55.688095199999999</c:v>
                </c:pt>
                <c:pt idx="33">
                  <c:v>-59.8235496</c:v>
                </c:pt>
                <c:pt idx="34">
                  <c:v>-70.6071192</c:v>
                </c:pt>
                <c:pt idx="35">
                  <c:v>-69.833349600000005</c:v>
                </c:pt>
                <c:pt idx="36">
                  <c:v>-59.723170199999998</c:v>
                </c:pt>
                <c:pt idx="37">
                  <c:v>-61.700688599999999</c:v>
                </c:pt>
                <c:pt idx="38">
                  <c:v>-65.266348199999996</c:v>
                </c:pt>
                <c:pt idx="39">
                  <c:v>-60.819665399999998</c:v>
                </c:pt>
                <c:pt idx="40">
                  <c:v>-62.561772599999998</c:v>
                </c:pt>
                <c:pt idx="41">
                  <c:v>-69.877810800000006</c:v>
                </c:pt>
                <c:pt idx="42">
                  <c:v>-78.052842600000005</c:v>
                </c:pt>
                <c:pt idx="43">
                  <c:v>-68.929814399999998</c:v>
                </c:pt>
                <c:pt idx="44">
                  <c:v>-65.017871999999997</c:v>
                </c:pt>
                <c:pt idx="45">
                  <c:v>-62.820057599999998</c:v>
                </c:pt>
                <c:pt idx="46">
                  <c:v>-65.010796799999994</c:v>
                </c:pt>
                <c:pt idx="47">
                  <c:v>-61.921768499999999</c:v>
                </c:pt>
                <c:pt idx="48">
                  <c:v>-67.738567799999998</c:v>
                </c:pt>
                <c:pt idx="49">
                  <c:v>-71.774084999999999</c:v>
                </c:pt>
                <c:pt idx="50">
                  <c:v>-74.464992600000002</c:v>
                </c:pt>
                <c:pt idx="51">
                  <c:v>-75.297172799999998</c:v>
                </c:pt>
                <c:pt idx="52">
                  <c:v>-71.334618599999999</c:v>
                </c:pt>
                <c:pt idx="53">
                  <c:v>-62.239368599999999</c:v>
                </c:pt>
                <c:pt idx="54">
                  <c:v>-54.368088</c:v>
                </c:pt>
                <c:pt idx="55">
                  <c:v>-68.012812199999999</c:v>
                </c:pt>
                <c:pt idx="56">
                  <c:v>-75.4853892</c:v>
                </c:pt>
                <c:pt idx="57">
                  <c:v>-76.840812600000007</c:v>
                </c:pt>
                <c:pt idx="58">
                  <c:v>-79.516283400000006</c:v>
                </c:pt>
                <c:pt idx="59">
                  <c:v>-74.205662399999994</c:v>
                </c:pt>
                <c:pt idx="60">
                  <c:v>-76.144267200000002</c:v>
                </c:pt>
                <c:pt idx="61">
                  <c:v>-64.070599200000004</c:v>
                </c:pt>
                <c:pt idx="62">
                  <c:v>-53.225443200000001</c:v>
                </c:pt>
                <c:pt idx="63">
                  <c:v>-54.976354200000003</c:v>
                </c:pt>
                <c:pt idx="64">
                  <c:v>-65.001430200000001</c:v>
                </c:pt>
                <c:pt idx="65">
                  <c:v>-74.1934617</c:v>
                </c:pt>
                <c:pt idx="66">
                  <c:v>-65.219374500000001</c:v>
                </c:pt>
                <c:pt idx="67">
                  <c:v>-54.692180399999998</c:v>
                </c:pt>
                <c:pt idx="68">
                  <c:v>-54.652583399999997</c:v>
                </c:pt>
                <c:pt idx="69">
                  <c:v>-59.963767199999999</c:v>
                </c:pt>
                <c:pt idx="70">
                  <c:v>-54.341113800000002</c:v>
                </c:pt>
                <c:pt idx="71">
                  <c:v>-65.757913799999997</c:v>
                </c:pt>
                <c:pt idx="72">
                  <c:v>-69.527829600000004</c:v>
                </c:pt>
                <c:pt idx="73">
                  <c:v>-72.2947956</c:v>
                </c:pt>
                <c:pt idx="74">
                  <c:v>-71.039912400000006</c:v>
                </c:pt>
                <c:pt idx="75">
                  <c:v>-75.708860999999999</c:v>
                </c:pt>
                <c:pt idx="76">
                  <c:v>-76.923142200000001</c:v>
                </c:pt>
                <c:pt idx="77">
                  <c:v>-68.8285506</c:v>
                </c:pt>
                <c:pt idx="78">
                  <c:v>-63.584902800000002</c:v>
                </c:pt>
                <c:pt idx="79">
                  <c:v>-64.602565799999994</c:v>
                </c:pt>
                <c:pt idx="80">
                  <c:v>-59.658970799999999</c:v>
                </c:pt>
                <c:pt idx="81">
                  <c:v>-50.8657836</c:v>
                </c:pt>
                <c:pt idx="82">
                  <c:v>-54.670974899999997</c:v>
                </c:pt>
                <c:pt idx="83">
                  <c:v>-64.804490400000006</c:v>
                </c:pt>
                <c:pt idx="84">
                  <c:v>-64.117191000000005</c:v>
                </c:pt>
                <c:pt idx="85">
                  <c:v>-62.599640999999998</c:v>
                </c:pt>
                <c:pt idx="86">
                  <c:v>-54.027674400000002</c:v>
                </c:pt>
                <c:pt idx="87">
                  <c:v>-57.8447046</c:v>
                </c:pt>
                <c:pt idx="88">
                  <c:v>-52.507832999999998</c:v>
                </c:pt>
                <c:pt idx="89">
                  <c:v>-46.231326600000003</c:v>
                </c:pt>
                <c:pt idx="90">
                  <c:v>-57.262166399999998</c:v>
                </c:pt>
                <c:pt idx="91">
                  <c:v>-59.471075999999996</c:v>
                </c:pt>
                <c:pt idx="92">
                  <c:v>-48.463994399999997</c:v>
                </c:pt>
                <c:pt idx="93">
                  <c:v>-56.909652600000001</c:v>
                </c:pt>
                <c:pt idx="94">
                  <c:v>-69.531608399999996</c:v>
                </c:pt>
                <c:pt idx="95">
                  <c:v>-71.888373599999994</c:v>
                </c:pt>
                <c:pt idx="96">
                  <c:v>-74.343910199999996</c:v>
                </c:pt>
                <c:pt idx="97">
                  <c:v>-64.270554000000004</c:v>
                </c:pt>
                <c:pt idx="98">
                  <c:v>-63.354596999999998</c:v>
                </c:pt>
                <c:pt idx="99">
                  <c:v>-68.863926599999999</c:v>
                </c:pt>
                <c:pt idx="100">
                  <c:v>-68.874338399999999</c:v>
                </c:pt>
                <c:pt idx="101">
                  <c:v>-68.744613000000001</c:v>
                </c:pt>
                <c:pt idx="102">
                  <c:v>-66.446298600000006</c:v>
                </c:pt>
                <c:pt idx="103">
                  <c:v>-70.401375599999994</c:v>
                </c:pt>
                <c:pt idx="104">
                  <c:v>-67.793882999999994</c:v>
                </c:pt>
                <c:pt idx="105">
                  <c:v>-67.783511399999995</c:v>
                </c:pt>
                <c:pt idx="106">
                  <c:v>-70.212515999999994</c:v>
                </c:pt>
                <c:pt idx="107">
                  <c:v>-61.367711999999997</c:v>
                </c:pt>
                <c:pt idx="108">
                  <c:v>-59.9790834</c:v>
                </c:pt>
                <c:pt idx="109">
                  <c:v>-68.999239799999998</c:v>
                </c:pt>
                <c:pt idx="110">
                  <c:v>-70.6348974</c:v>
                </c:pt>
                <c:pt idx="111">
                  <c:v>-68.036811599999993</c:v>
                </c:pt>
                <c:pt idx="112">
                  <c:v>-69.736869600000006</c:v>
                </c:pt>
                <c:pt idx="113">
                  <c:v>-70.740643500000004</c:v>
                </c:pt>
                <c:pt idx="114">
                  <c:v>-63.279262199999998</c:v>
                </c:pt>
                <c:pt idx="115">
                  <c:v>-61.725652799999999</c:v>
                </c:pt>
                <c:pt idx="116">
                  <c:v>-67.869338400000004</c:v>
                </c:pt>
                <c:pt idx="117">
                  <c:v>-72.377688000000006</c:v>
                </c:pt>
                <c:pt idx="118">
                  <c:v>-77.570844600000001</c:v>
                </c:pt>
                <c:pt idx="119">
                  <c:v>-81.534524399999995</c:v>
                </c:pt>
                <c:pt idx="120">
                  <c:v>-83.440325999999999</c:v>
                </c:pt>
                <c:pt idx="121">
                  <c:v>-67.962119999999999</c:v>
                </c:pt>
                <c:pt idx="122">
                  <c:v>-49.200297599999999</c:v>
                </c:pt>
                <c:pt idx="123">
                  <c:v>-54.656764199999998</c:v>
                </c:pt>
                <c:pt idx="124">
                  <c:v>-65.327532599999998</c:v>
                </c:pt>
                <c:pt idx="125">
                  <c:v>-82.335268200000002</c:v>
                </c:pt>
                <c:pt idx="126">
                  <c:v>-70.087936200000001</c:v>
                </c:pt>
                <c:pt idx="127">
                  <c:v>-53.875075199999998</c:v>
                </c:pt>
                <c:pt idx="128">
                  <c:v>-54.238844999999998</c:v>
                </c:pt>
                <c:pt idx="129">
                  <c:v>-57.758355000000002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0688"/>
        <c:axId val="138776576"/>
      </c:lineChart>
      <c:catAx>
        <c:axId val="13877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776576"/>
        <c:crosses val="autoZero"/>
        <c:auto val="1"/>
        <c:lblAlgn val="ctr"/>
        <c:lblOffset val="100"/>
        <c:noMultiLvlLbl val="0"/>
      </c:catAx>
      <c:valAx>
        <c:axId val="13877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77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data'!$AT$10:$AT$497</c:f>
              <c:numCache>
                <c:formatCode>General</c:formatCode>
                <c:ptCount val="488"/>
                <c:pt idx="0">
                  <c:v>36.6</c:v>
                </c:pt>
                <c:pt idx="1">
                  <c:v>37.9</c:v>
                </c:pt>
                <c:pt idx="2">
                  <c:v>38.700000000000003</c:v>
                </c:pt>
                <c:pt idx="3">
                  <c:v>39.5</c:v>
                </c:pt>
                <c:pt idx="4">
                  <c:v>40.1</c:v>
                </c:pt>
                <c:pt idx="5">
                  <c:v>40.299999999999997</c:v>
                </c:pt>
                <c:pt idx="6">
                  <c:v>40.299999999999997</c:v>
                </c:pt>
                <c:pt idx="7">
                  <c:v>41.2</c:v>
                </c:pt>
                <c:pt idx="8">
                  <c:v>43</c:v>
                </c:pt>
                <c:pt idx="9">
                  <c:v>43</c:v>
                </c:pt>
                <c:pt idx="10">
                  <c:v>43.8</c:v>
                </c:pt>
                <c:pt idx="11">
                  <c:v>45.5</c:v>
                </c:pt>
                <c:pt idx="12">
                  <c:v>45.5</c:v>
                </c:pt>
                <c:pt idx="13">
                  <c:v>45.5</c:v>
                </c:pt>
                <c:pt idx="14">
                  <c:v>43.9</c:v>
                </c:pt>
                <c:pt idx="15">
                  <c:v>40.5</c:v>
                </c:pt>
                <c:pt idx="16">
                  <c:v>39.5</c:v>
                </c:pt>
                <c:pt idx="17">
                  <c:v>37.5</c:v>
                </c:pt>
                <c:pt idx="18">
                  <c:v>35.5</c:v>
                </c:pt>
                <c:pt idx="19">
                  <c:v>33.9</c:v>
                </c:pt>
                <c:pt idx="20">
                  <c:v>32.200000000000003</c:v>
                </c:pt>
                <c:pt idx="21">
                  <c:v>30.4</c:v>
                </c:pt>
                <c:pt idx="22">
                  <c:v>28</c:v>
                </c:pt>
                <c:pt idx="23">
                  <c:v>25.5</c:v>
                </c:pt>
                <c:pt idx="24">
                  <c:v>23.8</c:v>
                </c:pt>
                <c:pt idx="25">
                  <c:v>22.9</c:v>
                </c:pt>
                <c:pt idx="26">
                  <c:v>22.9</c:v>
                </c:pt>
                <c:pt idx="27">
                  <c:v>23.3</c:v>
                </c:pt>
                <c:pt idx="28">
                  <c:v>24.6</c:v>
                </c:pt>
                <c:pt idx="29">
                  <c:v>27.1</c:v>
                </c:pt>
                <c:pt idx="30">
                  <c:v>29.7</c:v>
                </c:pt>
                <c:pt idx="31">
                  <c:v>31.7</c:v>
                </c:pt>
                <c:pt idx="32">
                  <c:v>32.799999999999997</c:v>
                </c:pt>
                <c:pt idx="33">
                  <c:v>33.6</c:v>
                </c:pt>
                <c:pt idx="34">
                  <c:v>34</c:v>
                </c:pt>
                <c:pt idx="35">
                  <c:v>34.299999999999997</c:v>
                </c:pt>
                <c:pt idx="36">
                  <c:v>34.5</c:v>
                </c:pt>
                <c:pt idx="37">
                  <c:v>34.9</c:v>
                </c:pt>
                <c:pt idx="38">
                  <c:v>34.9</c:v>
                </c:pt>
                <c:pt idx="39">
                  <c:v>34.700000000000003</c:v>
                </c:pt>
                <c:pt idx="40">
                  <c:v>34.299999999999997</c:v>
                </c:pt>
                <c:pt idx="41">
                  <c:v>34.5</c:v>
                </c:pt>
                <c:pt idx="42">
                  <c:v>34.700000000000003</c:v>
                </c:pt>
                <c:pt idx="43">
                  <c:v>35.299999999999997</c:v>
                </c:pt>
                <c:pt idx="44">
                  <c:v>36.4</c:v>
                </c:pt>
                <c:pt idx="45">
                  <c:v>37.4</c:v>
                </c:pt>
                <c:pt idx="46">
                  <c:v>38.299999999999997</c:v>
                </c:pt>
                <c:pt idx="47">
                  <c:v>38.9</c:v>
                </c:pt>
                <c:pt idx="48">
                  <c:v>39.6</c:v>
                </c:pt>
                <c:pt idx="49">
                  <c:v>40.4</c:v>
                </c:pt>
                <c:pt idx="50">
                  <c:v>40.6</c:v>
                </c:pt>
                <c:pt idx="51">
                  <c:v>41.2</c:v>
                </c:pt>
                <c:pt idx="52">
                  <c:v>42.1</c:v>
                </c:pt>
                <c:pt idx="53">
                  <c:v>43</c:v>
                </c:pt>
                <c:pt idx="54">
                  <c:v>44.4</c:v>
                </c:pt>
                <c:pt idx="55">
                  <c:v>45.5</c:v>
                </c:pt>
                <c:pt idx="56">
                  <c:v>46.4</c:v>
                </c:pt>
                <c:pt idx="57">
                  <c:v>46.4</c:v>
                </c:pt>
                <c:pt idx="58">
                  <c:v>45.8</c:v>
                </c:pt>
                <c:pt idx="59">
                  <c:v>44.9</c:v>
                </c:pt>
                <c:pt idx="60">
                  <c:v>44.3</c:v>
                </c:pt>
                <c:pt idx="61">
                  <c:v>43.7</c:v>
                </c:pt>
                <c:pt idx="62">
                  <c:v>40.700000000000003</c:v>
                </c:pt>
                <c:pt idx="63">
                  <c:v>39.700000000000003</c:v>
                </c:pt>
                <c:pt idx="64">
                  <c:v>39.299999999999997</c:v>
                </c:pt>
                <c:pt idx="65">
                  <c:v>39.200000000000003</c:v>
                </c:pt>
                <c:pt idx="66">
                  <c:v>39.1</c:v>
                </c:pt>
                <c:pt idx="67">
                  <c:v>39</c:v>
                </c:pt>
                <c:pt idx="68">
                  <c:v>39.1</c:v>
                </c:pt>
                <c:pt idx="69">
                  <c:v>38.6</c:v>
                </c:pt>
                <c:pt idx="70">
                  <c:v>37.700000000000003</c:v>
                </c:pt>
                <c:pt idx="71">
                  <c:v>37.6</c:v>
                </c:pt>
                <c:pt idx="72">
                  <c:v>37</c:v>
                </c:pt>
                <c:pt idx="73">
                  <c:v>36.799999999999997</c:v>
                </c:pt>
                <c:pt idx="74">
                  <c:v>35.6</c:v>
                </c:pt>
                <c:pt idx="75">
                  <c:v>34.5</c:v>
                </c:pt>
                <c:pt idx="76">
                  <c:v>33.6</c:v>
                </c:pt>
                <c:pt idx="77">
                  <c:v>31</c:v>
                </c:pt>
                <c:pt idx="78">
                  <c:v>28</c:v>
                </c:pt>
                <c:pt idx="79">
                  <c:v>24.5</c:v>
                </c:pt>
                <c:pt idx="80">
                  <c:v>24.5</c:v>
                </c:pt>
                <c:pt idx="81">
                  <c:v>23.3</c:v>
                </c:pt>
                <c:pt idx="82">
                  <c:v>20.9</c:v>
                </c:pt>
                <c:pt idx="83">
                  <c:v>21.4</c:v>
                </c:pt>
                <c:pt idx="84">
                  <c:v>23.3</c:v>
                </c:pt>
                <c:pt idx="85">
                  <c:v>25.3</c:v>
                </c:pt>
                <c:pt idx="86">
                  <c:v>26.8</c:v>
                </c:pt>
                <c:pt idx="87">
                  <c:v>29</c:v>
                </c:pt>
                <c:pt idx="88">
                  <c:v>30.2</c:v>
                </c:pt>
                <c:pt idx="89">
                  <c:v>31.6</c:v>
                </c:pt>
                <c:pt idx="90">
                  <c:v>32.5</c:v>
                </c:pt>
                <c:pt idx="91">
                  <c:v>33.1</c:v>
                </c:pt>
                <c:pt idx="92">
                  <c:v>35.200000000000003</c:v>
                </c:pt>
                <c:pt idx="93">
                  <c:v>36.799999999999997</c:v>
                </c:pt>
                <c:pt idx="94">
                  <c:v>36.6</c:v>
                </c:pt>
                <c:pt idx="95">
                  <c:v>36.700000000000003</c:v>
                </c:pt>
                <c:pt idx="96">
                  <c:v>36.700000000000003</c:v>
                </c:pt>
                <c:pt idx="97">
                  <c:v>36.4</c:v>
                </c:pt>
                <c:pt idx="98">
                  <c:v>35.9</c:v>
                </c:pt>
                <c:pt idx="99">
                  <c:v>35.6</c:v>
                </c:pt>
                <c:pt idx="100">
                  <c:v>35.200000000000003</c:v>
                </c:pt>
                <c:pt idx="101">
                  <c:v>35.299999999999997</c:v>
                </c:pt>
                <c:pt idx="102">
                  <c:v>35.5</c:v>
                </c:pt>
                <c:pt idx="103">
                  <c:v>36</c:v>
                </c:pt>
                <c:pt idx="104">
                  <c:v>36.5</c:v>
                </c:pt>
                <c:pt idx="105">
                  <c:v>37.4</c:v>
                </c:pt>
                <c:pt idx="106">
                  <c:v>37.4</c:v>
                </c:pt>
                <c:pt idx="107">
                  <c:v>37.4</c:v>
                </c:pt>
                <c:pt idx="108">
                  <c:v>37.4</c:v>
                </c:pt>
                <c:pt idx="109">
                  <c:v>37.4</c:v>
                </c:pt>
                <c:pt idx="110">
                  <c:v>37.4</c:v>
                </c:pt>
                <c:pt idx="111">
                  <c:v>37.4</c:v>
                </c:pt>
                <c:pt idx="112">
                  <c:v>38.799999999999997</c:v>
                </c:pt>
                <c:pt idx="113">
                  <c:v>41.7</c:v>
                </c:pt>
                <c:pt idx="114">
                  <c:v>41.7</c:v>
                </c:pt>
                <c:pt idx="115">
                  <c:v>41.7</c:v>
                </c:pt>
                <c:pt idx="116">
                  <c:v>42.4</c:v>
                </c:pt>
                <c:pt idx="117">
                  <c:v>43.8</c:v>
                </c:pt>
                <c:pt idx="118">
                  <c:v>42.2</c:v>
                </c:pt>
                <c:pt idx="119">
                  <c:v>38.799999999999997</c:v>
                </c:pt>
                <c:pt idx="120">
                  <c:v>38.799999999999997</c:v>
                </c:pt>
                <c:pt idx="121">
                  <c:v>38.9</c:v>
                </c:pt>
                <c:pt idx="122">
                  <c:v>39</c:v>
                </c:pt>
                <c:pt idx="123">
                  <c:v>38.700000000000003</c:v>
                </c:pt>
                <c:pt idx="124">
                  <c:v>37.799999999999997</c:v>
                </c:pt>
                <c:pt idx="125">
                  <c:v>37.299999999999997</c:v>
                </c:pt>
                <c:pt idx="126">
                  <c:v>37</c:v>
                </c:pt>
                <c:pt idx="127">
                  <c:v>36.299999999999997</c:v>
                </c:pt>
                <c:pt idx="128">
                  <c:v>35.799999999999997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data'!$AT$10:$AT$497</c:f>
              <c:numCache>
                <c:formatCode>General</c:formatCode>
                <c:ptCount val="488"/>
                <c:pt idx="0">
                  <c:v>35.799999999999997</c:v>
                </c:pt>
                <c:pt idx="1">
                  <c:v>36</c:v>
                </c:pt>
                <c:pt idx="2">
                  <c:v>36.9</c:v>
                </c:pt>
                <c:pt idx="3">
                  <c:v>37.5</c:v>
                </c:pt>
                <c:pt idx="4">
                  <c:v>37.9</c:v>
                </c:pt>
                <c:pt idx="5">
                  <c:v>38.700000000000003</c:v>
                </c:pt>
                <c:pt idx="6">
                  <c:v>39.299999999999997</c:v>
                </c:pt>
                <c:pt idx="7">
                  <c:v>40.4</c:v>
                </c:pt>
                <c:pt idx="8">
                  <c:v>41.9</c:v>
                </c:pt>
                <c:pt idx="9">
                  <c:v>45.1</c:v>
                </c:pt>
                <c:pt idx="10">
                  <c:v>45.6</c:v>
                </c:pt>
                <c:pt idx="11">
                  <c:v>46.5</c:v>
                </c:pt>
                <c:pt idx="12">
                  <c:v>46.4</c:v>
                </c:pt>
                <c:pt idx="13">
                  <c:v>45.9</c:v>
                </c:pt>
                <c:pt idx="14">
                  <c:v>44.4</c:v>
                </c:pt>
                <c:pt idx="15">
                  <c:v>42.5</c:v>
                </c:pt>
                <c:pt idx="16">
                  <c:v>40.1</c:v>
                </c:pt>
                <c:pt idx="17">
                  <c:v>37.9</c:v>
                </c:pt>
                <c:pt idx="18">
                  <c:v>35.700000000000003</c:v>
                </c:pt>
                <c:pt idx="19">
                  <c:v>33.6</c:v>
                </c:pt>
                <c:pt idx="20">
                  <c:v>31.5</c:v>
                </c:pt>
                <c:pt idx="21">
                  <c:v>29.5</c:v>
                </c:pt>
                <c:pt idx="22">
                  <c:v>27.4</c:v>
                </c:pt>
                <c:pt idx="23">
                  <c:v>25.3</c:v>
                </c:pt>
                <c:pt idx="24">
                  <c:v>23.8</c:v>
                </c:pt>
                <c:pt idx="25">
                  <c:v>23</c:v>
                </c:pt>
                <c:pt idx="26">
                  <c:v>22.8</c:v>
                </c:pt>
                <c:pt idx="27">
                  <c:v>22.8</c:v>
                </c:pt>
                <c:pt idx="28">
                  <c:v>23.3</c:v>
                </c:pt>
                <c:pt idx="29">
                  <c:v>25.2</c:v>
                </c:pt>
                <c:pt idx="30">
                  <c:v>28</c:v>
                </c:pt>
                <c:pt idx="31">
                  <c:v>29.3</c:v>
                </c:pt>
                <c:pt idx="32">
                  <c:v>29.3</c:v>
                </c:pt>
                <c:pt idx="33">
                  <c:v>30.9</c:v>
                </c:pt>
                <c:pt idx="34">
                  <c:v>31.6</c:v>
                </c:pt>
                <c:pt idx="35">
                  <c:v>33</c:v>
                </c:pt>
                <c:pt idx="36">
                  <c:v>34</c:v>
                </c:pt>
                <c:pt idx="37">
                  <c:v>34.799999999999997</c:v>
                </c:pt>
                <c:pt idx="38">
                  <c:v>35.4</c:v>
                </c:pt>
                <c:pt idx="39">
                  <c:v>35.5</c:v>
                </c:pt>
                <c:pt idx="40">
                  <c:v>35.9</c:v>
                </c:pt>
                <c:pt idx="41">
                  <c:v>37.799999999999997</c:v>
                </c:pt>
                <c:pt idx="42">
                  <c:v>38.299999999999997</c:v>
                </c:pt>
                <c:pt idx="43">
                  <c:v>38.700000000000003</c:v>
                </c:pt>
                <c:pt idx="44">
                  <c:v>39.5</c:v>
                </c:pt>
                <c:pt idx="45">
                  <c:v>40.6</c:v>
                </c:pt>
                <c:pt idx="46">
                  <c:v>40.799999999999997</c:v>
                </c:pt>
                <c:pt idx="47">
                  <c:v>40.6</c:v>
                </c:pt>
                <c:pt idx="48">
                  <c:v>40.6</c:v>
                </c:pt>
                <c:pt idx="49">
                  <c:v>40.9</c:v>
                </c:pt>
                <c:pt idx="50">
                  <c:v>41.2</c:v>
                </c:pt>
                <c:pt idx="51">
                  <c:v>41.7</c:v>
                </c:pt>
                <c:pt idx="52">
                  <c:v>42.7</c:v>
                </c:pt>
                <c:pt idx="53">
                  <c:v>43.1</c:v>
                </c:pt>
                <c:pt idx="54">
                  <c:v>44.2</c:v>
                </c:pt>
                <c:pt idx="55">
                  <c:v>45</c:v>
                </c:pt>
                <c:pt idx="56">
                  <c:v>45.2</c:v>
                </c:pt>
                <c:pt idx="57">
                  <c:v>45</c:v>
                </c:pt>
                <c:pt idx="58">
                  <c:v>44.6</c:v>
                </c:pt>
                <c:pt idx="59">
                  <c:v>43.7</c:v>
                </c:pt>
                <c:pt idx="60">
                  <c:v>42.5</c:v>
                </c:pt>
                <c:pt idx="61">
                  <c:v>41</c:v>
                </c:pt>
                <c:pt idx="62">
                  <c:v>40.299999999999997</c:v>
                </c:pt>
                <c:pt idx="63">
                  <c:v>40.1</c:v>
                </c:pt>
                <c:pt idx="64">
                  <c:v>40.4</c:v>
                </c:pt>
                <c:pt idx="65">
                  <c:v>41.3</c:v>
                </c:pt>
                <c:pt idx="66">
                  <c:v>39.799999999999997</c:v>
                </c:pt>
                <c:pt idx="67">
                  <c:v>39.9</c:v>
                </c:pt>
                <c:pt idx="68">
                  <c:v>39.5</c:v>
                </c:pt>
                <c:pt idx="69">
                  <c:v>38.9</c:v>
                </c:pt>
                <c:pt idx="70">
                  <c:v>38.6</c:v>
                </c:pt>
                <c:pt idx="71">
                  <c:v>37.9</c:v>
                </c:pt>
                <c:pt idx="72">
                  <c:v>37.200000000000003</c:v>
                </c:pt>
                <c:pt idx="73">
                  <c:v>35.299999999999997</c:v>
                </c:pt>
                <c:pt idx="74">
                  <c:v>33.9</c:v>
                </c:pt>
                <c:pt idx="75">
                  <c:v>32.200000000000003</c:v>
                </c:pt>
                <c:pt idx="76">
                  <c:v>30.6</c:v>
                </c:pt>
                <c:pt idx="77">
                  <c:v>29.7</c:v>
                </c:pt>
                <c:pt idx="78">
                  <c:v>28</c:v>
                </c:pt>
                <c:pt idx="79">
                  <c:v>24.1</c:v>
                </c:pt>
                <c:pt idx="80">
                  <c:v>23</c:v>
                </c:pt>
                <c:pt idx="81">
                  <c:v>22.4</c:v>
                </c:pt>
                <c:pt idx="82">
                  <c:v>22</c:v>
                </c:pt>
                <c:pt idx="83">
                  <c:v>22.8</c:v>
                </c:pt>
                <c:pt idx="84">
                  <c:v>24.4</c:v>
                </c:pt>
                <c:pt idx="85">
                  <c:v>24.9</c:v>
                </c:pt>
                <c:pt idx="86">
                  <c:v>26.7</c:v>
                </c:pt>
                <c:pt idx="87">
                  <c:v>28.9</c:v>
                </c:pt>
                <c:pt idx="88">
                  <c:v>29.6</c:v>
                </c:pt>
                <c:pt idx="89">
                  <c:v>30.7</c:v>
                </c:pt>
                <c:pt idx="90">
                  <c:v>32</c:v>
                </c:pt>
                <c:pt idx="91">
                  <c:v>32.9</c:v>
                </c:pt>
                <c:pt idx="92">
                  <c:v>34.1</c:v>
                </c:pt>
                <c:pt idx="93">
                  <c:v>36.6</c:v>
                </c:pt>
                <c:pt idx="94">
                  <c:v>37</c:v>
                </c:pt>
                <c:pt idx="95">
                  <c:v>37.4</c:v>
                </c:pt>
                <c:pt idx="96">
                  <c:v>36.9</c:v>
                </c:pt>
                <c:pt idx="97">
                  <c:v>36.4</c:v>
                </c:pt>
                <c:pt idx="98">
                  <c:v>35.9</c:v>
                </c:pt>
                <c:pt idx="99">
                  <c:v>35</c:v>
                </c:pt>
                <c:pt idx="100">
                  <c:v>34.200000000000003</c:v>
                </c:pt>
                <c:pt idx="101">
                  <c:v>34.299999999999997</c:v>
                </c:pt>
                <c:pt idx="102">
                  <c:v>35</c:v>
                </c:pt>
                <c:pt idx="103">
                  <c:v>36.9</c:v>
                </c:pt>
                <c:pt idx="104">
                  <c:v>39</c:v>
                </c:pt>
                <c:pt idx="105">
                  <c:v>39.6</c:v>
                </c:pt>
                <c:pt idx="106">
                  <c:v>40.9</c:v>
                </c:pt>
                <c:pt idx="107">
                  <c:v>41.5</c:v>
                </c:pt>
                <c:pt idx="108">
                  <c:v>42.8</c:v>
                </c:pt>
                <c:pt idx="109">
                  <c:v>42.8</c:v>
                </c:pt>
                <c:pt idx="110">
                  <c:v>43.8</c:v>
                </c:pt>
                <c:pt idx="111">
                  <c:v>45.6</c:v>
                </c:pt>
                <c:pt idx="112">
                  <c:v>44.7</c:v>
                </c:pt>
                <c:pt idx="113">
                  <c:v>43.2</c:v>
                </c:pt>
                <c:pt idx="114">
                  <c:v>40.9</c:v>
                </c:pt>
                <c:pt idx="115">
                  <c:v>39</c:v>
                </c:pt>
                <c:pt idx="116">
                  <c:v>37.700000000000003</c:v>
                </c:pt>
                <c:pt idx="117">
                  <c:v>38.299999999999997</c:v>
                </c:pt>
                <c:pt idx="118">
                  <c:v>38.9</c:v>
                </c:pt>
                <c:pt idx="119">
                  <c:v>39.5</c:v>
                </c:pt>
                <c:pt idx="120">
                  <c:v>39.4</c:v>
                </c:pt>
                <c:pt idx="121">
                  <c:v>38.5</c:v>
                </c:pt>
                <c:pt idx="122">
                  <c:v>37.5</c:v>
                </c:pt>
                <c:pt idx="123">
                  <c:v>36.799999999999997</c:v>
                </c:pt>
                <c:pt idx="124">
                  <c:v>36</c:v>
                </c:pt>
                <c:pt idx="125">
                  <c:v>35.700000000000003</c:v>
                </c:pt>
                <c:pt idx="126">
                  <c:v>35.9</c:v>
                </c:pt>
                <c:pt idx="127">
                  <c:v>36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data'!$AT$10:$AT$497</c:f>
              <c:numCache>
                <c:formatCode>General</c:formatCode>
                <c:ptCount val="488"/>
                <c:pt idx="0">
                  <c:v>36</c:v>
                </c:pt>
                <c:pt idx="1">
                  <c:v>36</c:v>
                </c:pt>
                <c:pt idx="2">
                  <c:v>36.299999999999997</c:v>
                </c:pt>
                <c:pt idx="3">
                  <c:v>36.6</c:v>
                </c:pt>
                <c:pt idx="4">
                  <c:v>37.6</c:v>
                </c:pt>
                <c:pt idx="5">
                  <c:v>38.9</c:v>
                </c:pt>
                <c:pt idx="6">
                  <c:v>39</c:v>
                </c:pt>
                <c:pt idx="7">
                  <c:v>39.700000000000003</c:v>
                </c:pt>
                <c:pt idx="8">
                  <c:v>41.8</c:v>
                </c:pt>
                <c:pt idx="9">
                  <c:v>43.7</c:v>
                </c:pt>
                <c:pt idx="10">
                  <c:v>44.2</c:v>
                </c:pt>
                <c:pt idx="11">
                  <c:v>44.8</c:v>
                </c:pt>
                <c:pt idx="12">
                  <c:v>46</c:v>
                </c:pt>
                <c:pt idx="13">
                  <c:v>45.9</c:v>
                </c:pt>
                <c:pt idx="14">
                  <c:v>45.9</c:v>
                </c:pt>
                <c:pt idx="15">
                  <c:v>45</c:v>
                </c:pt>
                <c:pt idx="16">
                  <c:v>42.5</c:v>
                </c:pt>
                <c:pt idx="17">
                  <c:v>40.1</c:v>
                </c:pt>
                <c:pt idx="18">
                  <c:v>37.799999999999997</c:v>
                </c:pt>
                <c:pt idx="19">
                  <c:v>35.799999999999997</c:v>
                </c:pt>
                <c:pt idx="20">
                  <c:v>33.1</c:v>
                </c:pt>
                <c:pt idx="21">
                  <c:v>30.7</c:v>
                </c:pt>
                <c:pt idx="22">
                  <c:v>28.4</c:v>
                </c:pt>
                <c:pt idx="23">
                  <c:v>26.4</c:v>
                </c:pt>
                <c:pt idx="24">
                  <c:v>25</c:v>
                </c:pt>
                <c:pt idx="25">
                  <c:v>23.9</c:v>
                </c:pt>
                <c:pt idx="26">
                  <c:v>23.1</c:v>
                </c:pt>
                <c:pt idx="27">
                  <c:v>22.9</c:v>
                </c:pt>
                <c:pt idx="28">
                  <c:v>23.1</c:v>
                </c:pt>
                <c:pt idx="29">
                  <c:v>24</c:v>
                </c:pt>
                <c:pt idx="30">
                  <c:v>25.5</c:v>
                </c:pt>
                <c:pt idx="31">
                  <c:v>26.8</c:v>
                </c:pt>
                <c:pt idx="32">
                  <c:v>29.1</c:v>
                </c:pt>
                <c:pt idx="33">
                  <c:v>31.1</c:v>
                </c:pt>
                <c:pt idx="34">
                  <c:v>32.1</c:v>
                </c:pt>
                <c:pt idx="35">
                  <c:v>33</c:v>
                </c:pt>
                <c:pt idx="36">
                  <c:v>34.1</c:v>
                </c:pt>
                <c:pt idx="37">
                  <c:v>35.1</c:v>
                </c:pt>
                <c:pt idx="38">
                  <c:v>35.299999999999997</c:v>
                </c:pt>
                <c:pt idx="39">
                  <c:v>35.5</c:v>
                </c:pt>
                <c:pt idx="40">
                  <c:v>35.6</c:v>
                </c:pt>
                <c:pt idx="41">
                  <c:v>35.700000000000003</c:v>
                </c:pt>
                <c:pt idx="42">
                  <c:v>35.9</c:v>
                </c:pt>
                <c:pt idx="43">
                  <c:v>36.4</c:v>
                </c:pt>
                <c:pt idx="44">
                  <c:v>36.799999999999997</c:v>
                </c:pt>
                <c:pt idx="45">
                  <c:v>36.1</c:v>
                </c:pt>
                <c:pt idx="46">
                  <c:v>36.9</c:v>
                </c:pt>
                <c:pt idx="47">
                  <c:v>38.299999999999997</c:v>
                </c:pt>
                <c:pt idx="48">
                  <c:v>39.299999999999997</c:v>
                </c:pt>
                <c:pt idx="49">
                  <c:v>40.200000000000003</c:v>
                </c:pt>
                <c:pt idx="50">
                  <c:v>41</c:v>
                </c:pt>
                <c:pt idx="51">
                  <c:v>41.7</c:v>
                </c:pt>
                <c:pt idx="52">
                  <c:v>42.2</c:v>
                </c:pt>
                <c:pt idx="53">
                  <c:v>42.9</c:v>
                </c:pt>
                <c:pt idx="54">
                  <c:v>43.7</c:v>
                </c:pt>
                <c:pt idx="55">
                  <c:v>44.1</c:v>
                </c:pt>
                <c:pt idx="56">
                  <c:v>45.1</c:v>
                </c:pt>
                <c:pt idx="57">
                  <c:v>45.8</c:v>
                </c:pt>
                <c:pt idx="58">
                  <c:v>45.6</c:v>
                </c:pt>
                <c:pt idx="59">
                  <c:v>45</c:v>
                </c:pt>
                <c:pt idx="60">
                  <c:v>44.4</c:v>
                </c:pt>
                <c:pt idx="61">
                  <c:v>43.7</c:v>
                </c:pt>
                <c:pt idx="62">
                  <c:v>42.7</c:v>
                </c:pt>
                <c:pt idx="63">
                  <c:v>41.8</c:v>
                </c:pt>
                <c:pt idx="64">
                  <c:v>41</c:v>
                </c:pt>
                <c:pt idx="65">
                  <c:v>41.2</c:v>
                </c:pt>
                <c:pt idx="66">
                  <c:v>42.9</c:v>
                </c:pt>
                <c:pt idx="67">
                  <c:v>42.9</c:v>
                </c:pt>
                <c:pt idx="68">
                  <c:v>42.9</c:v>
                </c:pt>
                <c:pt idx="69">
                  <c:v>42.9</c:v>
                </c:pt>
                <c:pt idx="70">
                  <c:v>42.9</c:v>
                </c:pt>
                <c:pt idx="71">
                  <c:v>42.9</c:v>
                </c:pt>
                <c:pt idx="72">
                  <c:v>42.9</c:v>
                </c:pt>
                <c:pt idx="73">
                  <c:v>42.9</c:v>
                </c:pt>
                <c:pt idx="74">
                  <c:v>42.9</c:v>
                </c:pt>
                <c:pt idx="75">
                  <c:v>42.9</c:v>
                </c:pt>
                <c:pt idx="76">
                  <c:v>42.9</c:v>
                </c:pt>
                <c:pt idx="77">
                  <c:v>42.9</c:v>
                </c:pt>
                <c:pt idx="78">
                  <c:v>42.9</c:v>
                </c:pt>
                <c:pt idx="79">
                  <c:v>42.9</c:v>
                </c:pt>
                <c:pt idx="80">
                  <c:v>42.9</c:v>
                </c:pt>
                <c:pt idx="81">
                  <c:v>42.9</c:v>
                </c:pt>
                <c:pt idx="82">
                  <c:v>42.9</c:v>
                </c:pt>
                <c:pt idx="83">
                  <c:v>42.9</c:v>
                </c:pt>
                <c:pt idx="84">
                  <c:v>42.9</c:v>
                </c:pt>
                <c:pt idx="85">
                  <c:v>42.9</c:v>
                </c:pt>
                <c:pt idx="86">
                  <c:v>42.9</c:v>
                </c:pt>
                <c:pt idx="87">
                  <c:v>42.9</c:v>
                </c:pt>
                <c:pt idx="88">
                  <c:v>42.9</c:v>
                </c:pt>
                <c:pt idx="89">
                  <c:v>42.9</c:v>
                </c:pt>
                <c:pt idx="90">
                  <c:v>42.9</c:v>
                </c:pt>
                <c:pt idx="91">
                  <c:v>42.9</c:v>
                </c:pt>
                <c:pt idx="92">
                  <c:v>42.9</c:v>
                </c:pt>
                <c:pt idx="93">
                  <c:v>42.9</c:v>
                </c:pt>
                <c:pt idx="94">
                  <c:v>42.9</c:v>
                </c:pt>
                <c:pt idx="95">
                  <c:v>42.9</c:v>
                </c:pt>
                <c:pt idx="96">
                  <c:v>42.2</c:v>
                </c:pt>
                <c:pt idx="97">
                  <c:v>39.799999999999997</c:v>
                </c:pt>
                <c:pt idx="98">
                  <c:v>37.5</c:v>
                </c:pt>
                <c:pt idx="99">
                  <c:v>35.9</c:v>
                </c:pt>
                <c:pt idx="100">
                  <c:v>35.799999999999997</c:v>
                </c:pt>
                <c:pt idx="101">
                  <c:v>35.700000000000003</c:v>
                </c:pt>
                <c:pt idx="102">
                  <c:v>35.5</c:v>
                </c:pt>
                <c:pt idx="103">
                  <c:v>34.799999999999997</c:v>
                </c:pt>
                <c:pt idx="104">
                  <c:v>34.299999999999997</c:v>
                </c:pt>
                <c:pt idx="105">
                  <c:v>34.4</c:v>
                </c:pt>
                <c:pt idx="106">
                  <c:v>35.700000000000003</c:v>
                </c:pt>
                <c:pt idx="107">
                  <c:v>38.9</c:v>
                </c:pt>
                <c:pt idx="108">
                  <c:v>40.9</c:v>
                </c:pt>
                <c:pt idx="109">
                  <c:v>42.7</c:v>
                </c:pt>
                <c:pt idx="110">
                  <c:v>43.8</c:v>
                </c:pt>
                <c:pt idx="111">
                  <c:v>44.2</c:v>
                </c:pt>
                <c:pt idx="112">
                  <c:v>44.3</c:v>
                </c:pt>
                <c:pt idx="113">
                  <c:v>44.4</c:v>
                </c:pt>
                <c:pt idx="114">
                  <c:v>44.2</c:v>
                </c:pt>
                <c:pt idx="115">
                  <c:v>43.7</c:v>
                </c:pt>
                <c:pt idx="116">
                  <c:v>42.6</c:v>
                </c:pt>
                <c:pt idx="117">
                  <c:v>41.5</c:v>
                </c:pt>
                <c:pt idx="118">
                  <c:v>40.700000000000003</c:v>
                </c:pt>
                <c:pt idx="119">
                  <c:v>39.5</c:v>
                </c:pt>
                <c:pt idx="120">
                  <c:v>38.5</c:v>
                </c:pt>
                <c:pt idx="121">
                  <c:v>37.5</c:v>
                </c:pt>
                <c:pt idx="122">
                  <c:v>36.700000000000003</c:v>
                </c:pt>
                <c:pt idx="123">
                  <c:v>35.6</c:v>
                </c:pt>
                <c:pt idx="124">
                  <c:v>35.299999999999997</c:v>
                </c:pt>
                <c:pt idx="125">
                  <c:v>35.6</c:v>
                </c:pt>
                <c:pt idx="126">
                  <c:v>35.700000000000003</c:v>
                </c:pt>
                <c:pt idx="127">
                  <c:v>35.799999999999997</c:v>
                </c:pt>
                <c:pt idx="128">
                  <c:v>36.1</c:v>
                </c:pt>
                <c:pt idx="129">
                  <c:v>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826880"/>
        <c:axId val="138828800"/>
      </c:scatterChart>
      <c:valAx>
        <c:axId val="138826880"/>
        <c:scaling>
          <c:orientation val="minMax"/>
          <c:max val="1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8828800"/>
        <c:crosses val="autoZero"/>
        <c:crossBetween val="midCat"/>
      </c:valAx>
      <c:valAx>
        <c:axId val="138828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(mph)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88268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Lambda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data'!$BC$10:$BC$497</c:f>
              <c:numCache>
                <c:formatCode>General</c:formatCode>
                <c:ptCount val="488"/>
                <c:pt idx="0">
                  <c:v>0.81</c:v>
                </c:pt>
                <c:pt idx="1">
                  <c:v>0.82</c:v>
                </c:pt>
                <c:pt idx="2">
                  <c:v>0.83</c:v>
                </c:pt>
                <c:pt idx="3">
                  <c:v>0.83</c:v>
                </c:pt>
                <c:pt idx="4">
                  <c:v>0.82</c:v>
                </c:pt>
                <c:pt idx="5">
                  <c:v>0.85</c:v>
                </c:pt>
                <c:pt idx="6">
                  <c:v>0.83</c:v>
                </c:pt>
                <c:pt idx="7">
                  <c:v>0.81</c:v>
                </c:pt>
                <c:pt idx="8">
                  <c:v>0.79</c:v>
                </c:pt>
                <c:pt idx="9">
                  <c:v>0.8</c:v>
                </c:pt>
                <c:pt idx="10">
                  <c:v>0.78</c:v>
                </c:pt>
                <c:pt idx="11">
                  <c:v>0.76</c:v>
                </c:pt>
                <c:pt idx="12">
                  <c:v>0.78</c:v>
                </c:pt>
                <c:pt idx="13">
                  <c:v>0.8</c:v>
                </c:pt>
                <c:pt idx="14">
                  <c:v>0.82</c:v>
                </c:pt>
                <c:pt idx="15">
                  <c:v>0.84</c:v>
                </c:pt>
                <c:pt idx="16">
                  <c:v>0.84</c:v>
                </c:pt>
                <c:pt idx="17">
                  <c:v>0.85</c:v>
                </c:pt>
                <c:pt idx="18">
                  <c:v>0.84</c:v>
                </c:pt>
                <c:pt idx="19">
                  <c:v>0.85</c:v>
                </c:pt>
                <c:pt idx="20">
                  <c:v>0.85</c:v>
                </c:pt>
                <c:pt idx="21">
                  <c:v>0.86</c:v>
                </c:pt>
                <c:pt idx="22">
                  <c:v>0.85</c:v>
                </c:pt>
                <c:pt idx="23">
                  <c:v>0.85</c:v>
                </c:pt>
                <c:pt idx="24">
                  <c:v>0.86</c:v>
                </c:pt>
                <c:pt idx="25">
                  <c:v>0.85</c:v>
                </c:pt>
                <c:pt idx="26">
                  <c:v>0.84</c:v>
                </c:pt>
                <c:pt idx="27">
                  <c:v>0.81</c:v>
                </c:pt>
                <c:pt idx="28">
                  <c:v>0.82</c:v>
                </c:pt>
                <c:pt idx="29">
                  <c:v>0.78</c:v>
                </c:pt>
                <c:pt idx="30">
                  <c:v>0.77</c:v>
                </c:pt>
                <c:pt idx="31">
                  <c:v>0.78</c:v>
                </c:pt>
                <c:pt idx="32">
                  <c:v>0.78</c:v>
                </c:pt>
                <c:pt idx="33">
                  <c:v>0.78</c:v>
                </c:pt>
                <c:pt idx="34">
                  <c:v>0.78</c:v>
                </c:pt>
                <c:pt idx="35">
                  <c:v>0.77</c:v>
                </c:pt>
                <c:pt idx="36">
                  <c:v>0.77</c:v>
                </c:pt>
                <c:pt idx="37">
                  <c:v>0.77</c:v>
                </c:pt>
                <c:pt idx="38">
                  <c:v>0.77</c:v>
                </c:pt>
                <c:pt idx="39">
                  <c:v>0.78</c:v>
                </c:pt>
                <c:pt idx="40">
                  <c:v>0.78</c:v>
                </c:pt>
                <c:pt idx="41">
                  <c:v>0.82</c:v>
                </c:pt>
                <c:pt idx="42">
                  <c:v>0.82</c:v>
                </c:pt>
                <c:pt idx="43">
                  <c:v>0.81</c:v>
                </c:pt>
                <c:pt idx="44">
                  <c:v>0.8</c:v>
                </c:pt>
                <c:pt idx="45">
                  <c:v>0.81</c:v>
                </c:pt>
                <c:pt idx="46">
                  <c:v>0.82</c:v>
                </c:pt>
                <c:pt idx="47">
                  <c:v>0.81</c:v>
                </c:pt>
                <c:pt idx="48">
                  <c:v>0.83</c:v>
                </c:pt>
                <c:pt idx="49">
                  <c:v>0.84</c:v>
                </c:pt>
                <c:pt idx="50">
                  <c:v>0.84</c:v>
                </c:pt>
                <c:pt idx="51">
                  <c:v>0.84</c:v>
                </c:pt>
                <c:pt idx="52">
                  <c:v>0.82</c:v>
                </c:pt>
                <c:pt idx="53">
                  <c:v>0.84</c:v>
                </c:pt>
                <c:pt idx="54">
                  <c:v>0.82</c:v>
                </c:pt>
                <c:pt idx="55">
                  <c:v>0.79</c:v>
                </c:pt>
                <c:pt idx="56">
                  <c:v>0.79</c:v>
                </c:pt>
                <c:pt idx="57">
                  <c:v>0.76</c:v>
                </c:pt>
                <c:pt idx="58">
                  <c:v>0.76</c:v>
                </c:pt>
                <c:pt idx="59">
                  <c:v>0.76</c:v>
                </c:pt>
                <c:pt idx="60">
                  <c:v>0.79</c:v>
                </c:pt>
                <c:pt idx="61">
                  <c:v>0.8</c:v>
                </c:pt>
                <c:pt idx="62">
                  <c:v>0.79</c:v>
                </c:pt>
                <c:pt idx="63">
                  <c:v>0.78</c:v>
                </c:pt>
                <c:pt idx="64">
                  <c:v>0.78</c:v>
                </c:pt>
                <c:pt idx="65">
                  <c:v>0.77</c:v>
                </c:pt>
                <c:pt idx="66">
                  <c:v>0.78</c:v>
                </c:pt>
                <c:pt idx="67">
                  <c:v>0.78</c:v>
                </c:pt>
                <c:pt idx="68">
                  <c:v>0.79</c:v>
                </c:pt>
                <c:pt idx="69">
                  <c:v>0.78</c:v>
                </c:pt>
                <c:pt idx="70">
                  <c:v>0.8</c:v>
                </c:pt>
                <c:pt idx="71">
                  <c:v>0.76</c:v>
                </c:pt>
                <c:pt idx="72">
                  <c:v>0.79</c:v>
                </c:pt>
                <c:pt idx="73">
                  <c:v>0.83</c:v>
                </c:pt>
                <c:pt idx="74">
                  <c:v>0.85</c:v>
                </c:pt>
                <c:pt idx="75">
                  <c:v>0.85</c:v>
                </c:pt>
                <c:pt idx="76">
                  <c:v>0.87</c:v>
                </c:pt>
                <c:pt idx="77">
                  <c:v>0.85</c:v>
                </c:pt>
                <c:pt idx="78">
                  <c:v>0.84</c:v>
                </c:pt>
                <c:pt idx="79">
                  <c:v>0.85</c:v>
                </c:pt>
                <c:pt idx="80">
                  <c:v>0.86</c:v>
                </c:pt>
                <c:pt idx="81">
                  <c:v>0.84</c:v>
                </c:pt>
                <c:pt idx="82">
                  <c:v>0.84</c:v>
                </c:pt>
                <c:pt idx="83">
                  <c:v>0.8</c:v>
                </c:pt>
                <c:pt idx="84">
                  <c:v>0.79</c:v>
                </c:pt>
                <c:pt idx="85">
                  <c:v>0.78</c:v>
                </c:pt>
                <c:pt idx="86">
                  <c:v>0.78</c:v>
                </c:pt>
                <c:pt idx="87">
                  <c:v>0.78</c:v>
                </c:pt>
                <c:pt idx="88">
                  <c:v>0.78</c:v>
                </c:pt>
                <c:pt idx="89">
                  <c:v>0.8</c:v>
                </c:pt>
                <c:pt idx="90">
                  <c:v>0.8</c:v>
                </c:pt>
                <c:pt idx="91">
                  <c:v>0.78</c:v>
                </c:pt>
                <c:pt idx="92">
                  <c:v>0.77</c:v>
                </c:pt>
                <c:pt idx="93">
                  <c:v>0.76</c:v>
                </c:pt>
                <c:pt idx="94">
                  <c:v>0.77</c:v>
                </c:pt>
                <c:pt idx="95">
                  <c:v>0.78</c:v>
                </c:pt>
                <c:pt idx="96">
                  <c:v>0.78</c:v>
                </c:pt>
                <c:pt idx="97">
                  <c:v>0.79</c:v>
                </c:pt>
                <c:pt idx="98">
                  <c:v>0.81</c:v>
                </c:pt>
                <c:pt idx="99">
                  <c:v>0.81</c:v>
                </c:pt>
                <c:pt idx="100">
                  <c:v>0.84</c:v>
                </c:pt>
                <c:pt idx="101">
                  <c:v>0.83</c:v>
                </c:pt>
                <c:pt idx="102">
                  <c:v>0.83</c:v>
                </c:pt>
                <c:pt idx="103">
                  <c:v>0.82</c:v>
                </c:pt>
                <c:pt idx="104">
                  <c:v>0.84</c:v>
                </c:pt>
                <c:pt idx="105">
                  <c:v>0.84</c:v>
                </c:pt>
                <c:pt idx="106">
                  <c:v>0.84</c:v>
                </c:pt>
                <c:pt idx="107">
                  <c:v>0.82</c:v>
                </c:pt>
                <c:pt idx="108">
                  <c:v>0.79</c:v>
                </c:pt>
                <c:pt idx="109">
                  <c:v>0.77</c:v>
                </c:pt>
                <c:pt idx="110">
                  <c:v>0.77</c:v>
                </c:pt>
                <c:pt idx="111">
                  <c:v>0.77</c:v>
                </c:pt>
                <c:pt idx="112">
                  <c:v>0.75</c:v>
                </c:pt>
                <c:pt idx="113">
                  <c:v>0.79</c:v>
                </c:pt>
                <c:pt idx="114">
                  <c:v>0.8</c:v>
                </c:pt>
                <c:pt idx="115">
                  <c:v>0.8</c:v>
                </c:pt>
                <c:pt idx="116">
                  <c:v>0.78</c:v>
                </c:pt>
                <c:pt idx="117">
                  <c:v>0.76</c:v>
                </c:pt>
                <c:pt idx="118">
                  <c:v>0.8</c:v>
                </c:pt>
                <c:pt idx="119">
                  <c:v>0.78</c:v>
                </c:pt>
                <c:pt idx="120">
                  <c:v>0.79</c:v>
                </c:pt>
                <c:pt idx="121">
                  <c:v>0.79</c:v>
                </c:pt>
                <c:pt idx="122">
                  <c:v>0.79</c:v>
                </c:pt>
                <c:pt idx="123">
                  <c:v>0.77</c:v>
                </c:pt>
                <c:pt idx="124">
                  <c:v>0.76</c:v>
                </c:pt>
                <c:pt idx="125">
                  <c:v>0.78</c:v>
                </c:pt>
                <c:pt idx="126">
                  <c:v>0.78</c:v>
                </c:pt>
                <c:pt idx="127">
                  <c:v>0.79</c:v>
                </c:pt>
                <c:pt idx="128">
                  <c:v>0.8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data'!$BC$10:$BC$497</c:f>
              <c:numCache>
                <c:formatCode>General</c:formatCode>
                <c:ptCount val="488"/>
                <c:pt idx="0">
                  <c:v>0.8</c:v>
                </c:pt>
                <c:pt idx="1">
                  <c:v>0.82</c:v>
                </c:pt>
                <c:pt idx="2">
                  <c:v>0.82</c:v>
                </c:pt>
                <c:pt idx="3">
                  <c:v>0.83</c:v>
                </c:pt>
                <c:pt idx="4">
                  <c:v>0.84</c:v>
                </c:pt>
                <c:pt idx="5">
                  <c:v>0.85</c:v>
                </c:pt>
                <c:pt idx="6">
                  <c:v>0.85</c:v>
                </c:pt>
                <c:pt idx="7">
                  <c:v>0.83</c:v>
                </c:pt>
                <c:pt idx="8">
                  <c:v>0.8</c:v>
                </c:pt>
                <c:pt idx="9">
                  <c:v>0.79</c:v>
                </c:pt>
                <c:pt idx="10">
                  <c:v>0.77</c:v>
                </c:pt>
                <c:pt idx="11">
                  <c:v>0.77</c:v>
                </c:pt>
                <c:pt idx="12">
                  <c:v>0.77</c:v>
                </c:pt>
                <c:pt idx="13">
                  <c:v>0.81</c:v>
                </c:pt>
                <c:pt idx="14">
                  <c:v>0.82</c:v>
                </c:pt>
                <c:pt idx="15">
                  <c:v>0.83</c:v>
                </c:pt>
                <c:pt idx="16">
                  <c:v>0.84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  <c:pt idx="20">
                  <c:v>0.87</c:v>
                </c:pt>
                <c:pt idx="21">
                  <c:v>0.87</c:v>
                </c:pt>
                <c:pt idx="22">
                  <c:v>0.87</c:v>
                </c:pt>
                <c:pt idx="23">
                  <c:v>0.87</c:v>
                </c:pt>
                <c:pt idx="24">
                  <c:v>0.86</c:v>
                </c:pt>
                <c:pt idx="25">
                  <c:v>0.86</c:v>
                </c:pt>
                <c:pt idx="26">
                  <c:v>0.86</c:v>
                </c:pt>
                <c:pt idx="27">
                  <c:v>0.83</c:v>
                </c:pt>
                <c:pt idx="28">
                  <c:v>0.8</c:v>
                </c:pt>
                <c:pt idx="29">
                  <c:v>0.78</c:v>
                </c:pt>
                <c:pt idx="30">
                  <c:v>0.78</c:v>
                </c:pt>
                <c:pt idx="31">
                  <c:v>0.78</c:v>
                </c:pt>
                <c:pt idx="32">
                  <c:v>0.8</c:v>
                </c:pt>
                <c:pt idx="33">
                  <c:v>0.84</c:v>
                </c:pt>
                <c:pt idx="34">
                  <c:v>0.82</c:v>
                </c:pt>
                <c:pt idx="35">
                  <c:v>0.79</c:v>
                </c:pt>
                <c:pt idx="36">
                  <c:v>0.79</c:v>
                </c:pt>
                <c:pt idx="37">
                  <c:v>0.79</c:v>
                </c:pt>
                <c:pt idx="38">
                  <c:v>0.79</c:v>
                </c:pt>
                <c:pt idx="39">
                  <c:v>0.81</c:v>
                </c:pt>
                <c:pt idx="40">
                  <c:v>0.82</c:v>
                </c:pt>
                <c:pt idx="41">
                  <c:v>0.8</c:v>
                </c:pt>
                <c:pt idx="42">
                  <c:v>0.81</c:v>
                </c:pt>
                <c:pt idx="43">
                  <c:v>0.81</c:v>
                </c:pt>
                <c:pt idx="44">
                  <c:v>0.79</c:v>
                </c:pt>
                <c:pt idx="45">
                  <c:v>0.79</c:v>
                </c:pt>
                <c:pt idx="46">
                  <c:v>0.81</c:v>
                </c:pt>
                <c:pt idx="47">
                  <c:v>0.81</c:v>
                </c:pt>
                <c:pt idx="48">
                  <c:v>0.81</c:v>
                </c:pt>
                <c:pt idx="49">
                  <c:v>0.83</c:v>
                </c:pt>
                <c:pt idx="50">
                  <c:v>0.82</c:v>
                </c:pt>
                <c:pt idx="51">
                  <c:v>0.84</c:v>
                </c:pt>
                <c:pt idx="52">
                  <c:v>0.84</c:v>
                </c:pt>
                <c:pt idx="53">
                  <c:v>0.81</c:v>
                </c:pt>
                <c:pt idx="54">
                  <c:v>0.8</c:v>
                </c:pt>
                <c:pt idx="55">
                  <c:v>0.81</c:v>
                </c:pt>
                <c:pt idx="56">
                  <c:v>0.76</c:v>
                </c:pt>
                <c:pt idx="57">
                  <c:v>0.76</c:v>
                </c:pt>
                <c:pt idx="58">
                  <c:v>0.77</c:v>
                </c:pt>
                <c:pt idx="59">
                  <c:v>0.79</c:v>
                </c:pt>
                <c:pt idx="60">
                  <c:v>0.8</c:v>
                </c:pt>
                <c:pt idx="61">
                  <c:v>0.82</c:v>
                </c:pt>
                <c:pt idx="62">
                  <c:v>0.82</c:v>
                </c:pt>
                <c:pt idx="63">
                  <c:v>0.8</c:v>
                </c:pt>
                <c:pt idx="64">
                  <c:v>0.78</c:v>
                </c:pt>
                <c:pt idx="65">
                  <c:v>0.78</c:v>
                </c:pt>
                <c:pt idx="66">
                  <c:v>0.78</c:v>
                </c:pt>
                <c:pt idx="67">
                  <c:v>0.81</c:v>
                </c:pt>
                <c:pt idx="68">
                  <c:v>0.81</c:v>
                </c:pt>
                <c:pt idx="69">
                  <c:v>0.8</c:v>
                </c:pt>
                <c:pt idx="70">
                  <c:v>0.77</c:v>
                </c:pt>
                <c:pt idx="71">
                  <c:v>0.78</c:v>
                </c:pt>
                <c:pt idx="72">
                  <c:v>0.8</c:v>
                </c:pt>
                <c:pt idx="73">
                  <c:v>0.84</c:v>
                </c:pt>
                <c:pt idx="74">
                  <c:v>0.85</c:v>
                </c:pt>
                <c:pt idx="75">
                  <c:v>0.84</c:v>
                </c:pt>
                <c:pt idx="76">
                  <c:v>0.86</c:v>
                </c:pt>
                <c:pt idx="77">
                  <c:v>0.87</c:v>
                </c:pt>
                <c:pt idx="78">
                  <c:v>0.86</c:v>
                </c:pt>
                <c:pt idx="79">
                  <c:v>0.84</c:v>
                </c:pt>
                <c:pt idx="80">
                  <c:v>0.85</c:v>
                </c:pt>
                <c:pt idx="81">
                  <c:v>0.86</c:v>
                </c:pt>
                <c:pt idx="82">
                  <c:v>0.83</c:v>
                </c:pt>
                <c:pt idx="83">
                  <c:v>0.81</c:v>
                </c:pt>
                <c:pt idx="84">
                  <c:v>0.8</c:v>
                </c:pt>
                <c:pt idx="85">
                  <c:v>0.79</c:v>
                </c:pt>
                <c:pt idx="86">
                  <c:v>0.78</c:v>
                </c:pt>
                <c:pt idx="87">
                  <c:v>0.79</c:v>
                </c:pt>
                <c:pt idx="88">
                  <c:v>0.79</c:v>
                </c:pt>
                <c:pt idx="89">
                  <c:v>0.79</c:v>
                </c:pt>
                <c:pt idx="90">
                  <c:v>0.78</c:v>
                </c:pt>
                <c:pt idx="91">
                  <c:v>0.77</c:v>
                </c:pt>
                <c:pt idx="92">
                  <c:v>0.76</c:v>
                </c:pt>
                <c:pt idx="93">
                  <c:v>0.77</c:v>
                </c:pt>
                <c:pt idx="94">
                  <c:v>0.77</c:v>
                </c:pt>
                <c:pt idx="95">
                  <c:v>0.77</c:v>
                </c:pt>
                <c:pt idx="96">
                  <c:v>0.78</c:v>
                </c:pt>
                <c:pt idx="97">
                  <c:v>0.8</c:v>
                </c:pt>
                <c:pt idx="98">
                  <c:v>0.8</c:v>
                </c:pt>
                <c:pt idx="99">
                  <c:v>0.8</c:v>
                </c:pt>
                <c:pt idx="100">
                  <c:v>0.8</c:v>
                </c:pt>
                <c:pt idx="101">
                  <c:v>0.8</c:v>
                </c:pt>
                <c:pt idx="102">
                  <c:v>0.8</c:v>
                </c:pt>
                <c:pt idx="103">
                  <c:v>0.8</c:v>
                </c:pt>
                <c:pt idx="104">
                  <c:v>0.8</c:v>
                </c:pt>
                <c:pt idx="105">
                  <c:v>0.77</c:v>
                </c:pt>
                <c:pt idx="106">
                  <c:v>0.74</c:v>
                </c:pt>
                <c:pt idx="107">
                  <c:v>0.72</c:v>
                </c:pt>
                <c:pt idx="108">
                  <c:v>0.69</c:v>
                </c:pt>
                <c:pt idx="109">
                  <c:v>0.68</c:v>
                </c:pt>
                <c:pt idx="110">
                  <c:v>0.65</c:v>
                </c:pt>
                <c:pt idx="111">
                  <c:v>0.63</c:v>
                </c:pt>
                <c:pt idx="112">
                  <c:v>0.65</c:v>
                </c:pt>
                <c:pt idx="113">
                  <c:v>0.68</c:v>
                </c:pt>
                <c:pt idx="114">
                  <c:v>0.71</c:v>
                </c:pt>
                <c:pt idx="115">
                  <c:v>0.69</c:v>
                </c:pt>
                <c:pt idx="116">
                  <c:v>0.68</c:v>
                </c:pt>
                <c:pt idx="117">
                  <c:v>0.66</c:v>
                </c:pt>
                <c:pt idx="118">
                  <c:v>0.65</c:v>
                </c:pt>
                <c:pt idx="119">
                  <c:v>0.65</c:v>
                </c:pt>
                <c:pt idx="120">
                  <c:v>0.65</c:v>
                </c:pt>
                <c:pt idx="121">
                  <c:v>0.66</c:v>
                </c:pt>
                <c:pt idx="122">
                  <c:v>0.67</c:v>
                </c:pt>
                <c:pt idx="123">
                  <c:v>0.66</c:v>
                </c:pt>
                <c:pt idx="124">
                  <c:v>0.66</c:v>
                </c:pt>
                <c:pt idx="125">
                  <c:v>0.66</c:v>
                </c:pt>
                <c:pt idx="126">
                  <c:v>0.66</c:v>
                </c:pt>
                <c:pt idx="127">
                  <c:v>0.67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data'!$BC$10:$BC$497</c:f>
              <c:numCache>
                <c:formatCode>General</c:formatCode>
                <c:ptCount val="488"/>
                <c:pt idx="0">
                  <c:v>0.67</c:v>
                </c:pt>
                <c:pt idx="1">
                  <c:v>0.67</c:v>
                </c:pt>
                <c:pt idx="2">
                  <c:v>0.68</c:v>
                </c:pt>
                <c:pt idx="3">
                  <c:v>0.68</c:v>
                </c:pt>
                <c:pt idx="4">
                  <c:v>0.71</c:v>
                </c:pt>
                <c:pt idx="5">
                  <c:v>0.74</c:v>
                </c:pt>
                <c:pt idx="6">
                  <c:v>0.74</c:v>
                </c:pt>
                <c:pt idx="7">
                  <c:v>0.73</c:v>
                </c:pt>
                <c:pt idx="8">
                  <c:v>0.73</c:v>
                </c:pt>
                <c:pt idx="9">
                  <c:v>0.71</c:v>
                </c:pt>
                <c:pt idx="10">
                  <c:v>0.69</c:v>
                </c:pt>
                <c:pt idx="11">
                  <c:v>0.67</c:v>
                </c:pt>
                <c:pt idx="12">
                  <c:v>0.66</c:v>
                </c:pt>
                <c:pt idx="13">
                  <c:v>0.63</c:v>
                </c:pt>
                <c:pt idx="14">
                  <c:v>0.63</c:v>
                </c:pt>
                <c:pt idx="15">
                  <c:v>0.65</c:v>
                </c:pt>
                <c:pt idx="16">
                  <c:v>0.67</c:v>
                </c:pt>
                <c:pt idx="17">
                  <c:v>0.68</c:v>
                </c:pt>
                <c:pt idx="18">
                  <c:v>0.69</c:v>
                </c:pt>
                <c:pt idx="19">
                  <c:v>0.71</c:v>
                </c:pt>
                <c:pt idx="20">
                  <c:v>0.72</c:v>
                </c:pt>
                <c:pt idx="21">
                  <c:v>0.72</c:v>
                </c:pt>
                <c:pt idx="22">
                  <c:v>0.72</c:v>
                </c:pt>
                <c:pt idx="23">
                  <c:v>0.72</c:v>
                </c:pt>
                <c:pt idx="24">
                  <c:v>0.71</c:v>
                </c:pt>
                <c:pt idx="25">
                  <c:v>0.72</c:v>
                </c:pt>
                <c:pt idx="26">
                  <c:v>0.71</c:v>
                </c:pt>
                <c:pt idx="27">
                  <c:v>0.69</c:v>
                </c:pt>
                <c:pt idx="28">
                  <c:v>0.68</c:v>
                </c:pt>
                <c:pt idx="29">
                  <c:v>0.68</c:v>
                </c:pt>
                <c:pt idx="30">
                  <c:v>0.69</c:v>
                </c:pt>
                <c:pt idx="31">
                  <c:v>0.67</c:v>
                </c:pt>
                <c:pt idx="32">
                  <c:v>0.66</c:v>
                </c:pt>
                <c:pt idx="33">
                  <c:v>0.67</c:v>
                </c:pt>
                <c:pt idx="34">
                  <c:v>0.68</c:v>
                </c:pt>
                <c:pt idx="35">
                  <c:v>0.68</c:v>
                </c:pt>
                <c:pt idx="36">
                  <c:v>0.68</c:v>
                </c:pt>
                <c:pt idx="37">
                  <c:v>0.66</c:v>
                </c:pt>
                <c:pt idx="38">
                  <c:v>0.66</c:v>
                </c:pt>
                <c:pt idx="39">
                  <c:v>0.66</c:v>
                </c:pt>
                <c:pt idx="40">
                  <c:v>0.66</c:v>
                </c:pt>
                <c:pt idx="41">
                  <c:v>0.66</c:v>
                </c:pt>
                <c:pt idx="42">
                  <c:v>0.65</c:v>
                </c:pt>
                <c:pt idx="43">
                  <c:v>0.67</c:v>
                </c:pt>
                <c:pt idx="44">
                  <c:v>0.68</c:v>
                </c:pt>
                <c:pt idx="45">
                  <c:v>0.7</c:v>
                </c:pt>
                <c:pt idx="46">
                  <c:v>0.71</c:v>
                </c:pt>
                <c:pt idx="47">
                  <c:v>0.7</c:v>
                </c:pt>
                <c:pt idx="48">
                  <c:v>0.72</c:v>
                </c:pt>
                <c:pt idx="49">
                  <c:v>0.72</c:v>
                </c:pt>
                <c:pt idx="50">
                  <c:v>0.72</c:v>
                </c:pt>
                <c:pt idx="51">
                  <c:v>0.74</c:v>
                </c:pt>
                <c:pt idx="52">
                  <c:v>0.76</c:v>
                </c:pt>
                <c:pt idx="53">
                  <c:v>0.75</c:v>
                </c:pt>
                <c:pt idx="54">
                  <c:v>0.78</c:v>
                </c:pt>
                <c:pt idx="55">
                  <c:v>0.76</c:v>
                </c:pt>
                <c:pt idx="56">
                  <c:v>0.73</c:v>
                </c:pt>
                <c:pt idx="57">
                  <c:v>0.71</c:v>
                </c:pt>
                <c:pt idx="58">
                  <c:v>0.69</c:v>
                </c:pt>
                <c:pt idx="59">
                  <c:v>0.66</c:v>
                </c:pt>
                <c:pt idx="60">
                  <c:v>0.67</c:v>
                </c:pt>
                <c:pt idx="61">
                  <c:v>0.66</c:v>
                </c:pt>
                <c:pt idx="62">
                  <c:v>0.66</c:v>
                </c:pt>
                <c:pt idx="63">
                  <c:v>0.67</c:v>
                </c:pt>
                <c:pt idx="64">
                  <c:v>0.67</c:v>
                </c:pt>
                <c:pt idx="65">
                  <c:v>0.67</c:v>
                </c:pt>
                <c:pt idx="66">
                  <c:v>0.66</c:v>
                </c:pt>
                <c:pt idx="67">
                  <c:v>0.66</c:v>
                </c:pt>
                <c:pt idx="68">
                  <c:v>0.64</c:v>
                </c:pt>
                <c:pt idx="69">
                  <c:v>0.64</c:v>
                </c:pt>
                <c:pt idx="70">
                  <c:v>0.65</c:v>
                </c:pt>
                <c:pt idx="71">
                  <c:v>0.67</c:v>
                </c:pt>
                <c:pt idx="72">
                  <c:v>0.66</c:v>
                </c:pt>
                <c:pt idx="73">
                  <c:v>0.66</c:v>
                </c:pt>
                <c:pt idx="74">
                  <c:v>0.68</c:v>
                </c:pt>
                <c:pt idx="75">
                  <c:v>0.68</c:v>
                </c:pt>
                <c:pt idx="76">
                  <c:v>0.69</c:v>
                </c:pt>
                <c:pt idx="77">
                  <c:v>0.7</c:v>
                </c:pt>
                <c:pt idx="78">
                  <c:v>0.71</c:v>
                </c:pt>
                <c:pt idx="79">
                  <c:v>0.73</c:v>
                </c:pt>
                <c:pt idx="80">
                  <c:v>0.73</c:v>
                </c:pt>
                <c:pt idx="81">
                  <c:v>0.71</c:v>
                </c:pt>
                <c:pt idx="82">
                  <c:v>0.7</c:v>
                </c:pt>
                <c:pt idx="83">
                  <c:v>0.68</c:v>
                </c:pt>
                <c:pt idx="84">
                  <c:v>0.66</c:v>
                </c:pt>
                <c:pt idx="85">
                  <c:v>0.68</c:v>
                </c:pt>
                <c:pt idx="86">
                  <c:v>0.68</c:v>
                </c:pt>
                <c:pt idx="87">
                  <c:v>0.67</c:v>
                </c:pt>
                <c:pt idx="88">
                  <c:v>0.66</c:v>
                </c:pt>
                <c:pt idx="89">
                  <c:v>0.66</c:v>
                </c:pt>
                <c:pt idx="90">
                  <c:v>0.66</c:v>
                </c:pt>
                <c:pt idx="91">
                  <c:v>0.67</c:v>
                </c:pt>
                <c:pt idx="92">
                  <c:v>0.67</c:v>
                </c:pt>
                <c:pt idx="93">
                  <c:v>0.66</c:v>
                </c:pt>
                <c:pt idx="94">
                  <c:v>0.65</c:v>
                </c:pt>
                <c:pt idx="95">
                  <c:v>0.64</c:v>
                </c:pt>
                <c:pt idx="96">
                  <c:v>0.64</c:v>
                </c:pt>
                <c:pt idx="97">
                  <c:v>0.65</c:v>
                </c:pt>
                <c:pt idx="98">
                  <c:v>0.66</c:v>
                </c:pt>
                <c:pt idx="99">
                  <c:v>0.66</c:v>
                </c:pt>
                <c:pt idx="100">
                  <c:v>0.66</c:v>
                </c:pt>
                <c:pt idx="101">
                  <c:v>0.67</c:v>
                </c:pt>
                <c:pt idx="102">
                  <c:v>0.67</c:v>
                </c:pt>
                <c:pt idx="103">
                  <c:v>0.74</c:v>
                </c:pt>
                <c:pt idx="104">
                  <c:v>0.81</c:v>
                </c:pt>
                <c:pt idx="105">
                  <c:v>0.85</c:v>
                </c:pt>
                <c:pt idx="106">
                  <c:v>0.87</c:v>
                </c:pt>
                <c:pt idx="107">
                  <c:v>0.87</c:v>
                </c:pt>
                <c:pt idx="108">
                  <c:v>0.82</c:v>
                </c:pt>
                <c:pt idx="109">
                  <c:v>0.76</c:v>
                </c:pt>
                <c:pt idx="110">
                  <c:v>0.74</c:v>
                </c:pt>
                <c:pt idx="111">
                  <c:v>0.75</c:v>
                </c:pt>
                <c:pt idx="112">
                  <c:v>0.72</c:v>
                </c:pt>
                <c:pt idx="113">
                  <c:v>0.68</c:v>
                </c:pt>
                <c:pt idx="114">
                  <c:v>0.65</c:v>
                </c:pt>
                <c:pt idx="115">
                  <c:v>0.66</c:v>
                </c:pt>
                <c:pt idx="116">
                  <c:v>0.65</c:v>
                </c:pt>
                <c:pt idx="117">
                  <c:v>0.65</c:v>
                </c:pt>
                <c:pt idx="118">
                  <c:v>0.65</c:v>
                </c:pt>
                <c:pt idx="119">
                  <c:v>0.65</c:v>
                </c:pt>
                <c:pt idx="120">
                  <c:v>0.65</c:v>
                </c:pt>
                <c:pt idx="121">
                  <c:v>0.67</c:v>
                </c:pt>
                <c:pt idx="122">
                  <c:v>0.67</c:v>
                </c:pt>
                <c:pt idx="123">
                  <c:v>0.68</c:v>
                </c:pt>
                <c:pt idx="124">
                  <c:v>0.68</c:v>
                </c:pt>
                <c:pt idx="125">
                  <c:v>0.68</c:v>
                </c:pt>
                <c:pt idx="126">
                  <c:v>0.66</c:v>
                </c:pt>
                <c:pt idx="127">
                  <c:v>0.65</c:v>
                </c:pt>
                <c:pt idx="128">
                  <c:v>0.65</c:v>
                </c:pt>
                <c:pt idx="129">
                  <c:v>0.61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003520"/>
        <c:axId val="153005440"/>
      </c:scatterChart>
      <c:valAx>
        <c:axId val="153003520"/>
        <c:scaling>
          <c:orientation val="minMax"/>
          <c:max val="1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3005440"/>
        <c:crosses val="autoZero"/>
        <c:crossBetween val="midCat"/>
      </c:valAx>
      <c:valAx>
        <c:axId val="15300544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Lambda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530035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C02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data'!$C$10:$C$497</c:f>
              <c:numCache>
                <c:formatCode>General</c:formatCode>
                <c:ptCount val="488"/>
                <c:pt idx="0">
                  <c:v>11.568</c:v>
                </c:pt>
                <c:pt idx="1">
                  <c:v>11.875</c:v>
                </c:pt>
                <c:pt idx="2">
                  <c:v>12</c:v>
                </c:pt>
                <c:pt idx="3">
                  <c:v>12</c:v>
                </c:pt>
                <c:pt idx="4">
                  <c:v>11.973000000000001</c:v>
                </c:pt>
                <c:pt idx="5">
                  <c:v>11.82</c:v>
                </c:pt>
                <c:pt idx="6">
                  <c:v>11.612</c:v>
                </c:pt>
                <c:pt idx="7">
                  <c:v>11.478</c:v>
                </c:pt>
                <c:pt idx="8">
                  <c:v>11.47</c:v>
                </c:pt>
                <c:pt idx="9">
                  <c:v>11.196</c:v>
                </c:pt>
                <c:pt idx="10">
                  <c:v>10.598000000000001</c:v>
                </c:pt>
                <c:pt idx="11">
                  <c:v>10.465</c:v>
                </c:pt>
                <c:pt idx="12">
                  <c:v>10.904999999999999</c:v>
                </c:pt>
                <c:pt idx="13">
                  <c:v>11.563000000000001</c:v>
                </c:pt>
                <c:pt idx="14">
                  <c:v>11.853999999999999</c:v>
                </c:pt>
                <c:pt idx="15">
                  <c:v>12.063000000000001</c:v>
                </c:pt>
                <c:pt idx="16">
                  <c:v>12.241</c:v>
                </c:pt>
                <c:pt idx="17">
                  <c:v>12.353999999999999</c:v>
                </c:pt>
                <c:pt idx="18">
                  <c:v>12.33</c:v>
                </c:pt>
                <c:pt idx="19">
                  <c:v>12.286</c:v>
                </c:pt>
                <c:pt idx="20">
                  <c:v>12.726000000000001</c:v>
                </c:pt>
                <c:pt idx="21">
                  <c:v>12.815</c:v>
                </c:pt>
                <c:pt idx="22">
                  <c:v>12.384</c:v>
                </c:pt>
                <c:pt idx="23">
                  <c:v>12.225</c:v>
                </c:pt>
                <c:pt idx="24">
                  <c:v>12.304</c:v>
                </c:pt>
                <c:pt idx="25">
                  <c:v>12.26</c:v>
                </c:pt>
                <c:pt idx="26">
                  <c:v>11.853999999999999</c:v>
                </c:pt>
                <c:pt idx="27">
                  <c:v>11.663</c:v>
                </c:pt>
                <c:pt idx="28">
                  <c:v>11.189</c:v>
                </c:pt>
                <c:pt idx="29">
                  <c:v>10.707000000000001</c:v>
                </c:pt>
                <c:pt idx="30">
                  <c:v>10.462999999999999</c:v>
                </c:pt>
                <c:pt idx="31">
                  <c:v>10.554</c:v>
                </c:pt>
                <c:pt idx="32">
                  <c:v>10.778</c:v>
                </c:pt>
                <c:pt idx="33">
                  <c:v>10.763</c:v>
                </c:pt>
                <c:pt idx="34">
                  <c:v>10.599</c:v>
                </c:pt>
                <c:pt idx="35">
                  <c:v>10.52</c:v>
                </c:pt>
                <c:pt idx="36">
                  <c:v>10.523</c:v>
                </c:pt>
                <c:pt idx="37">
                  <c:v>10.528</c:v>
                </c:pt>
                <c:pt idx="38">
                  <c:v>10.52</c:v>
                </c:pt>
                <c:pt idx="39">
                  <c:v>10.537000000000001</c:v>
                </c:pt>
                <c:pt idx="40">
                  <c:v>11.1</c:v>
                </c:pt>
                <c:pt idx="41">
                  <c:v>11.404999999999999</c:v>
                </c:pt>
                <c:pt idx="42">
                  <c:v>11.433</c:v>
                </c:pt>
                <c:pt idx="43">
                  <c:v>11.465</c:v>
                </c:pt>
                <c:pt idx="44">
                  <c:v>11.579000000000001</c:v>
                </c:pt>
                <c:pt idx="45">
                  <c:v>11.699</c:v>
                </c:pt>
                <c:pt idx="46">
                  <c:v>11.64</c:v>
                </c:pt>
                <c:pt idx="47">
                  <c:v>11.561</c:v>
                </c:pt>
                <c:pt idx="48">
                  <c:v>11.722</c:v>
                </c:pt>
                <c:pt idx="49">
                  <c:v>12.167999999999999</c:v>
                </c:pt>
                <c:pt idx="50">
                  <c:v>12.337</c:v>
                </c:pt>
                <c:pt idx="51">
                  <c:v>12.2</c:v>
                </c:pt>
                <c:pt idx="52">
                  <c:v>12.17</c:v>
                </c:pt>
                <c:pt idx="53">
                  <c:v>11.959</c:v>
                </c:pt>
                <c:pt idx="54">
                  <c:v>11.75</c:v>
                </c:pt>
                <c:pt idx="55">
                  <c:v>11.54</c:v>
                </c:pt>
                <c:pt idx="56">
                  <c:v>10.585000000000001</c:v>
                </c:pt>
                <c:pt idx="57">
                  <c:v>10.57</c:v>
                </c:pt>
                <c:pt idx="58">
                  <c:v>10.446</c:v>
                </c:pt>
                <c:pt idx="59">
                  <c:v>10.693</c:v>
                </c:pt>
                <c:pt idx="60">
                  <c:v>11.127000000000001</c:v>
                </c:pt>
                <c:pt idx="61">
                  <c:v>11.266</c:v>
                </c:pt>
                <c:pt idx="62">
                  <c:v>10.808</c:v>
                </c:pt>
                <c:pt idx="63">
                  <c:v>10.8</c:v>
                </c:pt>
                <c:pt idx="64">
                  <c:v>10.754</c:v>
                </c:pt>
                <c:pt idx="65">
                  <c:v>10.61</c:v>
                </c:pt>
                <c:pt idx="66">
                  <c:v>10.616</c:v>
                </c:pt>
                <c:pt idx="67">
                  <c:v>10.851000000000001</c:v>
                </c:pt>
                <c:pt idx="68">
                  <c:v>10.801</c:v>
                </c:pt>
                <c:pt idx="69">
                  <c:v>11.045</c:v>
                </c:pt>
                <c:pt idx="70">
                  <c:v>10.643000000000001</c:v>
                </c:pt>
                <c:pt idx="71">
                  <c:v>10.717000000000001</c:v>
                </c:pt>
                <c:pt idx="72">
                  <c:v>11.377000000000001</c:v>
                </c:pt>
                <c:pt idx="73">
                  <c:v>12.169</c:v>
                </c:pt>
                <c:pt idx="74">
                  <c:v>12.346</c:v>
                </c:pt>
                <c:pt idx="75">
                  <c:v>12.423</c:v>
                </c:pt>
                <c:pt idx="76">
                  <c:v>12.349</c:v>
                </c:pt>
                <c:pt idx="77">
                  <c:v>12.186999999999999</c:v>
                </c:pt>
                <c:pt idx="78">
                  <c:v>12.179</c:v>
                </c:pt>
                <c:pt idx="79">
                  <c:v>12.414</c:v>
                </c:pt>
                <c:pt idx="80">
                  <c:v>12.484999999999999</c:v>
                </c:pt>
                <c:pt idx="81">
                  <c:v>12.211</c:v>
                </c:pt>
                <c:pt idx="82">
                  <c:v>11.683</c:v>
                </c:pt>
                <c:pt idx="83">
                  <c:v>11.212999999999999</c:v>
                </c:pt>
                <c:pt idx="84">
                  <c:v>10.941000000000001</c:v>
                </c:pt>
                <c:pt idx="85">
                  <c:v>10.808999999999999</c:v>
                </c:pt>
                <c:pt idx="86">
                  <c:v>10.566000000000001</c:v>
                </c:pt>
                <c:pt idx="87">
                  <c:v>10.704000000000001</c:v>
                </c:pt>
                <c:pt idx="88">
                  <c:v>10.943</c:v>
                </c:pt>
                <c:pt idx="89">
                  <c:v>11.154999999999999</c:v>
                </c:pt>
                <c:pt idx="90">
                  <c:v>11.090999999999999</c:v>
                </c:pt>
                <c:pt idx="91">
                  <c:v>10.698</c:v>
                </c:pt>
                <c:pt idx="92">
                  <c:v>10.358000000000001</c:v>
                </c:pt>
                <c:pt idx="93">
                  <c:v>10.423</c:v>
                </c:pt>
                <c:pt idx="94">
                  <c:v>10.433</c:v>
                </c:pt>
                <c:pt idx="95">
                  <c:v>10.484</c:v>
                </c:pt>
                <c:pt idx="96">
                  <c:v>10.669</c:v>
                </c:pt>
                <c:pt idx="97">
                  <c:v>11.023999999999999</c:v>
                </c:pt>
                <c:pt idx="98">
                  <c:v>11.41</c:v>
                </c:pt>
                <c:pt idx="99">
                  <c:v>12.007</c:v>
                </c:pt>
                <c:pt idx="100">
                  <c:v>12.182</c:v>
                </c:pt>
                <c:pt idx="101">
                  <c:v>11.894</c:v>
                </c:pt>
                <c:pt idx="102">
                  <c:v>11.775</c:v>
                </c:pt>
                <c:pt idx="103">
                  <c:v>12.271000000000001</c:v>
                </c:pt>
                <c:pt idx="104">
                  <c:v>12.28</c:v>
                </c:pt>
                <c:pt idx="105">
                  <c:v>12.272</c:v>
                </c:pt>
                <c:pt idx="106">
                  <c:v>12.083</c:v>
                </c:pt>
                <c:pt idx="107">
                  <c:v>11.554</c:v>
                </c:pt>
                <c:pt idx="108">
                  <c:v>11.077</c:v>
                </c:pt>
                <c:pt idx="109">
                  <c:v>10.962</c:v>
                </c:pt>
                <c:pt idx="110">
                  <c:v>10.648999999999999</c:v>
                </c:pt>
                <c:pt idx="111">
                  <c:v>10.64</c:v>
                </c:pt>
                <c:pt idx="112">
                  <c:v>10.545999999999999</c:v>
                </c:pt>
                <c:pt idx="113">
                  <c:v>10.997999999999999</c:v>
                </c:pt>
                <c:pt idx="114">
                  <c:v>11.379</c:v>
                </c:pt>
                <c:pt idx="115">
                  <c:v>11.023999999999999</c:v>
                </c:pt>
                <c:pt idx="116">
                  <c:v>10.641</c:v>
                </c:pt>
                <c:pt idx="117">
                  <c:v>10.63</c:v>
                </c:pt>
                <c:pt idx="118">
                  <c:v>10.989000000000001</c:v>
                </c:pt>
                <c:pt idx="119">
                  <c:v>11.007</c:v>
                </c:pt>
                <c:pt idx="120">
                  <c:v>10.896000000000001</c:v>
                </c:pt>
                <c:pt idx="121">
                  <c:v>10.984</c:v>
                </c:pt>
                <c:pt idx="122">
                  <c:v>10.707000000000001</c:v>
                </c:pt>
                <c:pt idx="123">
                  <c:v>10.667999999999999</c:v>
                </c:pt>
                <c:pt idx="124">
                  <c:v>10.66</c:v>
                </c:pt>
                <c:pt idx="125">
                  <c:v>10.781000000000001</c:v>
                </c:pt>
                <c:pt idx="126">
                  <c:v>10.91</c:v>
                </c:pt>
                <c:pt idx="127">
                  <c:v>10.988</c:v>
                </c:pt>
                <c:pt idx="128">
                  <c:v>11.361000000000001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data'!$C$10:$C$497</c:f>
              <c:numCache>
                <c:formatCode>General</c:formatCode>
                <c:ptCount val="488"/>
                <c:pt idx="0">
                  <c:v>11.361000000000001</c:v>
                </c:pt>
                <c:pt idx="1">
                  <c:v>11.952999999999999</c:v>
                </c:pt>
                <c:pt idx="2">
                  <c:v>12.253</c:v>
                </c:pt>
                <c:pt idx="3">
                  <c:v>12.26</c:v>
                </c:pt>
                <c:pt idx="4">
                  <c:v>12.186999999999999</c:v>
                </c:pt>
                <c:pt idx="5">
                  <c:v>12.2</c:v>
                </c:pt>
                <c:pt idx="6">
                  <c:v>12.2</c:v>
                </c:pt>
                <c:pt idx="7">
                  <c:v>12.192</c:v>
                </c:pt>
                <c:pt idx="8">
                  <c:v>11.57</c:v>
                </c:pt>
                <c:pt idx="9">
                  <c:v>10.933</c:v>
                </c:pt>
                <c:pt idx="10">
                  <c:v>10.523</c:v>
                </c:pt>
                <c:pt idx="11">
                  <c:v>10.433</c:v>
                </c:pt>
                <c:pt idx="12">
                  <c:v>11.022</c:v>
                </c:pt>
                <c:pt idx="13">
                  <c:v>11.523999999999999</c:v>
                </c:pt>
                <c:pt idx="14">
                  <c:v>11.891999999999999</c:v>
                </c:pt>
                <c:pt idx="15">
                  <c:v>12.172000000000001</c:v>
                </c:pt>
                <c:pt idx="16">
                  <c:v>12.4</c:v>
                </c:pt>
                <c:pt idx="17">
                  <c:v>12.59</c:v>
                </c:pt>
                <c:pt idx="18">
                  <c:v>12.773</c:v>
                </c:pt>
                <c:pt idx="19">
                  <c:v>12.772</c:v>
                </c:pt>
                <c:pt idx="20">
                  <c:v>12.891</c:v>
                </c:pt>
                <c:pt idx="21">
                  <c:v>12.968999999999999</c:v>
                </c:pt>
                <c:pt idx="22">
                  <c:v>12.914</c:v>
                </c:pt>
                <c:pt idx="23">
                  <c:v>12.765000000000001</c:v>
                </c:pt>
                <c:pt idx="24">
                  <c:v>12.741</c:v>
                </c:pt>
                <c:pt idx="25">
                  <c:v>12.74</c:v>
                </c:pt>
                <c:pt idx="26">
                  <c:v>12.358000000000001</c:v>
                </c:pt>
                <c:pt idx="27">
                  <c:v>11.766</c:v>
                </c:pt>
                <c:pt idx="28">
                  <c:v>11.13</c:v>
                </c:pt>
                <c:pt idx="29">
                  <c:v>10.66</c:v>
                </c:pt>
                <c:pt idx="30">
                  <c:v>10.66</c:v>
                </c:pt>
                <c:pt idx="31">
                  <c:v>11.103</c:v>
                </c:pt>
                <c:pt idx="32">
                  <c:v>11.507999999999999</c:v>
                </c:pt>
                <c:pt idx="33">
                  <c:v>11.68</c:v>
                </c:pt>
                <c:pt idx="34">
                  <c:v>11.510999999999999</c:v>
                </c:pt>
                <c:pt idx="35">
                  <c:v>11.067</c:v>
                </c:pt>
                <c:pt idx="36">
                  <c:v>10.718999999999999</c:v>
                </c:pt>
                <c:pt idx="37">
                  <c:v>11.025</c:v>
                </c:pt>
                <c:pt idx="38">
                  <c:v>11.106</c:v>
                </c:pt>
                <c:pt idx="39">
                  <c:v>11.273</c:v>
                </c:pt>
                <c:pt idx="40">
                  <c:v>11.704000000000001</c:v>
                </c:pt>
                <c:pt idx="41">
                  <c:v>12.132999999999999</c:v>
                </c:pt>
                <c:pt idx="42">
                  <c:v>11.545</c:v>
                </c:pt>
                <c:pt idx="43">
                  <c:v>11.295</c:v>
                </c:pt>
                <c:pt idx="44">
                  <c:v>11.069000000000001</c:v>
                </c:pt>
                <c:pt idx="45">
                  <c:v>11.114000000000001</c:v>
                </c:pt>
                <c:pt idx="46">
                  <c:v>11.313000000000001</c:v>
                </c:pt>
                <c:pt idx="47">
                  <c:v>11.435</c:v>
                </c:pt>
                <c:pt idx="48">
                  <c:v>11.718</c:v>
                </c:pt>
                <c:pt idx="49">
                  <c:v>11.891999999999999</c:v>
                </c:pt>
                <c:pt idx="50">
                  <c:v>12.102</c:v>
                </c:pt>
                <c:pt idx="51">
                  <c:v>12.108000000000001</c:v>
                </c:pt>
                <c:pt idx="52">
                  <c:v>12.082000000000001</c:v>
                </c:pt>
                <c:pt idx="53">
                  <c:v>12.188000000000001</c:v>
                </c:pt>
                <c:pt idx="54">
                  <c:v>12.026999999999999</c:v>
                </c:pt>
                <c:pt idx="55">
                  <c:v>11.593</c:v>
                </c:pt>
                <c:pt idx="56">
                  <c:v>10.861000000000001</c:v>
                </c:pt>
                <c:pt idx="57">
                  <c:v>10.593999999999999</c:v>
                </c:pt>
                <c:pt idx="58">
                  <c:v>10.826000000000001</c:v>
                </c:pt>
                <c:pt idx="59">
                  <c:v>11.147</c:v>
                </c:pt>
                <c:pt idx="60">
                  <c:v>11.38</c:v>
                </c:pt>
                <c:pt idx="61">
                  <c:v>11.574999999999999</c:v>
                </c:pt>
                <c:pt idx="62">
                  <c:v>11.493</c:v>
                </c:pt>
                <c:pt idx="63">
                  <c:v>11.257</c:v>
                </c:pt>
                <c:pt idx="64">
                  <c:v>10.903</c:v>
                </c:pt>
                <c:pt idx="65">
                  <c:v>10.683999999999999</c:v>
                </c:pt>
                <c:pt idx="66">
                  <c:v>11.401</c:v>
                </c:pt>
                <c:pt idx="67">
                  <c:v>11.727</c:v>
                </c:pt>
                <c:pt idx="68">
                  <c:v>11.353</c:v>
                </c:pt>
                <c:pt idx="69">
                  <c:v>10.938000000000001</c:v>
                </c:pt>
                <c:pt idx="70">
                  <c:v>10.749000000000001</c:v>
                </c:pt>
                <c:pt idx="71">
                  <c:v>10.919</c:v>
                </c:pt>
                <c:pt idx="72">
                  <c:v>11.683</c:v>
                </c:pt>
                <c:pt idx="73">
                  <c:v>12.106</c:v>
                </c:pt>
                <c:pt idx="74">
                  <c:v>12.462</c:v>
                </c:pt>
                <c:pt idx="75">
                  <c:v>12.6</c:v>
                </c:pt>
                <c:pt idx="76">
                  <c:v>12.648999999999999</c:v>
                </c:pt>
                <c:pt idx="77">
                  <c:v>12.746</c:v>
                </c:pt>
                <c:pt idx="78">
                  <c:v>12.587</c:v>
                </c:pt>
                <c:pt idx="79">
                  <c:v>12.571999999999999</c:v>
                </c:pt>
                <c:pt idx="80">
                  <c:v>12.57</c:v>
                </c:pt>
                <c:pt idx="81">
                  <c:v>12.35</c:v>
                </c:pt>
                <c:pt idx="82">
                  <c:v>11.932</c:v>
                </c:pt>
                <c:pt idx="83">
                  <c:v>11.51</c:v>
                </c:pt>
                <c:pt idx="84">
                  <c:v>11.244</c:v>
                </c:pt>
                <c:pt idx="85">
                  <c:v>11.042</c:v>
                </c:pt>
                <c:pt idx="86">
                  <c:v>10.994</c:v>
                </c:pt>
                <c:pt idx="87">
                  <c:v>10.99</c:v>
                </c:pt>
                <c:pt idx="88">
                  <c:v>10.99</c:v>
                </c:pt>
                <c:pt idx="89">
                  <c:v>10.954000000000001</c:v>
                </c:pt>
                <c:pt idx="90">
                  <c:v>10.769</c:v>
                </c:pt>
                <c:pt idx="91">
                  <c:v>10.494999999999999</c:v>
                </c:pt>
                <c:pt idx="92">
                  <c:v>10.455</c:v>
                </c:pt>
                <c:pt idx="93">
                  <c:v>10.47</c:v>
                </c:pt>
                <c:pt idx="94">
                  <c:v>10.510999999999999</c:v>
                </c:pt>
                <c:pt idx="95">
                  <c:v>10.618</c:v>
                </c:pt>
                <c:pt idx="96">
                  <c:v>10.718999999999999</c:v>
                </c:pt>
                <c:pt idx="97">
                  <c:v>11.206</c:v>
                </c:pt>
                <c:pt idx="98">
                  <c:v>11.257</c:v>
                </c:pt>
                <c:pt idx="99">
                  <c:v>11.22</c:v>
                </c:pt>
                <c:pt idx="100">
                  <c:v>11.233000000000001</c:v>
                </c:pt>
                <c:pt idx="101">
                  <c:v>11.271000000000001</c:v>
                </c:pt>
                <c:pt idx="102">
                  <c:v>11.336</c:v>
                </c:pt>
                <c:pt idx="103">
                  <c:v>11.348000000000001</c:v>
                </c:pt>
                <c:pt idx="104">
                  <c:v>11.148999999999999</c:v>
                </c:pt>
                <c:pt idx="105">
                  <c:v>10.535</c:v>
                </c:pt>
                <c:pt idx="106">
                  <c:v>9.7260000000000009</c:v>
                </c:pt>
                <c:pt idx="107">
                  <c:v>9.1489999999999991</c:v>
                </c:pt>
                <c:pt idx="108">
                  <c:v>9.0359999999999996</c:v>
                </c:pt>
                <c:pt idx="109">
                  <c:v>8.1460000000000008</c:v>
                </c:pt>
                <c:pt idx="110">
                  <c:v>7.6829999999999998</c:v>
                </c:pt>
                <c:pt idx="111">
                  <c:v>7.5990000000000002</c:v>
                </c:pt>
                <c:pt idx="112">
                  <c:v>8.0500000000000007</c:v>
                </c:pt>
                <c:pt idx="113">
                  <c:v>8.9939999999999998</c:v>
                </c:pt>
                <c:pt idx="114">
                  <c:v>9.1790000000000003</c:v>
                </c:pt>
                <c:pt idx="115">
                  <c:v>8.7270000000000003</c:v>
                </c:pt>
                <c:pt idx="116">
                  <c:v>8.4039999999999999</c:v>
                </c:pt>
                <c:pt idx="117">
                  <c:v>8.0950000000000006</c:v>
                </c:pt>
                <c:pt idx="118">
                  <c:v>7.8120000000000003</c:v>
                </c:pt>
                <c:pt idx="119">
                  <c:v>7.6740000000000004</c:v>
                </c:pt>
                <c:pt idx="120">
                  <c:v>7.6989999999999998</c:v>
                </c:pt>
                <c:pt idx="121">
                  <c:v>8.0210000000000008</c:v>
                </c:pt>
                <c:pt idx="122">
                  <c:v>8.1</c:v>
                </c:pt>
                <c:pt idx="123">
                  <c:v>8.0860000000000003</c:v>
                </c:pt>
                <c:pt idx="124">
                  <c:v>8.0299999999999994</c:v>
                </c:pt>
                <c:pt idx="125">
                  <c:v>7.9690000000000003</c:v>
                </c:pt>
                <c:pt idx="126">
                  <c:v>8.1969999999999992</c:v>
                </c:pt>
                <c:pt idx="127">
                  <c:v>8.4190000000000005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data'!$C$10:$C$497</c:f>
              <c:numCache>
                <c:formatCode>General</c:formatCode>
                <c:ptCount val="488"/>
                <c:pt idx="0">
                  <c:v>8.4190000000000005</c:v>
                </c:pt>
                <c:pt idx="1">
                  <c:v>8.6639999999999997</c:v>
                </c:pt>
                <c:pt idx="2">
                  <c:v>8.77</c:v>
                </c:pt>
                <c:pt idx="3">
                  <c:v>9.0289999999999999</c:v>
                </c:pt>
                <c:pt idx="4">
                  <c:v>9.7050000000000001</c:v>
                </c:pt>
                <c:pt idx="5">
                  <c:v>10.234</c:v>
                </c:pt>
                <c:pt idx="6">
                  <c:v>10.19</c:v>
                </c:pt>
                <c:pt idx="7">
                  <c:v>10.038</c:v>
                </c:pt>
                <c:pt idx="8">
                  <c:v>9.7379999999999995</c:v>
                </c:pt>
                <c:pt idx="9">
                  <c:v>9.2490000000000006</c:v>
                </c:pt>
                <c:pt idx="10">
                  <c:v>8.65</c:v>
                </c:pt>
                <c:pt idx="11">
                  <c:v>8.2219999999999995</c:v>
                </c:pt>
                <c:pt idx="12">
                  <c:v>7.9020000000000001</c:v>
                </c:pt>
                <c:pt idx="13">
                  <c:v>7.6189999999999998</c:v>
                </c:pt>
                <c:pt idx="14">
                  <c:v>7.7489999999999997</c:v>
                </c:pt>
                <c:pt idx="15">
                  <c:v>8.2140000000000004</c:v>
                </c:pt>
                <c:pt idx="16">
                  <c:v>8.5649999999999995</c:v>
                </c:pt>
                <c:pt idx="17">
                  <c:v>8.6479999999999997</c:v>
                </c:pt>
                <c:pt idx="18">
                  <c:v>9.0619999999999994</c:v>
                </c:pt>
                <c:pt idx="19">
                  <c:v>9.407</c:v>
                </c:pt>
                <c:pt idx="20">
                  <c:v>9.5500000000000007</c:v>
                </c:pt>
                <c:pt idx="21">
                  <c:v>9.5649999999999995</c:v>
                </c:pt>
                <c:pt idx="22">
                  <c:v>9.5860000000000003</c:v>
                </c:pt>
                <c:pt idx="23">
                  <c:v>9.4779999999999998</c:v>
                </c:pt>
                <c:pt idx="24">
                  <c:v>9.4619999999999997</c:v>
                </c:pt>
                <c:pt idx="25">
                  <c:v>9.3230000000000004</c:v>
                </c:pt>
                <c:pt idx="26">
                  <c:v>9.0540000000000003</c:v>
                </c:pt>
                <c:pt idx="27">
                  <c:v>8.6620000000000008</c:v>
                </c:pt>
                <c:pt idx="28">
                  <c:v>8.2590000000000003</c:v>
                </c:pt>
                <c:pt idx="29">
                  <c:v>8.4090000000000007</c:v>
                </c:pt>
                <c:pt idx="30">
                  <c:v>8.452</c:v>
                </c:pt>
                <c:pt idx="31">
                  <c:v>8.2799999999999994</c:v>
                </c:pt>
                <c:pt idx="32">
                  <c:v>8.25</c:v>
                </c:pt>
                <c:pt idx="33">
                  <c:v>8.4649999999999999</c:v>
                </c:pt>
                <c:pt idx="34">
                  <c:v>8.7530000000000001</c:v>
                </c:pt>
                <c:pt idx="35">
                  <c:v>8.7690000000000001</c:v>
                </c:pt>
                <c:pt idx="36">
                  <c:v>8.5860000000000003</c:v>
                </c:pt>
                <c:pt idx="37">
                  <c:v>8.3179999999999996</c:v>
                </c:pt>
                <c:pt idx="38">
                  <c:v>8.1850000000000005</c:v>
                </c:pt>
                <c:pt idx="39">
                  <c:v>8.1959999999999997</c:v>
                </c:pt>
                <c:pt idx="40">
                  <c:v>8.2089999999999996</c:v>
                </c:pt>
                <c:pt idx="41">
                  <c:v>8.1999999999999993</c:v>
                </c:pt>
                <c:pt idx="42">
                  <c:v>8.2080000000000002</c:v>
                </c:pt>
                <c:pt idx="43">
                  <c:v>8.6850000000000005</c:v>
                </c:pt>
                <c:pt idx="44">
                  <c:v>9.1999999999999993</c:v>
                </c:pt>
                <c:pt idx="45">
                  <c:v>9.5069999999999997</c:v>
                </c:pt>
                <c:pt idx="46">
                  <c:v>9.58</c:v>
                </c:pt>
                <c:pt idx="47">
                  <c:v>9.58</c:v>
                </c:pt>
                <c:pt idx="48">
                  <c:v>9.7959999999999994</c:v>
                </c:pt>
                <c:pt idx="49">
                  <c:v>9.702</c:v>
                </c:pt>
                <c:pt idx="50">
                  <c:v>9.9190000000000005</c:v>
                </c:pt>
                <c:pt idx="51">
                  <c:v>10.385</c:v>
                </c:pt>
                <c:pt idx="52">
                  <c:v>10.632</c:v>
                </c:pt>
                <c:pt idx="53">
                  <c:v>11.212999999999999</c:v>
                </c:pt>
                <c:pt idx="54">
                  <c:v>11.108000000000001</c:v>
                </c:pt>
                <c:pt idx="55">
                  <c:v>10.689</c:v>
                </c:pt>
                <c:pt idx="56">
                  <c:v>10.093</c:v>
                </c:pt>
                <c:pt idx="57">
                  <c:v>9.3290000000000006</c:v>
                </c:pt>
                <c:pt idx="58">
                  <c:v>8.5660000000000007</c:v>
                </c:pt>
                <c:pt idx="59">
                  <c:v>8.5419999999999998</c:v>
                </c:pt>
                <c:pt idx="60">
                  <c:v>8.2040000000000006</c:v>
                </c:pt>
                <c:pt idx="61">
                  <c:v>8.1199999999999992</c:v>
                </c:pt>
                <c:pt idx="62">
                  <c:v>8.157</c:v>
                </c:pt>
                <c:pt idx="63">
                  <c:v>8.1999999999999993</c:v>
                </c:pt>
                <c:pt idx="64">
                  <c:v>8.2010000000000005</c:v>
                </c:pt>
                <c:pt idx="65">
                  <c:v>8.2089999999999996</c:v>
                </c:pt>
                <c:pt idx="66">
                  <c:v>8.3369999999999997</c:v>
                </c:pt>
                <c:pt idx="67">
                  <c:v>8.02</c:v>
                </c:pt>
                <c:pt idx="68">
                  <c:v>7.7560000000000002</c:v>
                </c:pt>
                <c:pt idx="69">
                  <c:v>7.8890000000000002</c:v>
                </c:pt>
                <c:pt idx="70">
                  <c:v>8.4</c:v>
                </c:pt>
                <c:pt idx="71">
                  <c:v>8.4</c:v>
                </c:pt>
                <c:pt idx="72">
                  <c:v>8.09</c:v>
                </c:pt>
                <c:pt idx="73">
                  <c:v>8.1940000000000008</c:v>
                </c:pt>
                <c:pt idx="74">
                  <c:v>8.4870000000000001</c:v>
                </c:pt>
                <c:pt idx="75">
                  <c:v>8.8179999999999996</c:v>
                </c:pt>
                <c:pt idx="76">
                  <c:v>9.1199999999999992</c:v>
                </c:pt>
                <c:pt idx="77">
                  <c:v>9.3610000000000007</c:v>
                </c:pt>
                <c:pt idx="78">
                  <c:v>9.6259999999999994</c:v>
                </c:pt>
                <c:pt idx="79">
                  <c:v>9.7149999999999999</c:v>
                </c:pt>
                <c:pt idx="80">
                  <c:v>9.5779999999999994</c:v>
                </c:pt>
                <c:pt idx="81">
                  <c:v>9.1890000000000001</c:v>
                </c:pt>
                <c:pt idx="82">
                  <c:v>8.6159999999999997</c:v>
                </c:pt>
                <c:pt idx="83">
                  <c:v>8.1170000000000009</c:v>
                </c:pt>
                <c:pt idx="84">
                  <c:v>8.0920000000000005</c:v>
                </c:pt>
                <c:pt idx="85">
                  <c:v>8.516</c:v>
                </c:pt>
                <c:pt idx="86">
                  <c:v>8.6219999999999999</c:v>
                </c:pt>
                <c:pt idx="87">
                  <c:v>8.3409999999999993</c:v>
                </c:pt>
                <c:pt idx="88">
                  <c:v>8.1310000000000002</c:v>
                </c:pt>
                <c:pt idx="89">
                  <c:v>8.1389999999999993</c:v>
                </c:pt>
                <c:pt idx="90">
                  <c:v>8.4969999999999999</c:v>
                </c:pt>
                <c:pt idx="91">
                  <c:v>8.4489999999999998</c:v>
                </c:pt>
                <c:pt idx="92">
                  <c:v>8.36</c:v>
                </c:pt>
                <c:pt idx="93">
                  <c:v>8.2579999999999991</c:v>
                </c:pt>
                <c:pt idx="94">
                  <c:v>7.9740000000000002</c:v>
                </c:pt>
                <c:pt idx="95">
                  <c:v>7.9240000000000004</c:v>
                </c:pt>
                <c:pt idx="96">
                  <c:v>7.8330000000000002</c:v>
                </c:pt>
                <c:pt idx="97">
                  <c:v>7.8410000000000002</c:v>
                </c:pt>
                <c:pt idx="98">
                  <c:v>7.976</c:v>
                </c:pt>
                <c:pt idx="99">
                  <c:v>8.2200000000000006</c:v>
                </c:pt>
                <c:pt idx="100">
                  <c:v>8.4510000000000005</c:v>
                </c:pt>
                <c:pt idx="101">
                  <c:v>8.1170000000000009</c:v>
                </c:pt>
                <c:pt idx="102">
                  <c:v>8.9789999999999992</c:v>
                </c:pt>
                <c:pt idx="103">
                  <c:v>10.811999999999999</c:v>
                </c:pt>
                <c:pt idx="104">
                  <c:v>12.212</c:v>
                </c:pt>
                <c:pt idx="105">
                  <c:v>12.907999999999999</c:v>
                </c:pt>
                <c:pt idx="106">
                  <c:v>13.314</c:v>
                </c:pt>
                <c:pt idx="107">
                  <c:v>12.757999999999999</c:v>
                </c:pt>
                <c:pt idx="108">
                  <c:v>11.500999999999999</c:v>
                </c:pt>
                <c:pt idx="109">
                  <c:v>10.657999999999999</c:v>
                </c:pt>
                <c:pt idx="110">
                  <c:v>10.351000000000001</c:v>
                </c:pt>
                <c:pt idx="111">
                  <c:v>10.212</c:v>
                </c:pt>
                <c:pt idx="112">
                  <c:v>9.6820000000000004</c:v>
                </c:pt>
                <c:pt idx="113">
                  <c:v>8.2629999999999999</c:v>
                </c:pt>
                <c:pt idx="114">
                  <c:v>7.9660000000000002</c:v>
                </c:pt>
                <c:pt idx="115">
                  <c:v>7.9080000000000004</c:v>
                </c:pt>
                <c:pt idx="116">
                  <c:v>7.9</c:v>
                </c:pt>
                <c:pt idx="117">
                  <c:v>7.8079999999999998</c:v>
                </c:pt>
                <c:pt idx="118">
                  <c:v>7.5709999999999997</c:v>
                </c:pt>
                <c:pt idx="119">
                  <c:v>7.673</c:v>
                </c:pt>
                <c:pt idx="120">
                  <c:v>8.1240000000000006</c:v>
                </c:pt>
                <c:pt idx="121">
                  <c:v>8.2579999999999991</c:v>
                </c:pt>
                <c:pt idx="122">
                  <c:v>8.2789999999999999</c:v>
                </c:pt>
                <c:pt idx="123">
                  <c:v>8.3840000000000003</c:v>
                </c:pt>
                <c:pt idx="124">
                  <c:v>8.6289999999999996</c:v>
                </c:pt>
                <c:pt idx="125">
                  <c:v>8.5380000000000003</c:v>
                </c:pt>
                <c:pt idx="126">
                  <c:v>8.2010000000000005</c:v>
                </c:pt>
                <c:pt idx="127">
                  <c:v>7.9409999999999998</c:v>
                </c:pt>
                <c:pt idx="128">
                  <c:v>7.8209999999999997</c:v>
                </c:pt>
                <c:pt idx="129">
                  <c:v>7.2789999999999999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62720"/>
        <c:axId val="153264896"/>
      </c:scatterChart>
      <c:valAx>
        <c:axId val="153262720"/>
        <c:scaling>
          <c:orientation val="minMax"/>
          <c:max val="16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3264896"/>
        <c:crosses val="autoZero"/>
        <c:crossBetween val="midCat"/>
      </c:valAx>
      <c:valAx>
        <c:axId val="153264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3262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C0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data'!$D$10:$D$497</c:f>
              <c:numCache>
                <c:formatCode>General</c:formatCode>
                <c:ptCount val="488"/>
                <c:pt idx="0">
                  <c:v>5.9298000000000002</c:v>
                </c:pt>
                <c:pt idx="1">
                  <c:v>5.4962999999999997</c:v>
                </c:pt>
                <c:pt idx="2">
                  <c:v>5.2393999999999998</c:v>
                </c:pt>
                <c:pt idx="3">
                  <c:v>5.2005999999999997</c:v>
                </c:pt>
                <c:pt idx="4">
                  <c:v>5.4135</c:v>
                </c:pt>
                <c:pt idx="5">
                  <c:v>5.0068999999999999</c:v>
                </c:pt>
                <c:pt idx="6">
                  <c:v>5.5110999999999999</c:v>
                </c:pt>
                <c:pt idx="7">
                  <c:v>6.1173000000000002</c:v>
                </c:pt>
                <c:pt idx="8">
                  <c:v>6.3967000000000001</c:v>
                </c:pt>
                <c:pt idx="9">
                  <c:v>6.4996999999999998</c:v>
                </c:pt>
                <c:pt idx="10">
                  <c:v>7.3978999999999999</c:v>
                </c:pt>
                <c:pt idx="11">
                  <c:v>8.0151000000000003</c:v>
                </c:pt>
                <c:pt idx="12">
                  <c:v>7.1630000000000003</c:v>
                </c:pt>
                <c:pt idx="13">
                  <c:v>6.2828999999999997</c:v>
                </c:pt>
                <c:pt idx="14">
                  <c:v>5.6741000000000001</c:v>
                </c:pt>
                <c:pt idx="15">
                  <c:v>5.2724000000000002</c:v>
                </c:pt>
                <c:pt idx="16">
                  <c:v>5.1109999999999998</c:v>
                </c:pt>
                <c:pt idx="17">
                  <c:v>4.8323999999999998</c:v>
                </c:pt>
                <c:pt idx="18">
                  <c:v>4.9040999999999997</c:v>
                </c:pt>
                <c:pt idx="19">
                  <c:v>4.8373999999999997</c:v>
                </c:pt>
                <c:pt idx="20">
                  <c:v>4.5347</c:v>
                </c:pt>
                <c:pt idx="21">
                  <c:v>4.3170999999999999</c:v>
                </c:pt>
                <c:pt idx="22">
                  <c:v>4.8269000000000002</c:v>
                </c:pt>
                <c:pt idx="23">
                  <c:v>4.9222000000000001</c:v>
                </c:pt>
                <c:pt idx="24">
                  <c:v>4.7096999999999998</c:v>
                </c:pt>
                <c:pt idx="25">
                  <c:v>4.9051</c:v>
                </c:pt>
                <c:pt idx="26">
                  <c:v>5.4499000000000004</c:v>
                </c:pt>
                <c:pt idx="27">
                  <c:v>5.9607999999999999</c:v>
                </c:pt>
                <c:pt idx="28">
                  <c:v>6.2375999999999996</c:v>
                </c:pt>
                <c:pt idx="29">
                  <c:v>7.3228</c:v>
                </c:pt>
                <c:pt idx="30">
                  <c:v>7.7423000000000002</c:v>
                </c:pt>
                <c:pt idx="31">
                  <c:v>7.5115999999999996</c:v>
                </c:pt>
                <c:pt idx="32">
                  <c:v>7.2310999999999996</c:v>
                </c:pt>
                <c:pt idx="33">
                  <c:v>7.3509000000000002</c:v>
                </c:pt>
                <c:pt idx="34">
                  <c:v>7.4926000000000004</c:v>
                </c:pt>
                <c:pt idx="35">
                  <c:v>7.7</c:v>
                </c:pt>
                <c:pt idx="36">
                  <c:v>7.6090999999999998</c:v>
                </c:pt>
                <c:pt idx="37">
                  <c:v>7.59</c:v>
                </c:pt>
                <c:pt idx="38">
                  <c:v>7.6192000000000002</c:v>
                </c:pt>
                <c:pt idx="39">
                  <c:v>7.4901999999999997</c:v>
                </c:pt>
                <c:pt idx="40">
                  <c:v>6.9622999999999999</c:v>
                </c:pt>
                <c:pt idx="41">
                  <c:v>5.8883999999999999</c:v>
                </c:pt>
                <c:pt idx="42">
                  <c:v>5.8304</c:v>
                </c:pt>
                <c:pt idx="43">
                  <c:v>6.0228999999999999</c:v>
                </c:pt>
                <c:pt idx="44">
                  <c:v>6.0716000000000001</c:v>
                </c:pt>
                <c:pt idx="45">
                  <c:v>5.8783000000000003</c:v>
                </c:pt>
                <c:pt idx="46">
                  <c:v>5.7183999999999999</c:v>
                </c:pt>
                <c:pt idx="47">
                  <c:v>6.0998000000000001</c:v>
                </c:pt>
                <c:pt idx="48">
                  <c:v>5.4648000000000003</c:v>
                </c:pt>
                <c:pt idx="49">
                  <c:v>4.8875000000000002</c:v>
                </c:pt>
                <c:pt idx="50">
                  <c:v>4.7653999999999996</c:v>
                </c:pt>
                <c:pt idx="51">
                  <c:v>5.0190999999999999</c:v>
                </c:pt>
                <c:pt idx="52">
                  <c:v>5.3095999999999997</c:v>
                </c:pt>
                <c:pt idx="53">
                  <c:v>5.1866000000000003</c:v>
                </c:pt>
                <c:pt idx="54">
                  <c:v>5.6875</c:v>
                </c:pt>
                <c:pt idx="55">
                  <c:v>6.4073000000000002</c:v>
                </c:pt>
                <c:pt idx="56">
                  <c:v>7.1788999999999996</c:v>
                </c:pt>
                <c:pt idx="57">
                  <c:v>7.8272000000000004</c:v>
                </c:pt>
                <c:pt idx="58">
                  <c:v>7.9371</c:v>
                </c:pt>
                <c:pt idx="59">
                  <c:v>7.8516000000000004</c:v>
                </c:pt>
                <c:pt idx="60">
                  <c:v>6.8661000000000003</c:v>
                </c:pt>
                <c:pt idx="61">
                  <c:v>6.6159999999999997</c:v>
                </c:pt>
                <c:pt idx="62">
                  <c:v>7.0483000000000002</c:v>
                </c:pt>
                <c:pt idx="63">
                  <c:v>7.3531000000000004</c:v>
                </c:pt>
                <c:pt idx="64">
                  <c:v>7.3491</c:v>
                </c:pt>
                <c:pt idx="65">
                  <c:v>7.5970000000000004</c:v>
                </c:pt>
                <c:pt idx="66">
                  <c:v>7.4641999999999999</c:v>
                </c:pt>
                <c:pt idx="67">
                  <c:v>7.2577999999999996</c:v>
                </c:pt>
                <c:pt idx="68">
                  <c:v>7.1776999999999997</c:v>
                </c:pt>
                <c:pt idx="69">
                  <c:v>7.2039</c:v>
                </c:pt>
                <c:pt idx="70">
                  <c:v>7.0744999999999996</c:v>
                </c:pt>
                <c:pt idx="71">
                  <c:v>7.8586</c:v>
                </c:pt>
                <c:pt idx="72">
                  <c:v>6.6466000000000003</c:v>
                </c:pt>
                <c:pt idx="73">
                  <c:v>5.3682999999999996</c:v>
                </c:pt>
                <c:pt idx="74">
                  <c:v>4.7735000000000003</c:v>
                </c:pt>
                <c:pt idx="75">
                  <c:v>4.6788999999999996</c:v>
                </c:pt>
                <c:pt idx="76">
                  <c:v>4.4960000000000004</c:v>
                </c:pt>
                <c:pt idx="77">
                  <c:v>4.8605</c:v>
                </c:pt>
                <c:pt idx="78">
                  <c:v>5.0587999999999997</c:v>
                </c:pt>
                <c:pt idx="79">
                  <c:v>4.7119</c:v>
                </c:pt>
                <c:pt idx="80">
                  <c:v>4.5079000000000002</c:v>
                </c:pt>
                <c:pt idx="81">
                  <c:v>5.0319000000000003</c:v>
                </c:pt>
                <c:pt idx="82">
                  <c:v>5.5679999999999996</c:v>
                </c:pt>
                <c:pt idx="83">
                  <c:v>6.5590000000000002</c:v>
                </c:pt>
                <c:pt idx="84">
                  <c:v>6.9730999999999996</c:v>
                </c:pt>
                <c:pt idx="85">
                  <c:v>7.2740999999999998</c:v>
                </c:pt>
                <c:pt idx="86">
                  <c:v>7.4634</c:v>
                </c:pt>
                <c:pt idx="87">
                  <c:v>7.3895999999999997</c:v>
                </c:pt>
                <c:pt idx="88">
                  <c:v>7.1825999999999999</c:v>
                </c:pt>
                <c:pt idx="89">
                  <c:v>6.5124000000000004</c:v>
                </c:pt>
                <c:pt idx="90">
                  <c:v>6.7103999999999999</c:v>
                </c:pt>
                <c:pt idx="91">
                  <c:v>7.2549999999999999</c:v>
                </c:pt>
                <c:pt idx="92">
                  <c:v>7.7164000000000001</c:v>
                </c:pt>
                <c:pt idx="93">
                  <c:v>7.9112</c:v>
                </c:pt>
                <c:pt idx="94">
                  <c:v>7.8486000000000002</c:v>
                </c:pt>
                <c:pt idx="95">
                  <c:v>7.6116000000000001</c:v>
                </c:pt>
                <c:pt idx="96">
                  <c:v>7.4763000000000002</c:v>
                </c:pt>
                <c:pt idx="97">
                  <c:v>6.9451999999999998</c:v>
                </c:pt>
                <c:pt idx="98">
                  <c:v>6.2140000000000004</c:v>
                </c:pt>
                <c:pt idx="99">
                  <c:v>5.6505000000000001</c:v>
                </c:pt>
                <c:pt idx="100">
                  <c:v>4.9957000000000003</c:v>
                </c:pt>
                <c:pt idx="101">
                  <c:v>5.4120999999999997</c:v>
                </c:pt>
                <c:pt idx="102">
                  <c:v>5.4343000000000004</c:v>
                </c:pt>
                <c:pt idx="103">
                  <c:v>5.1437999999999997</c:v>
                </c:pt>
                <c:pt idx="104">
                  <c:v>4.8560999999999996</c:v>
                </c:pt>
                <c:pt idx="105">
                  <c:v>4.8597999999999999</c:v>
                </c:pt>
                <c:pt idx="106">
                  <c:v>5.1223999999999998</c:v>
                </c:pt>
                <c:pt idx="107">
                  <c:v>5.9188000000000001</c:v>
                </c:pt>
                <c:pt idx="108">
                  <c:v>6.7337999999999996</c:v>
                </c:pt>
                <c:pt idx="109">
                  <c:v>7.3703000000000003</c:v>
                </c:pt>
                <c:pt idx="110">
                  <c:v>7.6157000000000004</c:v>
                </c:pt>
                <c:pt idx="111">
                  <c:v>7.5704000000000002</c:v>
                </c:pt>
                <c:pt idx="112">
                  <c:v>8.1039999999999992</c:v>
                </c:pt>
                <c:pt idx="113">
                  <c:v>7.0506000000000002</c:v>
                </c:pt>
                <c:pt idx="114">
                  <c:v>6.5381999999999998</c:v>
                </c:pt>
                <c:pt idx="115">
                  <c:v>6.8089000000000004</c:v>
                </c:pt>
                <c:pt idx="116">
                  <c:v>7.5019999999999998</c:v>
                </c:pt>
                <c:pt idx="117">
                  <c:v>7.8587999999999996</c:v>
                </c:pt>
                <c:pt idx="118">
                  <c:v>6.8788999999999998</c:v>
                </c:pt>
                <c:pt idx="119">
                  <c:v>7.2953999999999999</c:v>
                </c:pt>
                <c:pt idx="120">
                  <c:v>7.0884</c:v>
                </c:pt>
                <c:pt idx="121">
                  <c:v>7.0176999999999996</c:v>
                </c:pt>
                <c:pt idx="122">
                  <c:v>7.2709000000000001</c:v>
                </c:pt>
                <c:pt idx="123">
                  <c:v>7.6384999999999996</c:v>
                </c:pt>
                <c:pt idx="124">
                  <c:v>7.8015999999999996</c:v>
                </c:pt>
                <c:pt idx="125">
                  <c:v>7.3204000000000002</c:v>
                </c:pt>
                <c:pt idx="126">
                  <c:v>7.1923000000000004</c:v>
                </c:pt>
                <c:pt idx="127">
                  <c:v>7.0420999999999996</c:v>
                </c:pt>
                <c:pt idx="128">
                  <c:v>6.4812000000000003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data'!$D$10:$D$497</c:f>
              <c:numCache>
                <c:formatCode>General</c:formatCode>
                <c:ptCount val="488"/>
                <c:pt idx="0">
                  <c:v>6.4812000000000003</c:v>
                </c:pt>
                <c:pt idx="1">
                  <c:v>5.6151</c:v>
                </c:pt>
                <c:pt idx="2">
                  <c:v>5.2930000000000001</c:v>
                </c:pt>
                <c:pt idx="3">
                  <c:v>5.0788000000000002</c:v>
                </c:pt>
                <c:pt idx="4">
                  <c:v>4.9770000000000003</c:v>
                </c:pt>
                <c:pt idx="5">
                  <c:v>4.7855999999999996</c:v>
                </c:pt>
                <c:pt idx="6">
                  <c:v>4.7129000000000003</c:v>
                </c:pt>
                <c:pt idx="7">
                  <c:v>5.1384999999999996</c:v>
                </c:pt>
                <c:pt idx="8">
                  <c:v>6.2260999999999997</c:v>
                </c:pt>
                <c:pt idx="9">
                  <c:v>6.9607000000000001</c:v>
                </c:pt>
                <c:pt idx="10">
                  <c:v>7.7260999999999997</c:v>
                </c:pt>
                <c:pt idx="11">
                  <c:v>7.9081000000000001</c:v>
                </c:pt>
                <c:pt idx="12">
                  <c:v>7.3147000000000002</c:v>
                </c:pt>
                <c:pt idx="13">
                  <c:v>6.2908999999999997</c:v>
                </c:pt>
                <c:pt idx="14">
                  <c:v>5.7373000000000003</c:v>
                </c:pt>
                <c:pt idx="15">
                  <c:v>5.3284000000000002</c:v>
                </c:pt>
                <c:pt idx="16">
                  <c:v>4.9173999999999998</c:v>
                </c:pt>
                <c:pt idx="17">
                  <c:v>4.5273000000000003</c:v>
                </c:pt>
                <c:pt idx="18">
                  <c:v>4.3045999999999998</c:v>
                </c:pt>
                <c:pt idx="19">
                  <c:v>4.2855999999999996</c:v>
                </c:pt>
                <c:pt idx="20">
                  <c:v>4.0118999999999998</c:v>
                </c:pt>
                <c:pt idx="21">
                  <c:v>3.8931</c:v>
                </c:pt>
                <c:pt idx="22">
                  <c:v>3.9211999999999998</c:v>
                </c:pt>
                <c:pt idx="23">
                  <c:v>4.1403999999999996</c:v>
                </c:pt>
                <c:pt idx="24">
                  <c:v>4.3220999999999998</c:v>
                </c:pt>
                <c:pt idx="25">
                  <c:v>4.3025000000000002</c:v>
                </c:pt>
                <c:pt idx="26">
                  <c:v>4.5513000000000003</c:v>
                </c:pt>
                <c:pt idx="27">
                  <c:v>5.6727999999999996</c:v>
                </c:pt>
                <c:pt idx="28">
                  <c:v>6.7767999999999997</c:v>
                </c:pt>
                <c:pt idx="29">
                  <c:v>7.3864999999999998</c:v>
                </c:pt>
                <c:pt idx="30">
                  <c:v>7.4367000000000001</c:v>
                </c:pt>
                <c:pt idx="31">
                  <c:v>7.0045000000000002</c:v>
                </c:pt>
                <c:pt idx="32">
                  <c:v>6.2869999999999999</c:v>
                </c:pt>
                <c:pt idx="33">
                  <c:v>5.5006000000000004</c:v>
                </c:pt>
                <c:pt idx="34">
                  <c:v>5.9962999999999997</c:v>
                </c:pt>
                <c:pt idx="35">
                  <c:v>6.7774999999999999</c:v>
                </c:pt>
                <c:pt idx="36">
                  <c:v>7.1490999999999998</c:v>
                </c:pt>
                <c:pt idx="37">
                  <c:v>6.9626999999999999</c:v>
                </c:pt>
                <c:pt idx="38">
                  <c:v>6.7960000000000003</c:v>
                </c:pt>
                <c:pt idx="39">
                  <c:v>6.2962999999999996</c:v>
                </c:pt>
                <c:pt idx="40">
                  <c:v>5.7584</c:v>
                </c:pt>
                <c:pt idx="41">
                  <c:v>5.7153999999999998</c:v>
                </c:pt>
                <c:pt idx="42">
                  <c:v>6.0244</c:v>
                </c:pt>
                <c:pt idx="43">
                  <c:v>6.3273000000000001</c:v>
                </c:pt>
                <c:pt idx="44">
                  <c:v>6.8711000000000002</c:v>
                </c:pt>
                <c:pt idx="45">
                  <c:v>6.8342999999999998</c:v>
                </c:pt>
                <c:pt idx="46">
                  <c:v>6.3952999999999998</c:v>
                </c:pt>
                <c:pt idx="47">
                  <c:v>6.1425999999999998</c:v>
                </c:pt>
                <c:pt idx="48">
                  <c:v>5.9231999999999996</c:v>
                </c:pt>
                <c:pt idx="49">
                  <c:v>5.4897</c:v>
                </c:pt>
                <c:pt idx="50">
                  <c:v>5.3864999999999998</c:v>
                </c:pt>
                <c:pt idx="51">
                  <c:v>5.0759999999999996</c:v>
                </c:pt>
                <c:pt idx="52">
                  <c:v>5.0747999999999998</c:v>
                </c:pt>
                <c:pt idx="53">
                  <c:v>5.4740000000000002</c:v>
                </c:pt>
                <c:pt idx="54">
                  <c:v>5.8509000000000002</c:v>
                </c:pt>
                <c:pt idx="55">
                  <c:v>6.0388000000000002</c:v>
                </c:pt>
                <c:pt idx="56">
                  <c:v>7.5185000000000004</c:v>
                </c:pt>
                <c:pt idx="57">
                  <c:v>7.8080999999999996</c:v>
                </c:pt>
                <c:pt idx="58">
                  <c:v>7.4463999999999997</c:v>
                </c:pt>
                <c:pt idx="59">
                  <c:v>6.9523999999999999</c:v>
                </c:pt>
                <c:pt idx="60">
                  <c:v>6.4682000000000004</c:v>
                </c:pt>
                <c:pt idx="61">
                  <c:v>5.9927999999999999</c:v>
                </c:pt>
                <c:pt idx="62">
                  <c:v>5.9852999999999996</c:v>
                </c:pt>
                <c:pt idx="63">
                  <c:v>6.5404999999999998</c:v>
                </c:pt>
                <c:pt idx="64">
                  <c:v>7.2169999999999996</c:v>
                </c:pt>
                <c:pt idx="65">
                  <c:v>7.4120999999999997</c:v>
                </c:pt>
                <c:pt idx="66">
                  <c:v>6.8205999999999998</c:v>
                </c:pt>
                <c:pt idx="67">
                  <c:v>5.9604999999999997</c:v>
                </c:pt>
                <c:pt idx="68">
                  <c:v>6.3296000000000001</c:v>
                </c:pt>
                <c:pt idx="69">
                  <c:v>6.9710999999999999</c:v>
                </c:pt>
                <c:pt idx="70">
                  <c:v>7.5564999999999998</c:v>
                </c:pt>
                <c:pt idx="71">
                  <c:v>7.3163999999999998</c:v>
                </c:pt>
                <c:pt idx="72">
                  <c:v>6.3295000000000003</c:v>
                </c:pt>
                <c:pt idx="73">
                  <c:v>5.2666000000000004</c:v>
                </c:pt>
                <c:pt idx="74">
                  <c:v>4.6752000000000002</c:v>
                </c:pt>
                <c:pt idx="75">
                  <c:v>4.7554999999999996</c:v>
                </c:pt>
                <c:pt idx="76">
                  <c:v>4.4428000000000001</c:v>
                </c:pt>
                <c:pt idx="77">
                  <c:v>4.2214999999999998</c:v>
                </c:pt>
                <c:pt idx="78">
                  <c:v>4.3601000000000001</c:v>
                </c:pt>
                <c:pt idx="79">
                  <c:v>4.7556000000000003</c:v>
                </c:pt>
                <c:pt idx="80">
                  <c:v>4.5911999999999997</c:v>
                </c:pt>
                <c:pt idx="81">
                  <c:v>4.7187999999999999</c:v>
                </c:pt>
                <c:pt idx="82">
                  <c:v>5.4828000000000001</c:v>
                </c:pt>
                <c:pt idx="83">
                  <c:v>6.1466000000000003</c:v>
                </c:pt>
                <c:pt idx="84">
                  <c:v>6.5491999999999999</c:v>
                </c:pt>
                <c:pt idx="85">
                  <c:v>6.9006999999999996</c:v>
                </c:pt>
                <c:pt idx="86">
                  <c:v>7.2175000000000002</c:v>
                </c:pt>
                <c:pt idx="87">
                  <c:v>6.9180000000000001</c:v>
                </c:pt>
                <c:pt idx="88">
                  <c:v>6.8415999999999997</c:v>
                </c:pt>
                <c:pt idx="89">
                  <c:v>6.9306000000000001</c:v>
                </c:pt>
                <c:pt idx="90">
                  <c:v>7.2434000000000003</c:v>
                </c:pt>
                <c:pt idx="91">
                  <c:v>7.7756999999999996</c:v>
                </c:pt>
                <c:pt idx="92">
                  <c:v>7.9429999999999996</c:v>
                </c:pt>
                <c:pt idx="93">
                  <c:v>7.8041</c:v>
                </c:pt>
                <c:pt idx="94">
                  <c:v>7.7648000000000001</c:v>
                </c:pt>
                <c:pt idx="95">
                  <c:v>7.6920999999999999</c:v>
                </c:pt>
                <c:pt idx="96">
                  <c:v>7.3310000000000004</c:v>
                </c:pt>
                <c:pt idx="97">
                  <c:v>6.6375000000000002</c:v>
                </c:pt>
                <c:pt idx="98">
                  <c:v>6.5556000000000001</c:v>
                </c:pt>
                <c:pt idx="99">
                  <c:v>6.4915000000000003</c:v>
                </c:pt>
                <c:pt idx="100">
                  <c:v>6.5461</c:v>
                </c:pt>
                <c:pt idx="101">
                  <c:v>6.4325999999999999</c:v>
                </c:pt>
                <c:pt idx="102">
                  <c:v>6.2694000000000001</c:v>
                </c:pt>
                <c:pt idx="103">
                  <c:v>6.3188000000000004</c:v>
                </c:pt>
                <c:pt idx="104">
                  <c:v>6.4427000000000003</c:v>
                </c:pt>
                <c:pt idx="105">
                  <c:v>7.5496999999999996</c:v>
                </c:pt>
                <c:pt idx="106">
                  <c:v>8.8343000000000007</c:v>
                </c:pt>
                <c:pt idx="107">
                  <c:v>9.6697000000000006</c:v>
                </c:pt>
                <c:pt idx="108">
                  <c:v>10.2826</c:v>
                </c:pt>
                <c:pt idx="109">
                  <c:v>11.157400000000001</c:v>
                </c:pt>
                <c:pt idx="110">
                  <c:v>12.134600000000001</c:v>
                </c:pt>
                <c:pt idx="111">
                  <c:v>12.651</c:v>
                </c:pt>
                <c:pt idx="112">
                  <c:v>11.844799999999999</c:v>
                </c:pt>
                <c:pt idx="113">
                  <c:v>10.589600000000001</c:v>
                </c:pt>
                <c:pt idx="114">
                  <c:v>9.9443999999999999</c:v>
                </c:pt>
                <c:pt idx="115">
                  <c:v>10.554399999999999</c:v>
                </c:pt>
                <c:pt idx="116">
                  <c:v>11.053599999999999</c:v>
                </c:pt>
                <c:pt idx="117">
                  <c:v>11.6958</c:v>
                </c:pt>
                <c:pt idx="118">
                  <c:v>12.055099999999999</c:v>
                </c:pt>
                <c:pt idx="119">
                  <c:v>12.2127</c:v>
                </c:pt>
                <c:pt idx="120">
                  <c:v>12.1701</c:v>
                </c:pt>
                <c:pt idx="121">
                  <c:v>11.879799999999999</c:v>
                </c:pt>
                <c:pt idx="122">
                  <c:v>11.5778</c:v>
                </c:pt>
                <c:pt idx="123">
                  <c:v>11.5594</c:v>
                </c:pt>
                <c:pt idx="124">
                  <c:v>11.7087</c:v>
                </c:pt>
                <c:pt idx="125">
                  <c:v>11.741400000000001</c:v>
                </c:pt>
                <c:pt idx="126">
                  <c:v>11.548999999999999</c:v>
                </c:pt>
                <c:pt idx="127">
                  <c:v>11.1775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data'!$D$10:$D$497</c:f>
              <c:numCache>
                <c:formatCode>General</c:formatCode>
                <c:ptCount val="488"/>
                <c:pt idx="0">
                  <c:v>11.1775</c:v>
                </c:pt>
                <c:pt idx="1">
                  <c:v>10.744899999999999</c:v>
                </c:pt>
                <c:pt idx="2">
                  <c:v>10.4864</c:v>
                </c:pt>
                <c:pt idx="3">
                  <c:v>10.1751</c:v>
                </c:pt>
                <c:pt idx="4">
                  <c:v>9.1420999999999992</c:v>
                </c:pt>
                <c:pt idx="5">
                  <c:v>8.1013999999999999</c:v>
                </c:pt>
                <c:pt idx="6">
                  <c:v>8.1216000000000008</c:v>
                </c:pt>
                <c:pt idx="7">
                  <c:v>8.4080999999999992</c:v>
                </c:pt>
                <c:pt idx="8">
                  <c:v>8.7189999999999994</c:v>
                </c:pt>
                <c:pt idx="9">
                  <c:v>9.5146999999999995</c:v>
                </c:pt>
                <c:pt idx="10">
                  <c:v>10.488300000000001</c:v>
                </c:pt>
                <c:pt idx="11">
                  <c:v>11.258699999999999</c:v>
                </c:pt>
                <c:pt idx="12">
                  <c:v>11.6401</c:v>
                </c:pt>
                <c:pt idx="13">
                  <c:v>12.401</c:v>
                </c:pt>
                <c:pt idx="14">
                  <c:v>12.329800000000001</c:v>
                </c:pt>
                <c:pt idx="15">
                  <c:v>11.7103</c:v>
                </c:pt>
                <c:pt idx="16">
                  <c:v>11.270099999999999</c:v>
                </c:pt>
                <c:pt idx="17">
                  <c:v>10.986800000000001</c:v>
                </c:pt>
                <c:pt idx="18">
                  <c:v>10.4383</c:v>
                </c:pt>
                <c:pt idx="19">
                  <c:v>9.8437999999999999</c:v>
                </c:pt>
                <c:pt idx="20">
                  <c:v>9.5722000000000005</c:v>
                </c:pt>
                <c:pt idx="21">
                  <c:v>9.4418000000000006</c:v>
                </c:pt>
                <c:pt idx="22">
                  <c:v>9.4785000000000004</c:v>
                </c:pt>
                <c:pt idx="23">
                  <c:v>9.6354000000000006</c:v>
                </c:pt>
                <c:pt idx="24">
                  <c:v>9.7791999999999994</c:v>
                </c:pt>
                <c:pt idx="25">
                  <c:v>9.8285999999999998</c:v>
                </c:pt>
                <c:pt idx="26">
                  <c:v>10.193</c:v>
                </c:pt>
                <c:pt idx="27">
                  <c:v>10.835599999999999</c:v>
                </c:pt>
                <c:pt idx="28">
                  <c:v>11.3057</c:v>
                </c:pt>
                <c:pt idx="29">
                  <c:v>11.2864</c:v>
                </c:pt>
                <c:pt idx="30">
                  <c:v>10.8157</c:v>
                </c:pt>
                <c:pt idx="31">
                  <c:v>11.3095</c:v>
                </c:pt>
                <c:pt idx="32">
                  <c:v>11.5115</c:v>
                </c:pt>
                <c:pt idx="33">
                  <c:v>11.0467</c:v>
                </c:pt>
                <c:pt idx="34">
                  <c:v>10.6433</c:v>
                </c:pt>
                <c:pt idx="35">
                  <c:v>10.507999999999999</c:v>
                </c:pt>
                <c:pt idx="36">
                  <c:v>10.606999999999999</c:v>
                </c:pt>
                <c:pt idx="37">
                  <c:v>11.196400000000001</c:v>
                </c:pt>
                <c:pt idx="38">
                  <c:v>11.382099999999999</c:v>
                </c:pt>
                <c:pt idx="39">
                  <c:v>11.3325</c:v>
                </c:pt>
                <c:pt idx="40">
                  <c:v>11.281599999999999</c:v>
                </c:pt>
                <c:pt idx="41">
                  <c:v>11.3462</c:v>
                </c:pt>
                <c:pt idx="42">
                  <c:v>11.403600000000001</c:v>
                </c:pt>
                <c:pt idx="43">
                  <c:v>10.724600000000001</c:v>
                </c:pt>
                <c:pt idx="44">
                  <c:v>10.023400000000001</c:v>
                </c:pt>
                <c:pt idx="45">
                  <c:v>9.2385000000000002</c:v>
                </c:pt>
                <c:pt idx="46">
                  <c:v>9.1166</c:v>
                </c:pt>
                <c:pt idx="47">
                  <c:v>9.2367000000000008</c:v>
                </c:pt>
                <c:pt idx="48">
                  <c:v>8.7843</c:v>
                </c:pt>
                <c:pt idx="49">
                  <c:v>8.8155000000000001</c:v>
                </c:pt>
                <c:pt idx="50">
                  <c:v>8.7568999999999999</c:v>
                </c:pt>
                <c:pt idx="51">
                  <c:v>7.9812000000000003</c:v>
                </c:pt>
                <c:pt idx="52">
                  <c:v>7.3846999999999996</c:v>
                </c:pt>
                <c:pt idx="53">
                  <c:v>7.0442999999999998</c:v>
                </c:pt>
                <c:pt idx="54">
                  <c:v>6.7019000000000002</c:v>
                </c:pt>
                <c:pt idx="55">
                  <c:v>7.4927000000000001</c:v>
                </c:pt>
                <c:pt idx="56">
                  <c:v>8.5586000000000002</c:v>
                </c:pt>
                <c:pt idx="57">
                  <c:v>9.6457999999999995</c:v>
                </c:pt>
                <c:pt idx="58">
                  <c:v>10.662100000000001</c:v>
                </c:pt>
                <c:pt idx="59">
                  <c:v>11.3293</c:v>
                </c:pt>
                <c:pt idx="60">
                  <c:v>11.499700000000001</c:v>
                </c:pt>
                <c:pt idx="61">
                  <c:v>11.8475</c:v>
                </c:pt>
                <c:pt idx="62">
                  <c:v>11.7372</c:v>
                </c:pt>
                <c:pt idx="63">
                  <c:v>11.501799999999999</c:v>
                </c:pt>
                <c:pt idx="64">
                  <c:v>11.4337</c:v>
                </c:pt>
                <c:pt idx="65">
                  <c:v>11.474299999999999</c:v>
                </c:pt>
                <c:pt idx="66">
                  <c:v>11.416700000000001</c:v>
                </c:pt>
                <c:pt idx="67">
                  <c:v>11.643599999999999</c:v>
                </c:pt>
                <c:pt idx="68">
                  <c:v>12.236599999999999</c:v>
                </c:pt>
                <c:pt idx="69">
                  <c:v>12.1732</c:v>
                </c:pt>
                <c:pt idx="70">
                  <c:v>11.62</c:v>
                </c:pt>
                <c:pt idx="71">
                  <c:v>11.2903</c:v>
                </c:pt>
                <c:pt idx="72">
                  <c:v>11.7559</c:v>
                </c:pt>
                <c:pt idx="73">
                  <c:v>11.6523</c:v>
                </c:pt>
                <c:pt idx="74">
                  <c:v>11.207800000000001</c:v>
                </c:pt>
                <c:pt idx="75">
                  <c:v>10.796200000000001</c:v>
                </c:pt>
                <c:pt idx="76">
                  <c:v>10.3757</c:v>
                </c:pt>
                <c:pt idx="77">
                  <c:v>9.9989000000000008</c:v>
                </c:pt>
                <c:pt idx="78">
                  <c:v>9.7256999999999998</c:v>
                </c:pt>
                <c:pt idx="79">
                  <c:v>9.1694999999999993</c:v>
                </c:pt>
                <c:pt idx="80">
                  <c:v>9.4085000000000001</c:v>
                </c:pt>
                <c:pt idx="81">
                  <c:v>10.007899999999999</c:v>
                </c:pt>
                <c:pt idx="82">
                  <c:v>10.8011</c:v>
                </c:pt>
                <c:pt idx="83">
                  <c:v>11.524800000000001</c:v>
                </c:pt>
                <c:pt idx="84">
                  <c:v>11.7644</c:v>
                </c:pt>
                <c:pt idx="85">
                  <c:v>11.0404</c:v>
                </c:pt>
                <c:pt idx="86">
                  <c:v>10.7676</c:v>
                </c:pt>
                <c:pt idx="87">
                  <c:v>11.0768</c:v>
                </c:pt>
                <c:pt idx="88">
                  <c:v>11.4747</c:v>
                </c:pt>
                <c:pt idx="89">
                  <c:v>11.543799999999999</c:v>
                </c:pt>
                <c:pt idx="90">
                  <c:v>11.1335</c:v>
                </c:pt>
                <c:pt idx="91">
                  <c:v>11.036300000000001</c:v>
                </c:pt>
                <c:pt idx="92">
                  <c:v>11.0867</c:v>
                </c:pt>
                <c:pt idx="93">
                  <c:v>11.282999999999999</c:v>
                </c:pt>
                <c:pt idx="94">
                  <c:v>11.631600000000001</c:v>
                </c:pt>
                <c:pt idx="95">
                  <c:v>11.954599999999999</c:v>
                </c:pt>
                <c:pt idx="96">
                  <c:v>12.02</c:v>
                </c:pt>
                <c:pt idx="97">
                  <c:v>11.9506</c:v>
                </c:pt>
                <c:pt idx="98">
                  <c:v>11.617900000000001</c:v>
                </c:pt>
                <c:pt idx="99">
                  <c:v>11.3918</c:v>
                </c:pt>
                <c:pt idx="100">
                  <c:v>11.3004</c:v>
                </c:pt>
                <c:pt idx="101">
                  <c:v>11.219900000000001</c:v>
                </c:pt>
                <c:pt idx="102">
                  <c:v>10.554500000000001</c:v>
                </c:pt>
                <c:pt idx="103">
                  <c:v>7.5182000000000002</c:v>
                </c:pt>
                <c:pt idx="104">
                  <c:v>5.1829999999999998</c:v>
                </c:pt>
                <c:pt idx="105">
                  <c:v>3.8885000000000001</c:v>
                </c:pt>
                <c:pt idx="106">
                  <c:v>3.3719999999999999</c:v>
                </c:pt>
                <c:pt idx="107">
                  <c:v>3.9737</c:v>
                </c:pt>
                <c:pt idx="108">
                  <c:v>5.9351000000000003</c:v>
                </c:pt>
                <c:pt idx="109">
                  <c:v>7.6889000000000003</c:v>
                </c:pt>
                <c:pt idx="110">
                  <c:v>8.3131000000000004</c:v>
                </c:pt>
                <c:pt idx="111">
                  <c:v>8.2781000000000002</c:v>
                </c:pt>
                <c:pt idx="112">
                  <c:v>9.3140000000000001</c:v>
                </c:pt>
                <c:pt idx="113">
                  <c:v>11.086600000000001</c:v>
                </c:pt>
                <c:pt idx="114">
                  <c:v>12.097799999999999</c:v>
                </c:pt>
                <c:pt idx="115">
                  <c:v>12.1053</c:v>
                </c:pt>
                <c:pt idx="116">
                  <c:v>12.1485</c:v>
                </c:pt>
                <c:pt idx="117">
                  <c:v>12.264099999999999</c:v>
                </c:pt>
                <c:pt idx="118">
                  <c:v>12.4072</c:v>
                </c:pt>
                <c:pt idx="119">
                  <c:v>12.366199999999999</c:v>
                </c:pt>
                <c:pt idx="120">
                  <c:v>11.944000000000001</c:v>
                </c:pt>
                <c:pt idx="121">
                  <c:v>11.480600000000001</c:v>
                </c:pt>
                <c:pt idx="122">
                  <c:v>11.4537</c:v>
                </c:pt>
                <c:pt idx="123">
                  <c:v>11.2624</c:v>
                </c:pt>
                <c:pt idx="124">
                  <c:v>10.997199999999999</c:v>
                </c:pt>
                <c:pt idx="125">
                  <c:v>11.006600000000001</c:v>
                </c:pt>
                <c:pt idx="126">
                  <c:v>11.5177</c:v>
                </c:pt>
                <c:pt idx="127">
                  <c:v>12.0017</c:v>
                </c:pt>
                <c:pt idx="128">
                  <c:v>12.2294</c:v>
                </c:pt>
                <c:pt idx="129">
                  <c:v>13.614800000000001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98272"/>
        <c:axId val="138613888"/>
      </c:scatterChart>
      <c:valAx>
        <c:axId val="153398272"/>
        <c:scaling>
          <c:orientation val="minMax"/>
          <c:max val="1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8613888"/>
        <c:crosses val="autoZero"/>
        <c:crossBetween val="midCat"/>
      </c:valAx>
      <c:valAx>
        <c:axId val="138613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(%)</a:t>
                </a:r>
              </a:p>
            </c:rich>
          </c:tx>
          <c:layout>
            <c:manualLayout>
              <c:xMode val="edge"/>
              <c:yMode val="edge"/>
              <c:x val="1.1714589989350403E-2"/>
              <c:y val="0.438071848388895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533982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N0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data'!$F$10:$F$497</c:f>
              <c:numCache>
                <c:formatCode>General</c:formatCode>
                <c:ptCount val="488"/>
                <c:pt idx="0">
                  <c:v>10.9</c:v>
                </c:pt>
                <c:pt idx="1">
                  <c:v>11</c:v>
                </c:pt>
                <c:pt idx="2">
                  <c:v>13</c:v>
                </c:pt>
                <c:pt idx="3">
                  <c:v>18.7</c:v>
                </c:pt>
                <c:pt idx="4">
                  <c:v>25.3</c:v>
                </c:pt>
                <c:pt idx="5">
                  <c:v>27.8</c:v>
                </c:pt>
                <c:pt idx="6">
                  <c:v>34.6</c:v>
                </c:pt>
                <c:pt idx="7">
                  <c:v>38</c:v>
                </c:pt>
                <c:pt idx="8">
                  <c:v>43.8</c:v>
                </c:pt>
                <c:pt idx="9">
                  <c:v>46.8</c:v>
                </c:pt>
                <c:pt idx="10">
                  <c:v>41.8</c:v>
                </c:pt>
                <c:pt idx="11">
                  <c:v>35.4</c:v>
                </c:pt>
                <c:pt idx="12">
                  <c:v>26.6</c:v>
                </c:pt>
                <c:pt idx="13">
                  <c:v>18.8</c:v>
                </c:pt>
                <c:pt idx="14">
                  <c:v>11.8</c:v>
                </c:pt>
                <c:pt idx="15">
                  <c:v>9.1999999999999993</c:v>
                </c:pt>
                <c:pt idx="16">
                  <c:v>7.3</c:v>
                </c:pt>
                <c:pt idx="17">
                  <c:v>5.7</c:v>
                </c:pt>
                <c:pt idx="18">
                  <c:v>5.6</c:v>
                </c:pt>
                <c:pt idx="19">
                  <c:v>5.6</c:v>
                </c:pt>
                <c:pt idx="20">
                  <c:v>4.8</c:v>
                </c:pt>
                <c:pt idx="21">
                  <c:v>4.2</c:v>
                </c:pt>
                <c:pt idx="22">
                  <c:v>3.8</c:v>
                </c:pt>
                <c:pt idx="23">
                  <c:v>3.7</c:v>
                </c:pt>
                <c:pt idx="24">
                  <c:v>3.6</c:v>
                </c:pt>
                <c:pt idx="25">
                  <c:v>3.4</c:v>
                </c:pt>
                <c:pt idx="26">
                  <c:v>3.3</c:v>
                </c:pt>
                <c:pt idx="27">
                  <c:v>3.5</c:v>
                </c:pt>
                <c:pt idx="28">
                  <c:v>3.5</c:v>
                </c:pt>
                <c:pt idx="29">
                  <c:v>3.4</c:v>
                </c:pt>
                <c:pt idx="30">
                  <c:v>6.6</c:v>
                </c:pt>
                <c:pt idx="31">
                  <c:v>9.5</c:v>
                </c:pt>
                <c:pt idx="32">
                  <c:v>9.6999999999999993</c:v>
                </c:pt>
                <c:pt idx="33">
                  <c:v>9.1999999999999993</c:v>
                </c:pt>
                <c:pt idx="34">
                  <c:v>8</c:v>
                </c:pt>
                <c:pt idx="35">
                  <c:v>7.8</c:v>
                </c:pt>
                <c:pt idx="36">
                  <c:v>7.8</c:v>
                </c:pt>
                <c:pt idx="37">
                  <c:v>7.8</c:v>
                </c:pt>
                <c:pt idx="38">
                  <c:v>7.9</c:v>
                </c:pt>
                <c:pt idx="39">
                  <c:v>7.6</c:v>
                </c:pt>
                <c:pt idx="40">
                  <c:v>7.6</c:v>
                </c:pt>
                <c:pt idx="41">
                  <c:v>7.5</c:v>
                </c:pt>
                <c:pt idx="42">
                  <c:v>5.9</c:v>
                </c:pt>
                <c:pt idx="43">
                  <c:v>6.5</c:v>
                </c:pt>
                <c:pt idx="44">
                  <c:v>11.2</c:v>
                </c:pt>
                <c:pt idx="45">
                  <c:v>18.2</c:v>
                </c:pt>
                <c:pt idx="46">
                  <c:v>20</c:v>
                </c:pt>
                <c:pt idx="47">
                  <c:v>19.7</c:v>
                </c:pt>
                <c:pt idx="48">
                  <c:v>19.899999999999999</c:v>
                </c:pt>
                <c:pt idx="49">
                  <c:v>20</c:v>
                </c:pt>
                <c:pt idx="50">
                  <c:v>16.7</c:v>
                </c:pt>
                <c:pt idx="51">
                  <c:v>16.100000000000001</c:v>
                </c:pt>
                <c:pt idx="52">
                  <c:v>29.9</c:v>
                </c:pt>
                <c:pt idx="53">
                  <c:v>39.1</c:v>
                </c:pt>
                <c:pt idx="54">
                  <c:v>44.7</c:v>
                </c:pt>
                <c:pt idx="55">
                  <c:v>45.8</c:v>
                </c:pt>
                <c:pt idx="56">
                  <c:v>45.1</c:v>
                </c:pt>
                <c:pt idx="57">
                  <c:v>37.700000000000003</c:v>
                </c:pt>
                <c:pt idx="58">
                  <c:v>30.7</c:v>
                </c:pt>
                <c:pt idx="59">
                  <c:v>21.4</c:v>
                </c:pt>
                <c:pt idx="60">
                  <c:v>12.2</c:v>
                </c:pt>
                <c:pt idx="61">
                  <c:v>9.1999999999999993</c:v>
                </c:pt>
                <c:pt idx="62">
                  <c:v>6.8</c:v>
                </c:pt>
                <c:pt idx="63">
                  <c:v>6.1</c:v>
                </c:pt>
                <c:pt idx="64">
                  <c:v>6.6</c:v>
                </c:pt>
                <c:pt idx="65">
                  <c:v>6.6</c:v>
                </c:pt>
                <c:pt idx="66">
                  <c:v>6.2</c:v>
                </c:pt>
                <c:pt idx="67">
                  <c:v>3.7</c:v>
                </c:pt>
                <c:pt idx="68">
                  <c:v>3.6</c:v>
                </c:pt>
                <c:pt idx="69">
                  <c:v>3.7</c:v>
                </c:pt>
                <c:pt idx="70">
                  <c:v>3.6</c:v>
                </c:pt>
                <c:pt idx="71">
                  <c:v>3.5</c:v>
                </c:pt>
                <c:pt idx="72">
                  <c:v>3</c:v>
                </c:pt>
                <c:pt idx="73">
                  <c:v>3.2</c:v>
                </c:pt>
                <c:pt idx="74">
                  <c:v>6.7</c:v>
                </c:pt>
                <c:pt idx="75">
                  <c:v>6.1</c:v>
                </c:pt>
                <c:pt idx="76">
                  <c:v>5.8</c:v>
                </c:pt>
                <c:pt idx="77">
                  <c:v>4.8</c:v>
                </c:pt>
                <c:pt idx="78">
                  <c:v>4.4000000000000004</c:v>
                </c:pt>
                <c:pt idx="79">
                  <c:v>3.1</c:v>
                </c:pt>
                <c:pt idx="80">
                  <c:v>3.4</c:v>
                </c:pt>
                <c:pt idx="81">
                  <c:v>3</c:v>
                </c:pt>
                <c:pt idx="82">
                  <c:v>3</c:v>
                </c:pt>
                <c:pt idx="83">
                  <c:v>3.1</c:v>
                </c:pt>
                <c:pt idx="84">
                  <c:v>2.8</c:v>
                </c:pt>
                <c:pt idx="85">
                  <c:v>2.8</c:v>
                </c:pt>
                <c:pt idx="86">
                  <c:v>2.2000000000000002</c:v>
                </c:pt>
                <c:pt idx="87">
                  <c:v>1.9</c:v>
                </c:pt>
                <c:pt idx="88">
                  <c:v>3.4</c:v>
                </c:pt>
                <c:pt idx="89">
                  <c:v>6</c:v>
                </c:pt>
                <c:pt idx="90">
                  <c:v>7.2</c:v>
                </c:pt>
                <c:pt idx="91">
                  <c:v>7.4</c:v>
                </c:pt>
                <c:pt idx="92">
                  <c:v>7.1</c:v>
                </c:pt>
                <c:pt idx="93">
                  <c:v>6.9</c:v>
                </c:pt>
                <c:pt idx="94">
                  <c:v>6.2</c:v>
                </c:pt>
                <c:pt idx="95">
                  <c:v>5.5</c:v>
                </c:pt>
                <c:pt idx="96">
                  <c:v>5.4</c:v>
                </c:pt>
                <c:pt idx="97">
                  <c:v>3</c:v>
                </c:pt>
                <c:pt idx="98">
                  <c:v>3</c:v>
                </c:pt>
                <c:pt idx="99">
                  <c:v>2.8</c:v>
                </c:pt>
                <c:pt idx="100">
                  <c:v>2.7</c:v>
                </c:pt>
                <c:pt idx="101">
                  <c:v>3.4</c:v>
                </c:pt>
                <c:pt idx="102">
                  <c:v>11.3</c:v>
                </c:pt>
                <c:pt idx="103">
                  <c:v>23.4</c:v>
                </c:pt>
                <c:pt idx="104">
                  <c:v>29.6</c:v>
                </c:pt>
                <c:pt idx="105">
                  <c:v>33.5</c:v>
                </c:pt>
                <c:pt idx="106">
                  <c:v>46.9</c:v>
                </c:pt>
                <c:pt idx="107">
                  <c:v>53.1</c:v>
                </c:pt>
                <c:pt idx="108">
                  <c:v>53.6</c:v>
                </c:pt>
                <c:pt idx="109">
                  <c:v>49.2</c:v>
                </c:pt>
                <c:pt idx="110">
                  <c:v>36.1</c:v>
                </c:pt>
                <c:pt idx="111">
                  <c:v>27</c:v>
                </c:pt>
                <c:pt idx="112">
                  <c:v>20</c:v>
                </c:pt>
                <c:pt idx="113">
                  <c:v>17</c:v>
                </c:pt>
                <c:pt idx="114">
                  <c:v>11.1</c:v>
                </c:pt>
                <c:pt idx="115">
                  <c:v>6.7</c:v>
                </c:pt>
                <c:pt idx="116">
                  <c:v>5.4</c:v>
                </c:pt>
                <c:pt idx="117">
                  <c:v>4.7</c:v>
                </c:pt>
                <c:pt idx="118">
                  <c:v>4.3</c:v>
                </c:pt>
                <c:pt idx="119">
                  <c:v>4</c:v>
                </c:pt>
                <c:pt idx="120">
                  <c:v>3.6</c:v>
                </c:pt>
                <c:pt idx="121">
                  <c:v>3.5</c:v>
                </c:pt>
                <c:pt idx="122">
                  <c:v>3.4</c:v>
                </c:pt>
                <c:pt idx="123">
                  <c:v>3.4</c:v>
                </c:pt>
                <c:pt idx="124">
                  <c:v>3.8</c:v>
                </c:pt>
                <c:pt idx="125">
                  <c:v>4.4000000000000004</c:v>
                </c:pt>
                <c:pt idx="126">
                  <c:v>4.5999999999999996</c:v>
                </c:pt>
                <c:pt idx="127">
                  <c:v>4.4000000000000004</c:v>
                </c:pt>
                <c:pt idx="128">
                  <c:v>4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data'!$F$10:$F$497</c:f>
              <c:numCache>
                <c:formatCode>General</c:formatCode>
                <c:ptCount val="488"/>
                <c:pt idx="0">
                  <c:v>4</c:v>
                </c:pt>
                <c:pt idx="1">
                  <c:v>3.4</c:v>
                </c:pt>
                <c:pt idx="2">
                  <c:v>3.3</c:v>
                </c:pt>
                <c:pt idx="3">
                  <c:v>3</c:v>
                </c:pt>
                <c:pt idx="4">
                  <c:v>4.9000000000000004</c:v>
                </c:pt>
                <c:pt idx="5">
                  <c:v>12.4</c:v>
                </c:pt>
                <c:pt idx="6">
                  <c:v>22.6</c:v>
                </c:pt>
                <c:pt idx="7">
                  <c:v>29.1</c:v>
                </c:pt>
                <c:pt idx="8">
                  <c:v>32.9</c:v>
                </c:pt>
                <c:pt idx="9">
                  <c:v>34.1</c:v>
                </c:pt>
                <c:pt idx="10">
                  <c:v>33.799999999999997</c:v>
                </c:pt>
                <c:pt idx="11">
                  <c:v>25.8</c:v>
                </c:pt>
                <c:pt idx="12">
                  <c:v>17</c:v>
                </c:pt>
                <c:pt idx="13">
                  <c:v>11.7</c:v>
                </c:pt>
                <c:pt idx="14">
                  <c:v>4.5999999999999996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4</c:v>
                </c:pt>
                <c:pt idx="18">
                  <c:v>3.2</c:v>
                </c:pt>
                <c:pt idx="19">
                  <c:v>2.9</c:v>
                </c:pt>
                <c:pt idx="20">
                  <c:v>2.9</c:v>
                </c:pt>
                <c:pt idx="21">
                  <c:v>3.2</c:v>
                </c:pt>
                <c:pt idx="22">
                  <c:v>3.1</c:v>
                </c:pt>
                <c:pt idx="23">
                  <c:v>2.8</c:v>
                </c:pt>
                <c:pt idx="24">
                  <c:v>3.1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2.6</c:v>
                </c:pt>
                <c:pt idx="29">
                  <c:v>2.4</c:v>
                </c:pt>
                <c:pt idx="30">
                  <c:v>2.5</c:v>
                </c:pt>
                <c:pt idx="31">
                  <c:v>2.7</c:v>
                </c:pt>
                <c:pt idx="32">
                  <c:v>3.1</c:v>
                </c:pt>
                <c:pt idx="33">
                  <c:v>3</c:v>
                </c:pt>
                <c:pt idx="34">
                  <c:v>2.9</c:v>
                </c:pt>
                <c:pt idx="35">
                  <c:v>4.3</c:v>
                </c:pt>
                <c:pt idx="36">
                  <c:v>8.6</c:v>
                </c:pt>
                <c:pt idx="37">
                  <c:v>11.4</c:v>
                </c:pt>
                <c:pt idx="38">
                  <c:v>12.5</c:v>
                </c:pt>
                <c:pt idx="39">
                  <c:v>11.4</c:v>
                </c:pt>
                <c:pt idx="40">
                  <c:v>8.9</c:v>
                </c:pt>
                <c:pt idx="41">
                  <c:v>6.9</c:v>
                </c:pt>
                <c:pt idx="42">
                  <c:v>6.5</c:v>
                </c:pt>
                <c:pt idx="43">
                  <c:v>9.5</c:v>
                </c:pt>
                <c:pt idx="44">
                  <c:v>14.4</c:v>
                </c:pt>
                <c:pt idx="45">
                  <c:v>15.6</c:v>
                </c:pt>
                <c:pt idx="46">
                  <c:v>16</c:v>
                </c:pt>
                <c:pt idx="47">
                  <c:v>11.9</c:v>
                </c:pt>
                <c:pt idx="48">
                  <c:v>10.7</c:v>
                </c:pt>
                <c:pt idx="49">
                  <c:v>10.199999999999999</c:v>
                </c:pt>
                <c:pt idx="50">
                  <c:v>9.6</c:v>
                </c:pt>
                <c:pt idx="51">
                  <c:v>9</c:v>
                </c:pt>
                <c:pt idx="52">
                  <c:v>10.5</c:v>
                </c:pt>
                <c:pt idx="53">
                  <c:v>18.600000000000001</c:v>
                </c:pt>
                <c:pt idx="54">
                  <c:v>25.9</c:v>
                </c:pt>
                <c:pt idx="55">
                  <c:v>26.6</c:v>
                </c:pt>
                <c:pt idx="56">
                  <c:v>24.7</c:v>
                </c:pt>
                <c:pt idx="57">
                  <c:v>20</c:v>
                </c:pt>
                <c:pt idx="58">
                  <c:v>19.399999999999999</c:v>
                </c:pt>
                <c:pt idx="59">
                  <c:v>13.8</c:v>
                </c:pt>
                <c:pt idx="60">
                  <c:v>10.3</c:v>
                </c:pt>
                <c:pt idx="61">
                  <c:v>7.9</c:v>
                </c:pt>
                <c:pt idx="62">
                  <c:v>7.3</c:v>
                </c:pt>
                <c:pt idx="63">
                  <c:v>6.6</c:v>
                </c:pt>
                <c:pt idx="64">
                  <c:v>6</c:v>
                </c:pt>
                <c:pt idx="65">
                  <c:v>6.1</c:v>
                </c:pt>
                <c:pt idx="66">
                  <c:v>5.0999999999999996</c:v>
                </c:pt>
                <c:pt idx="67">
                  <c:v>3.8</c:v>
                </c:pt>
                <c:pt idx="68">
                  <c:v>4.2</c:v>
                </c:pt>
                <c:pt idx="69">
                  <c:v>4.4000000000000004</c:v>
                </c:pt>
                <c:pt idx="70">
                  <c:v>4.5999999999999996</c:v>
                </c:pt>
                <c:pt idx="71">
                  <c:v>4.3</c:v>
                </c:pt>
                <c:pt idx="72">
                  <c:v>4.5</c:v>
                </c:pt>
                <c:pt idx="73">
                  <c:v>4.3</c:v>
                </c:pt>
                <c:pt idx="74">
                  <c:v>4.4000000000000004</c:v>
                </c:pt>
                <c:pt idx="75">
                  <c:v>4.3</c:v>
                </c:pt>
                <c:pt idx="76">
                  <c:v>4.0999999999999996</c:v>
                </c:pt>
                <c:pt idx="77">
                  <c:v>4</c:v>
                </c:pt>
                <c:pt idx="78">
                  <c:v>3.8</c:v>
                </c:pt>
                <c:pt idx="79">
                  <c:v>4.0999999999999996</c:v>
                </c:pt>
                <c:pt idx="80">
                  <c:v>3.2</c:v>
                </c:pt>
                <c:pt idx="81">
                  <c:v>2.6</c:v>
                </c:pt>
                <c:pt idx="82">
                  <c:v>2.4</c:v>
                </c:pt>
                <c:pt idx="83">
                  <c:v>2.9</c:v>
                </c:pt>
                <c:pt idx="84">
                  <c:v>3</c:v>
                </c:pt>
                <c:pt idx="85">
                  <c:v>2.9</c:v>
                </c:pt>
                <c:pt idx="86">
                  <c:v>3.5</c:v>
                </c:pt>
                <c:pt idx="87">
                  <c:v>5</c:v>
                </c:pt>
                <c:pt idx="88">
                  <c:v>5.2</c:v>
                </c:pt>
                <c:pt idx="89">
                  <c:v>8</c:v>
                </c:pt>
                <c:pt idx="90">
                  <c:v>8.1</c:v>
                </c:pt>
                <c:pt idx="91">
                  <c:v>7.5</c:v>
                </c:pt>
                <c:pt idx="92">
                  <c:v>6.8</c:v>
                </c:pt>
                <c:pt idx="93">
                  <c:v>6.9</c:v>
                </c:pt>
                <c:pt idx="94">
                  <c:v>6.2</c:v>
                </c:pt>
                <c:pt idx="95">
                  <c:v>2.5</c:v>
                </c:pt>
                <c:pt idx="96">
                  <c:v>3.1</c:v>
                </c:pt>
                <c:pt idx="97">
                  <c:v>2.9</c:v>
                </c:pt>
                <c:pt idx="98">
                  <c:v>1.7</c:v>
                </c:pt>
                <c:pt idx="99">
                  <c:v>0.8</c:v>
                </c:pt>
                <c:pt idx="100">
                  <c:v>0.5</c:v>
                </c:pt>
                <c:pt idx="101">
                  <c:v>2.4</c:v>
                </c:pt>
                <c:pt idx="102">
                  <c:v>7.8</c:v>
                </c:pt>
                <c:pt idx="103">
                  <c:v>12.3</c:v>
                </c:pt>
                <c:pt idx="104">
                  <c:v>16</c:v>
                </c:pt>
                <c:pt idx="105">
                  <c:v>19.3</c:v>
                </c:pt>
                <c:pt idx="106">
                  <c:v>23.5</c:v>
                </c:pt>
                <c:pt idx="107">
                  <c:v>28.8</c:v>
                </c:pt>
                <c:pt idx="108">
                  <c:v>28.1</c:v>
                </c:pt>
                <c:pt idx="109">
                  <c:v>22.9</c:v>
                </c:pt>
                <c:pt idx="110">
                  <c:v>16.2</c:v>
                </c:pt>
                <c:pt idx="111">
                  <c:v>14.1</c:v>
                </c:pt>
                <c:pt idx="112">
                  <c:v>11.4</c:v>
                </c:pt>
                <c:pt idx="113">
                  <c:v>9</c:v>
                </c:pt>
                <c:pt idx="114">
                  <c:v>6.7</c:v>
                </c:pt>
                <c:pt idx="115">
                  <c:v>6</c:v>
                </c:pt>
                <c:pt idx="116">
                  <c:v>3.8</c:v>
                </c:pt>
                <c:pt idx="117">
                  <c:v>4</c:v>
                </c:pt>
                <c:pt idx="118">
                  <c:v>3</c:v>
                </c:pt>
                <c:pt idx="119">
                  <c:v>2</c:v>
                </c:pt>
                <c:pt idx="120">
                  <c:v>2.6</c:v>
                </c:pt>
                <c:pt idx="121">
                  <c:v>2.6</c:v>
                </c:pt>
                <c:pt idx="122">
                  <c:v>2.7</c:v>
                </c:pt>
                <c:pt idx="123">
                  <c:v>2.4</c:v>
                </c:pt>
                <c:pt idx="124">
                  <c:v>2.4</c:v>
                </c:pt>
                <c:pt idx="125">
                  <c:v>2.5</c:v>
                </c:pt>
                <c:pt idx="126">
                  <c:v>3.2</c:v>
                </c:pt>
                <c:pt idx="127">
                  <c:v>3.2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data'!$F$10:$F$497</c:f>
              <c:numCache>
                <c:formatCode>General</c:formatCode>
                <c:ptCount val="488"/>
                <c:pt idx="0">
                  <c:v>3.2</c:v>
                </c:pt>
                <c:pt idx="1">
                  <c:v>3.4</c:v>
                </c:pt>
                <c:pt idx="2">
                  <c:v>3.1</c:v>
                </c:pt>
                <c:pt idx="3">
                  <c:v>3</c:v>
                </c:pt>
                <c:pt idx="4">
                  <c:v>3.1</c:v>
                </c:pt>
                <c:pt idx="5">
                  <c:v>3.3</c:v>
                </c:pt>
                <c:pt idx="6">
                  <c:v>6.5</c:v>
                </c:pt>
                <c:pt idx="7">
                  <c:v>13.7</c:v>
                </c:pt>
                <c:pt idx="8">
                  <c:v>17.399999999999999</c:v>
                </c:pt>
                <c:pt idx="9">
                  <c:v>19.3</c:v>
                </c:pt>
                <c:pt idx="10">
                  <c:v>20.5</c:v>
                </c:pt>
                <c:pt idx="11">
                  <c:v>19.8</c:v>
                </c:pt>
                <c:pt idx="12">
                  <c:v>16.600000000000001</c:v>
                </c:pt>
                <c:pt idx="13">
                  <c:v>12.9</c:v>
                </c:pt>
                <c:pt idx="14">
                  <c:v>8.8000000000000007</c:v>
                </c:pt>
                <c:pt idx="15">
                  <c:v>8.8000000000000007</c:v>
                </c:pt>
                <c:pt idx="16">
                  <c:v>6.8</c:v>
                </c:pt>
                <c:pt idx="17">
                  <c:v>5.7</c:v>
                </c:pt>
                <c:pt idx="18">
                  <c:v>5</c:v>
                </c:pt>
                <c:pt idx="19">
                  <c:v>4.3</c:v>
                </c:pt>
                <c:pt idx="20">
                  <c:v>2.8</c:v>
                </c:pt>
                <c:pt idx="21">
                  <c:v>2.7</c:v>
                </c:pt>
                <c:pt idx="22">
                  <c:v>2.8</c:v>
                </c:pt>
                <c:pt idx="23">
                  <c:v>2.8</c:v>
                </c:pt>
                <c:pt idx="24">
                  <c:v>2.9</c:v>
                </c:pt>
                <c:pt idx="25">
                  <c:v>3.1</c:v>
                </c:pt>
                <c:pt idx="26">
                  <c:v>2.9</c:v>
                </c:pt>
                <c:pt idx="27">
                  <c:v>2.7</c:v>
                </c:pt>
                <c:pt idx="28">
                  <c:v>2.2999999999999998</c:v>
                </c:pt>
                <c:pt idx="29">
                  <c:v>2.5</c:v>
                </c:pt>
                <c:pt idx="30">
                  <c:v>2.5</c:v>
                </c:pt>
                <c:pt idx="31">
                  <c:v>2.1</c:v>
                </c:pt>
                <c:pt idx="32">
                  <c:v>2.7</c:v>
                </c:pt>
                <c:pt idx="33">
                  <c:v>2.6</c:v>
                </c:pt>
                <c:pt idx="34">
                  <c:v>4</c:v>
                </c:pt>
                <c:pt idx="35">
                  <c:v>4.0999999999999996</c:v>
                </c:pt>
                <c:pt idx="36">
                  <c:v>5.5</c:v>
                </c:pt>
                <c:pt idx="37">
                  <c:v>7.5</c:v>
                </c:pt>
                <c:pt idx="38">
                  <c:v>8</c:v>
                </c:pt>
                <c:pt idx="39">
                  <c:v>8</c:v>
                </c:pt>
                <c:pt idx="40">
                  <c:v>5.9</c:v>
                </c:pt>
                <c:pt idx="41">
                  <c:v>4.7</c:v>
                </c:pt>
                <c:pt idx="42">
                  <c:v>5.4</c:v>
                </c:pt>
                <c:pt idx="43">
                  <c:v>5.4</c:v>
                </c:pt>
                <c:pt idx="44">
                  <c:v>5.5</c:v>
                </c:pt>
                <c:pt idx="45">
                  <c:v>5.5</c:v>
                </c:pt>
                <c:pt idx="46">
                  <c:v>5.6</c:v>
                </c:pt>
                <c:pt idx="47">
                  <c:v>8.5</c:v>
                </c:pt>
                <c:pt idx="48">
                  <c:v>17</c:v>
                </c:pt>
                <c:pt idx="49">
                  <c:v>20.100000000000001</c:v>
                </c:pt>
                <c:pt idx="50">
                  <c:v>20.7</c:v>
                </c:pt>
                <c:pt idx="51">
                  <c:v>20.9</c:v>
                </c:pt>
                <c:pt idx="52">
                  <c:v>17.600000000000001</c:v>
                </c:pt>
                <c:pt idx="53">
                  <c:v>16.899999999999999</c:v>
                </c:pt>
                <c:pt idx="54">
                  <c:v>22.9</c:v>
                </c:pt>
                <c:pt idx="55">
                  <c:v>32</c:v>
                </c:pt>
                <c:pt idx="56">
                  <c:v>34.5</c:v>
                </c:pt>
                <c:pt idx="57">
                  <c:v>35.5</c:v>
                </c:pt>
                <c:pt idx="58">
                  <c:v>30.7</c:v>
                </c:pt>
                <c:pt idx="59">
                  <c:v>20.100000000000001</c:v>
                </c:pt>
                <c:pt idx="60">
                  <c:v>13.5</c:v>
                </c:pt>
                <c:pt idx="61">
                  <c:v>10.6</c:v>
                </c:pt>
                <c:pt idx="62">
                  <c:v>8.5</c:v>
                </c:pt>
                <c:pt idx="63">
                  <c:v>6.6</c:v>
                </c:pt>
                <c:pt idx="64">
                  <c:v>4</c:v>
                </c:pt>
                <c:pt idx="65">
                  <c:v>3.6</c:v>
                </c:pt>
                <c:pt idx="66">
                  <c:v>4.9000000000000004</c:v>
                </c:pt>
                <c:pt idx="67">
                  <c:v>4.8</c:v>
                </c:pt>
                <c:pt idx="68">
                  <c:v>3.2</c:v>
                </c:pt>
                <c:pt idx="69">
                  <c:v>3.3</c:v>
                </c:pt>
                <c:pt idx="70">
                  <c:v>3.3</c:v>
                </c:pt>
                <c:pt idx="71">
                  <c:v>3.3</c:v>
                </c:pt>
                <c:pt idx="72">
                  <c:v>3.4</c:v>
                </c:pt>
                <c:pt idx="73">
                  <c:v>3.3</c:v>
                </c:pt>
                <c:pt idx="74">
                  <c:v>3.3</c:v>
                </c:pt>
                <c:pt idx="75">
                  <c:v>3.4</c:v>
                </c:pt>
                <c:pt idx="76">
                  <c:v>3.3</c:v>
                </c:pt>
                <c:pt idx="77">
                  <c:v>3.3</c:v>
                </c:pt>
                <c:pt idx="78">
                  <c:v>3.5</c:v>
                </c:pt>
                <c:pt idx="79">
                  <c:v>3.6</c:v>
                </c:pt>
                <c:pt idx="80">
                  <c:v>3.5</c:v>
                </c:pt>
                <c:pt idx="81">
                  <c:v>3.5</c:v>
                </c:pt>
                <c:pt idx="82">
                  <c:v>3.6</c:v>
                </c:pt>
                <c:pt idx="83">
                  <c:v>3.1</c:v>
                </c:pt>
                <c:pt idx="84">
                  <c:v>2.8</c:v>
                </c:pt>
                <c:pt idx="85">
                  <c:v>2.8</c:v>
                </c:pt>
                <c:pt idx="86">
                  <c:v>3.1</c:v>
                </c:pt>
                <c:pt idx="87">
                  <c:v>2.9</c:v>
                </c:pt>
                <c:pt idx="88">
                  <c:v>3.5</c:v>
                </c:pt>
                <c:pt idx="89">
                  <c:v>3.9</c:v>
                </c:pt>
                <c:pt idx="90">
                  <c:v>4.7</c:v>
                </c:pt>
                <c:pt idx="91">
                  <c:v>7.3</c:v>
                </c:pt>
                <c:pt idx="92">
                  <c:v>8.6999999999999993</c:v>
                </c:pt>
                <c:pt idx="93">
                  <c:v>8.3000000000000007</c:v>
                </c:pt>
                <c:pt idx="94">
                  <c:v>7.8</c:v>
                </c:pt>
                <c:pt idx="95">
                  <c:v>7.7</c:v>
                </c:pt>
                <c:pt idx="96">
                  <c:v>6.3</c:v>
                </c:pt>
                <c:pt idx="97">
                  <c:v>4.5</c:v>
                </c:pt>
                <c:pt idx="98">
                  <c:v>3.9</c:v>
                </c:pt>
                <c:pt idx="99">
                  <c:v>4.2</c:v>
                </c:pt>
                <c:pt idx="100">
                  <c:v>4</c:v>
                </c:pt>
                <c:pt idx="101">
                  <c:v>3.3</c:v>
                </c:pt>
                <c:pt idx="102">
                  <c:v>2.9</c:v>
                </c:pt>
                <c:pt idx="103">
                  <c:v>3.2</c:v>
                </c:pt>
                <c:pt idx="104">
                  <c:v>4.9000000000000004</c:v>
                </c:pt>
                <c:pt idx="105">
                  <c:v>4.9000000000000004</c:v>
                </c:pt>
                <c:pt idx="106">
                  <c:v>34.200000000000003</c:v>
                </c:pt>
                <c:pt idx="107">
                  <c:v>75.5</c:v>
                </c:pt>
                <c:pt idx="108">
                  <c:v>97.6</c:v>
                </c:pt>
                <c:pt idx="109">
                  <c:v>103.3</c:v>
                </c:pt>
                <c:pt idx="110">
                  <c:v>84.9</c:v>
                </c:pt>
                <c:pt idx="111">
                  <c:v>68.8</c:v>
                </c:pt>
                <c:pt idx="112">
                  <c:v>35.799999999999997</c:v>
                </c:pt>
                <c:pt idx="113">
                  <c:v>24.6</c:v>
                </c:pt>
                <c:pt idx="114">
                  <c:v>19.899999999999999</c:v>
                </c:pt>
                <c:pt idx="115">
                  <c:v>14.4</c:v>
                </c:pt>
                <c:pt idx="116">
                  <c:v>12.2</c:v>
                </c:pt>
                <c:pt idx="117">
                  <c:v>11.9</c:v>
                </c:pt>
                <c:pt idx="118">
                  <c:v>8.1999999999999993</c:v>
                </c:pt>
                <c:pt idx="119">
                  <c:v>6.6</c:v>
                </c:pt>
                <c:pt idx="120">
                  <c:v>3.7</c:v>
                </c:pt>
                <c:pt idx="121">
                  <c:v>2.5</c:v>
                </c:pt>
                <c:pt idx="122">
                  <c:v>3.4</c:v>
                </c:pt>
                <c:pt idx="123">
                  <c:v>4</c:v>
                </c:pt>
                <c:pt idx="124">
                  <c:v>3.9</c:v>
                </c:pt>
                <c:pt idx="125">
                  <c:v>3.7</c:v>
                </c:pt>
                <c:pt idx="126">
                  <c:v>3.6</c:v>
                </c:pt>
                <c:pt idx="127">
                  <c:v>3.8</c:v>
                </c:pt>
                <c:pt idx="128">
                  <c:v>4</c:v>
                </c:pt>
                <c:pt idx="129">
                  <c:v>3.9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28480"/>
        <c:axId val="138671616"/>
      </c:scatterChart>
      <c:valAx>
        <c:axId val="138628480"/>
        <c:scaling>
          <c:orientation val="minMax"/>
          <c:max val="1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8671616"/>
        <c:crosses val="autoZero"/>
        <c:crossBetween val="midCat"/>
      </c:valAx>
      <c:valAx>
        <c:axId val="13867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 (ppm)</a:t>
                </a:r>
              </a:p>
            </c:rich>
          </c:tx>
          <c:layout>
            <c:manualLayout>
              <c:xMode val="edge"/>
              <c:yMode val="edge"/>
              <c:x val="1.1714589989350406E-2"/>
              <c:y val="0.43807184838889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8628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4762</xdr:rowOff>
    </xdr:from>
    <xdr:to>
      <xdr:col>12</xdr:col>
      <xdr:colOff>304800</xdr:colOff>
      <xdr:row>15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33"/>
  <sheetViews>
    <sheetView workbookViewId="0">
      <pane xSplit="2" ySplit="3" topLeftCell="BO88" activePane="bottomRight" state="frozen"/>
      <selection pane="topRight" activeCell="C1" sqref="C1"/>
      <selection pane="bottomLeft" activeCell="A4" sqref="A4"/>
      <selection pane="bottomRight" activeCell="A503" sqref="A503:BV632"/>
    </sheetView>
  </sheetViews>
  <sheetFormatPr defaultRowHeight="15" x14ac:dyDescent="0.25"/>
  <cols>
    <col min="1" max="1" width="12.7109375" style="4" customWidth="1"/>
    <col min="2" max="2" width="14" style="4" customWidth="1"/>
    <col min="3" max="3" width="12" style="4" customWidth="1"/>
    <col min="4" max="4" width="11.5703125" style="4" customWidth="1"/>
    <col min="5" max="5" width="16.7109375" style="4" bestFit="1" customWidth="1"/>
    <col min="6" max="6" width="10.85546875" style="4" bestFit="1" customWidth="1"/>
    <col min="7" max="7" width="11.85546875" style="4" bestFit="1" customWidth="1"/>
    <col min="8" max="8" width="8.85546875" style="4" bestFit="1" customWidth="1"/>
    <col min="9" max="9" width="9.85546875" style="4" bestFit="1" customWidth="1"/>
    <col min="10" max="10" width="10.42578125" style="4" bestFit="1" customWidth="1"/>
    <col min="11" max="11" width="27.28515625" style="4" bestFit="1" customWidth="1"/>
    <col min="12" max="12" width="8.85546875" style="4" bestFit="1" customWidth="1"/>
    <col min="13" max="13" width="7.85546875" style="4" bestFit="1" customWidth="1"/>
    <col min="14" max="14" width="10" style="4" bestFit="1" customWidth="1"/>
    <col min="15" max="16" width="9.140625" style="4"/>
    <col min="17" max="17" width="10" style="4" bestFit="1" customWidth="1"/>
    <col min="18" max="19" width="10.140625" style="4" bestFit="1" customWidth="1"/>
    <col min="20" max="20" width="11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8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2" width="11.5703125" style="4" bestFit="1" customWidth="1"/>
    <col min="43" max="43" width="10" style="4" bestFit="1" customWidth="1"/>
    <col min="44" max="44" width="10.7109375" style="4" bestFit="1" customWidth="1"/>
    <col min="45" max="45" width="9.28515625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1.85546875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7.85546875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24.7109375" style="4" bestFit="1" customWidth="1"/>
    <col min="74" max="74" width="29.7109375" style="4" bestFit="1" customWidth="1"/>
    <col min="75" max="16384" width="9.140625" style="4"/>
  </cols>
  <sheetData>
    <row r="1" spans="1:7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196</v>
      </c>
      <c r="BV1" s="1" t="s">
        <v>197</v>
      </c>
    </row>
    <row r="2" spans="1:74" s="1" customFormat="1" x14ac:dyDescent="0.25">
      <c r="A2" s="1" t="s">
        <v>72</v>
      </c>
      <c r="B2" s="1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198</v>
      </c>
      <c r="BV2" s="1" t="s">
        <v>199</v>
      </c>
    </row>
    <row r="3" spans="1:74" s="1" customFormat="1" x14ac:dyDescent="0.25">
      <c r="A3" s="1" t="s">
        <v>145</v>
      </c>
      <c r="B3" s="1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200</v>
      </c>
      <c r="BV3" s="1" t="s">
        <v>201</v>
      </c>
    </row>
    <row r="4" spans="1:74" customFormat="1" x14ac:dyDescent="0.25">
      <c r="A4" s="40">
        <v>41704</v>
      </c>
      <c r="B4" s="41">
        <v>2.0105324074074074E-2</v>
      </c>
      <c r="C4">
        <v>1E-3</v>
      </c>
      <c r="D4">
        <v>1E-3</v>
      </c>
      <c r="E4">
        <v>10</v>
      </c>
      <c r="F4">
        <v>-0.8</v>
      </c>
      <c r="G4">
        <v>-11.1</v>
      </c>
      <c r="H4">
        <v>16.7</v>
      </c>
      <c r="J4">
        <v>21.1</v>
      </c>
      <c r="K4">
        <v>1</v>
      </c>
      <c r="L4">
        <v>6.9999999999999999E-4</v>
      </c>
      <c r="M4">
        <v>1E-3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16.653300000000002</v>
      </c>
      <c r="W4">
        <v>0</v>
      </c>
      <c r="X4">
        <v>21.1</v>
      </c>
      <c r="Y4">
        <v>13.8</v>
      </c>
      <c r="Z4">
        <v>848</v>
      </c>
      <c r="AA4">
        <v>876</v>
      </c>
      <c r="AB4">
        <v>866</v>
      </c>
      <c r="AC4">
        <v>45</v>
      </c>
      <c r="AD4">
        <v>13.24</v>
      </c>
      <c r="AE4">
        <v>0.3</v>
      </c>
      <c r="AF4">
        <v>974</v>
      </c>
      <c r="AG4">
        <v>1</v>
      </c>
      <c r="AH4">
        <v>4</v>
      </c>
      <c r="AI4">
        <v>14</v>
      </c>
      <c r="AJ4">
        <v>191</v>
      </c>
      <c r="AK4">
        <v>190</v>
      </c>
      <c r="AL4">
        <v>7.2</v>
      </c>
      <c r="AM4">
        <v>195</v>
      </c>
      <c r="AN4" t="s">
        <v>155</v>
      </c>
      <c r="AO4">
        <v>2</v>
      </c>
      <c r="AP4" s="42">
        <v>0.93671296296296302</v>
      </c>
      <c r="AQ4">
        <v>47.159272999999999</v>
      </c>
      <c r="AR4">
        <v>-88.489836999999994</v>
      </c>
      <c r="AS4">
        <v>318.3</v>
      </c>
      <c r="AT4">
        <v>0</v>
      </c>
      <c r="AU4">
        <v>12</v>
      </c>
      <c r="AV4">
        <v>11</v>
      </c>
      <c r="AW4" t="s">
        <v>205</v>
      </c>
      <c r="AX4">
        <v>1.6</v>
      </c>
      <c r="AY4">
        <v>1.7</v>
      </c>
      <c r="AZ4">
        <v>2.2999999999999998</v>
      </c>
      <c r="BA4">
        <v>14.048999999999999</v>
      </c>
      <c r="BB4">
        <v>450</v>
      </c>
      <c r="BC4">
        <v>32.03</v>
      </c>
      <c r="BD4">
        <v>0.30399999999999999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Q4">
        <v>0</v>
      </c>
      <c r="BR4">
        <v>1.9E-2</v>
      </c>
      <c r="BS4">
        <v>0.09</v>
      </c>
      <c r="BT4">
        <v>8.9999999999999993E-3</v>
      </c>
      <c r="BU4">
        <v>0.45737699999999998</v>
      </c>
      <c r="BV4">
        <v>1.8089999999999999</v>
      </c>
    </row>
    <row r="5" spans="1:74" customFormat="1" x14ac:dyDescent="0.25">
      <c r="A5" s="40">
        <v>41704</v>
      </c>
      <c r="B5" s="41">
        <v>2.0116898148148148E-2</v>
      </c>
      <c r="C5">
        <v>8.9999999999999993E-3</v>
      </c>
      <c r="D5">
        <v>1E-3</v>
      </c>
      <c r="E5">
        <v>10</v>
      </c>
      <c r="F5">
        <v>-0.8</v>
      </c>
      <c r="G5">
        <v>-11.1</v>
      </c>
      <c r="H5">
        <v>12.9</v>
      </c>
      <c r="J5">
        <v>21.1</v>
      </c>
      <c r="K5">
        <v>1</v>
      </c>
      <c r="L5">
        <v>8.8999999999999999E-3</v>
      </c>
      <c r="M5">
        <v>1E-3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12.936299999999999</v>
      </c>
      <c r="W5">
        <v>0</v>
      </c>
      <c r="X5">
        <v>21.1</v>
      </c>
      <c r="Y5">
        <v>13.8</v>
      </c>
      <c r="Z5">
        <v>848</v>
      </c>
      <c r="AA5">
        <v>875</v>
      </c>
      <c r="AB5">
        <v>867</v>
      </c>
      <c r="AC5">
        <v>45.7</v>
      </c>
      <c r="AD5">
        <v>13.45</v>
      </c>
      <c r="AE5">
        <v>0.31</v>
      </c>
      <c r="AF5">
        <v>974</v>
      </c>
      <c r="AG5">
        <v>1</v>
      </c>
      <c r="AH5">
        <v>4</v>
      </c>
      <c r="AI5">
        <v>14</v>
      </c>
      <c r="AJ5">
        <v>191</v>
      </c>
      <c r="AK5">
        <v>190</v>
      </c>
      <c r="AL5">
        <v>7.3</v>
      </c>
      <c r="AM5">
        <v>195</v>
      </c>
      <c r="AN5" t="s">
        <v>155</v>
      </c>
      <c r="AO5">
        <v>2</v>
      </c>
      <c r="AP5" s="42">
        <v>0.93671296296296302</v>
      </c>
      <c r="AQ5">
        <v>47.159272999999999</v>
      </c>
      <c r="AR5">
        <v>-88.489836999999994</v>
      </c>
      <c r="AS5">
        <v>318.3</v>
      </c>
      <c r="AT5">
        <v>0</v>
      </c>
      <c r="AU5">
        <v>12</v>
      </c>
      <c r="AV5">
        <v>11</v>
      </c>
      <c r="AW5" t="s">
        <v>205</v>
      </c>
      <c r="AX5">
        <v>1.6</v>
      </c>
      <c r="AY5">
        <v>1.7</v>
      </c>
      <c r="AZ5">
        <v>2.2999999999999998</v>
      </c>
      <c r="BA5">
        <v>14.048999999999999</v>
      </c>
      <c r="BB5">
        <v>450</v>
      </c>
      <c r="BC5">
        <v>32.03</v>
      </c>
      <c r="BD5">
        <v>0.309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Q5">
        <v>0</v>
      </c>
      <c r="BR5">
        <v>1.8282E-2</v>
      </c>
      <c r="BS5">
        <v>0.09</v>
      </c>
      <c r="BT5">
        <v>8.9999999999999993E-3</v>
      </c>
      <c r="BU5">
        <v>0.44009300000000001</v>
      </c>
      <c r="BV5">
        <v>1.8089999999999999</v>
      </c>
    </row>
    <row r="6" spans="1:74" customFormat="1" x14ac:dyDescent="0.25">
      <c r="A6" s="40">
        <v>41704</v>
      </c>
      <c r="B6" s="41">
        <v>2.0128472222222221E-2</v>
      </c>
      <c r="C6">
        <v>0.01</v>
      </c>
      <c r="D6">
        <v>1E-3</v>
      </c>
      <c r="E6">
        <v>10</v>
      </c>
      <c r="F6">
        <v>-0.9</v>
      </c>
      <c r="G6">
        <v>-11.1</v>
      </c>
      <c r="H6">
        <v>16.600000000000001</v>
      </c>
      <c r="J6">
        <v>21.12</v>
      </c>
      <c r="K6">
        <v>1</v>
      </c>
      <c r="L6">
        <v>0.01</v>
      </c>
      <c r="M6">
        <v>1E-3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16.555099999999999</v>
      </c>
      <c r="W6">
        <v>0</v>
      </c>
      <c r="X6">
        <v>21.116499999999998</v>
      </c>
      <c r="Y6">
        <v>13.9</v>
      </c>
      <c r="Z6">
        <v>847</v>
      </c>
      <c r="AA6">
        <v>874</v>
      </c>
      <c r="AB6">
        <v>866</v>
      </c>
      <c r="AC6">
        <v>46</v>
      </c>
      <c r="AD6">
        <v>13.53</v>
      </c>
      <c r="AE6">
        <v>0.31</v>
      </c>
      <c r="AF6">
        <v>974</v>
      </c>
      <c r="AG6">
        <v>1</v>
      </c>
      <c r="AH6">
        <v>4</v>
      </c>
      <c r="AI6">
        <v>14</v>
      </c>
      <c r="AJ6">
        <v>191</v>
      </c>
      <c r="AK6">
        <v>190</v>
      </c>
      <c r="AL6">
        <v>7.4</v>
      </c>
      <c r="AM6">
        <v>195</v>
      </c>
      <c r="AN6" t="s">
        <v>155</v>
      </c>
      <c r="AO6">
        <v>2</v>
      </c>
      <c r="AP6" s="42">
        <v>0.93672453703703706</v>
      </c>
      <c r="AQ6">
        <v>47.159272999999999</v>
      </c>
      <c r="AR6">
        <v>-88.489836999999994</v>
      </c>
      <c r="AS6">
        <v>318.3</v>
      </c>
      <c r="AT6">
        <v>0</v>
      </c>
      <c r="AU6">
        <v>12</v>
      </c>
      <c r="AV6">
        <v>11</v>
      </c>
      <c r="AW6" t="s">
        <v>205</v>
      </c>
      <c r="AX6">
        <v>1.6</v>
      </c>
      <c r="AY6">
        <v>1.7</v>
      </c>
      <c r="AZ6">
        <v>2.2999999999999998</v>
      </c>
      <c r="BA6">
        <v>14.048999999999999</v>
      </c>
      <c r="BB6">
        <v>450</v>
      </c>
      <c r="BC6">
        <v>32.03</v>
      </c>
      <c r="BD6">
        <v>0.311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Q6">
        <v>0</v>
      </c>
      <c r="BR6">
        <v>1.8717999999999999E-2</v>
      </c>
      <c r="BS6">
        <v>0.09</v>
      </c>
      <c r="BT6">
        <v>8.9999999999999993E-3</v>
      </c>
      <c r="BU6">
        <v>0.45058900000000002</v>
      </c>
      <c r="BV6">
        <v>1.8089999999999999</v>
      </c>
    </row>
    <row r="7" spans="1:74" customFormat="1" x14ac:dyDescent="0.25">
      <c r="A7" s="40">
        <v>41704</v>
      </c>
      <c r="B7" s="41">
        <v>2.0140046296296295E-2</v>
      </c>
      <c r="C7">
        <v>0.01</v>
      </c>
      <c r="D7">
        <v>1E-3</v>
      </c>
      <c r="E7">
        <v>10</v>
      </c>
      <c r="F7">
        <v>-0.9</v>
      </c>
      <c r="G7">
        <v>-11.1</v>
      </c>
      <c r="H7">
        <v>0</v>
      </c>
      <c r="J7">
        <v>21.2</v>
      </c>
      <c r="K7">
        <v>1</v>
      </c>
      <c r="L7">
        <v>0.01</v>
      </c>
      <c r="M7">
        <v>1E-3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W7">
        <v>0</v>
      </c>
      <c r="X7">
        <v>21.2</v>
      </c>
      <c r="Y7">
        <v>13.9</v>
      </c>
      <c r="Z7">
        <v>847</v>
      </c>
      <c r="AA7">
        <v>875</v>
      </c>
      <c r="AB7">
        <v>867</v>
      </c>
      <c r="AC7">
        <v>46</v>
      </c>
      <c r="AD7">
        <v>13.53</v>
      </c>
      <c r="AE7">
        <v>0.31</v>
      </c>
      <c r="AF7">
        <v>974</v>
      </c>
      <c r="AG7">
        <v>1</v>
      </c>
      <c r="AH7">
        <v>4</v>
      </c>
      <c r="AI7">
        <v>14</v>
      </c>
      <c r="AJ7">
        <v>191</v>
      </c>
      <c r="AK7">
        <v>190</v>
      </c>
      <c r="AL7">
        <v>7.3</v>
      </c>
      <c r="AM7">
        <v>195</v>
      </c>
      <c r="AN7" t="s">
        <v>155</v>
      </c>
      <c r="AO7">
        <v>2</v>
      </c>
      <c r="AP7" s="42">
        <v>0.93672453703703706</v>
      </c>
      <c r="AQ7">
        <v>47.159272999999999</v>
      </c>
      <c r="AR7">
        <v>-88.489836999999994</v>
      </c>
      <c r="AS7">
        <v>318.39999999999998</v>
      </c>
      <c r="AT7">
        <v>0</v>
      </c>
      <c r="AU7">
        <v>12</v>
      </c>
      <c r="AV7">
        <v>11</v>
      </c>
      <c r="AW7" t="s">
        <v>205</v>
      </c>
      <c r="AX7">
        <v>1.501099</v>
      </c>
      <c r="AY7">
        <v>1.7329669999999999</v>
      </c>
      <c r="AZ7">
        <v>2.2999999999999998</v>
      </c>
      <c r="BA7">
        <v>14.048999999999999</v>
      </c>
      <c r="BB7">
        <v>450</v>
      </c>
      <c r="BC7">
        <v>32.03</v>
      </c>
      <c r="BD7">
        <v>0.311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Q7">
        <v>0</v>
      </c>
      <c r="BR7">
        <v>1.8282E-2</v>
      </c>
      <c r="BS7">
        <v>0.09</v>
      </c>
      <c r="BT7">
        <v>9.7179999999999992E-3</v>
      </c>
      <c r="BU7">
        <v>0.44009300000000001</v>
      </c>
      <c r="BV7">
        <v>1.8089999999999999</v>
      </c>
    </row>
    <row r="8" spans="1:74" customFormat="1" x14ac:dyDescent="0.25">
      <c r="A8" s="40">
        <v>41704</v>
      </c>
      <c r="B8" s="41">
        <v>2.0151620370370372E-2</v>
      </c>
      <c r="C8">
        <v>0.01</v>
      </c>
      <c r="D8">
        <v>1E-3</v>
      </c>
      <c r="E8">
        <v>10</v>
      </c>
      <c r="F8">
        <v>-0.9</v>
      </c>
      <c r="G8">
        <v>-11.1</v>
      </c>
      <c r="H8">
        <v>10.4</v>
      </c>
      <c r="J8">
        <v>21.2</v>
      </c>
      <c r="K8">
        <v>1</v>
      </c>
      <c r="L8">
        <v>0.01</v>
      </c>
      <c r="M8">
        <v>1E-3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10.4312</v>
      </c>
      <c r="W8">
        <v>0</v>
      </c>
      <c r="X8">
        <v>21.2</v>
      </c>
      <c r="Y8">
        <v>13.9</v>
      </c>
      <c r="Z8">
        <v>848</v>
      </c>
      <c r="AA8">
        <v>874</v>
      </c>
      <c r="AB8">
        <v>866</v>
      </c>
      <c r="AC8">
        <v>46</v>
      </c>
      <c r="AD8">
        <v>13.53</v>
      </c>
      <c r="AE8">
        <v>0.31</v>
      </c>
      <c r="AF8">
        <v>974</v>
      </c>
      <c r="AG8">
        <v>1</v>
      </c>
      <c r="AH8">
        <v>4</v>
      </c>
      <c r="AI8">
        <v>14</v>
      </c>
      <c r="AJ8">
        <v>191</v>
      </c>
      <c r="AK8">
        <v>190.7</v>
      </c>
      <c r="AL8">
        <v>7.3</v>
      </c>
      <c r="AM8">
        <v>195</v>
      </c>
      <c r="AN8" t="s">
        <v>155</v>
      </c>
      <c r="AO8">
        <v>2</v>
      </c>
      <c r="AP8" s="42">
        <v>0.93674768518518514</v>
      </c>
      <c r="AQ8">
        <v>47.159272999999999</v>
      </c>
      <c r="AR8">
        <v>-88.489836999999994</v>
      </c>
      <c r="AS8">
        <v>318.5</v>
      </c>
      <c r="AT8">
        <v>0</v>
      </c>
      <c r="AU8">
        <v>12</v>
      </c>
      <c r="AV8">
        <v>10</v>
      </c>
      <c r="AW8" t="s">
        <v>206</v>
      </c>
      <c r="AX8">
        <v>1.3</v>
      </c>
      <c r="AY8">
        <v>1.8</v>
      </c>
      <c r="AZ8">
        <v>2.2999999999999998</v>
      </c>
      <c r="BA8">
        <v>14.048999999999999</v>
      </c>
      <c r="BB8">
        <v>450</v>
      </c>
      <c r="BC8">
        <v>32.03</v>
      </c>
      <c r="BD8">
        <v>0.311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Q8">
        <v>0</v>
      </c>
      <c r="BR8">
        <v>1.7999999999999999E-2</v>
      </c>
      <c r="BS8">
        <v>0.09</v>
      </c>
      <c r="BT8">
        <v>0.01</v>
      </c>
      <c r="BU8">
        <v>0.433305</v>
      </c>
      <c r="BV8">
        <v>1.8089999999999999</v>
      </c>
    </row>
    <row r="9" spans="1:74" customFormat="1" x14ac:dyDescent="0.25">
      <c r="A9" s="40">
        <v>41704</v>
      </c>
      <c r="B9" s="41">
        <v>2.0163194444444445E-2</v>
      </c>
      <c r="C9">
        <v>0.01</v>
      </c>
      <c r="D9">
        <v>1E-3</v>
      </c>
      <c r="E9">
        <v>10</v>
      </c>
      <c r="F9">
        <v>-0.9</v>
      </c>
      <c r="G9">
        <v>-11</v>
      </c>
      <c r="H9">
        <v>6.8</v>
      </c>
      <c r="J9">
        <v>21.2</v>
      </c>
      <c r="K9">
        <v>1</v>
      </c>
      <c r="L9">
        <v>0.01</v>
      </c>
      <c r="M9">
        <v>1E-3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6.8068999999999997</v>
      </c>
      <c r="W9">
        <v>0</v>
      </c>
      <c r="X9">
        <v>21.2</v>
      </c>
      <c r="Y9">
        <v>13.5</v>
      </c>
      <c r="Z9">
        <v>849</v>
      </c>
      <c r="AA9">
        <v>875</v>
      </c>
      <c r="AB9">
        <v>868</v>
      </c>
      <c r="AC9">
        <v>46</v>
      </c>
      <c r="AD9">
        <v>13.53</v>
      </c>
      <c r="AE9">
        <v>0.31</v>
      </c>
      <c r="AF9">
        <v>974</v>
      </c>
      <c r="AG9">
        <v>1</v>
      </c>
      <c r="AH9">
        <v>4</v>
      </c>
      <c r="AI9">
        <v>14</v>
      </c>
      <c r="AJ9">
        <v>191</v>
      </c>
      <c r="AK9">
        <v>191.7</v>
      </c>
      <c r="AL9">
        <v>7.5</v>
      </c>
      <c r="AM9">
        <v>195</v>
      </c>
      <c r="AN9" t="s">
        <v>155</v>
      </c>
      <c r="AO9">
        <v>2</v>
      </c>
      <c r="AP9" s="42">
        <v>0.93674768518518514</v>
      </c>
      <c r="AQ9">
        <v>47.159272999999999</v>
      </c>
      <c r="AR9">
        <v>-88.489836999999994</v>
      </c>
      <c r="AS9">
        <v>318.5</v>
      </c>
      <c r="AT9">
        <v>0</v>
      </c>
      <c r="AU9">
        <v>12</v>
      </c>
      <c r="AV9">
        <v>10</v>
      </c>
      <c r="AW9" t="s">
        <v>206</v>
      </c>
      <c r="AX9">
        <v>1.3</v>
      </c>
      <c r="AY9">
        <v>1.7672330000000001</v>
      </c>
      <c r="AZ9">
        <v>2.2999999999999998</v>
      </c>
      <c r="BA9">
        <v>14.048999999999999</v>
      </c>
      <c r="BB9">
        <v>450</v>
      </c>
      <c r="BC9">
        <v>32.03</v>
      </c>
      <c r="BD9">
        <v>0.311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Q9">
        <v>0</v>
      </c>
      <c r="BR9">
        <v>1.7281999999999999E-2</v>
      </c>
      <c r="BS9">
        <v>0.09</v>
      </c>
      <c r="BT9">
        <v>9.2820000000000003E-3</v>
      </c>
      <c r="BU9">
        <v>0.41602099999999997</v>
      </c>
      <c r="BV9">
        <v>1.8089999999999999</v>
      </c>
    </row>
    <row r="10" spans="1:74" customFormat="1" x14ac:dyDescent="0.25">
      <c r="A10" s="40">
        <v>41704</v>
      </c>
      <c r="B10" s="41">
        <v>2.0174768518518519E-2</v>
      </c>
      <c r="C10">
        <v>0.01</v>
      </c>
      <c r="D10">
        <v>1E-3</v>
      </c>
      <c r="E10">
        <v>10</v>
      </c>
      <c r="F10">
        <v>-0.9</v>
      </c>
      <c r="G10">
        <v>-11</v>
      </c>
      <c r="H10">
        <v>3.2</v>
      </c>
      <c r="J10">
        <v>21.2</v>
      </c>
      <c r="K10">
        <v>1</v>
      </c>
      <c r="L10">
        <v>0.01</v>
      </c>
      <c r="M10">
        <v>1E-3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3.2437999999999998</v>
      </c>
      <c r="W10">
        <v>0</v>
      </c>
      <c r="X10">
        <v>21.2</v>
      </c>
      <c r="Y10">
        <v>13.2</v>
      </c>
      <c r="Z10">
        <v>851</v>
      </c>
      <c r="AA10">
        <v>879</v>
      </c>
      <c r="AB10">
        <v>870</v>
      </c>
      <c r="AC10">
        <v>46</v>
      </c>
      <c r="AD10">
        <v>13.53</v>
      </c>
      <c r="AE10">
        <v>0.31</v>
      </c>
      <c r="AF10">
        <v>974</v>
      </c>
      <c r="AG10">
        <v>1</v>
      </c>
      <c r="AH10">
        <v>4</v>
      </c>
      <c r="AI10">
        <v>14</v>
      </c>
      <c r="AJ10">
        <v>191</v>
      </c>
      <c r="AK10">
        <v>192</v>
      </c>
      <c r="AL10">
        <v>7.7</v>
      </c>
      <c r="AM10">
        <v>195</v>
      </c>
      <c r="AN10" t="s">
        <v>155</v>
      </c>
      <c r="AO10">
        <v>2</v>
      </c>
      <c r="AP10" s="42">
        <v>0.93675925925925929</v>
      </c>
      <c r="AQ10">
        <v>47.159272999999999</v>
      </c>
      <c r="AR10">
        <v>-88.489838000000006</v>
      </c>
      <c r="AS10">
        <v>318.7</v>
      </c>
      <c r="AT10">
        <v>0</v>
      </c>
      <c r="AU10">
        <v>12</v>
      </c>
      <c r="AV10">
        <v>10</v>
      </c>
      <c r="AW10" t="s">
        <v>206</v>
      </c>
      <c r="AX10">
        <v>1.2020960000000001</v>
      </c>
      <c r="AY10">
        <v>1.7</v>
      </c>
      <c r="AZ10">
        <v>2.2020960000000001</v>
      </c>
      <c r="BA10">
        <v>14.048999999999999</v>
      </c>
      <c r="BB10">
        <v>450</v>
      </c>
      <c r="BC10">
        <v>32.03</v>
      </c>
      <c r="BD10">
        <v>0.311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Q10">
        <v>0</v>
      </c>
      <c r="BR10">
        <v>1.7718000000000001E-2</v>
      </c>
      <c r="BS10">
        <v>0.09</v>
      </c>
      <c r="BT10">
        <v>8.9999999999999993E-3</v>
      </c>
      <c r="BU10">
        <v>0.42651699999999998</v>
      </c>
      <c r="BV10">
        <v>1.8089999999999999</v>
      </c>
    </row>
    <row r="11" spans="1:74" customFormat="1" x14ac:dyDescent="0.25">
      <c r="A11" s="40">
        <v>41704</v>
      </c>
      <c r="B11" s="41">
        <v>2.0186342592592593E-2</v>
      </c>
      <c r="C11">
        <v>0.01</v>
      </c>
      <c r="D11">
        <v>1E-3</v>
      </c>
      <c r="E11">
        <v>10</v>
      </c>
      <c r="F11">
        <v>-0.9</v>
      </c>
      <c r="G11">
        <v>-11</v>
      </c>
      <c r="H11">
        <v>7</v>
      </c>
      <c r="J11">
        <v>21.2</v>
      </c>
      <c r="K11">
        <v>1</v>
      </c>
      <c r="L11">
        <v>0.01</v>
      </c>
      <c r="M11">
        <v>1E-3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6.9835000000000003</v>
      </c>
      <c r="W11">
        <v>0</v>
      </c>
      <c r="X11">
        <v>21.2</v>
      </c>
      <c r="Y11">
        <v>13.2</v>
      </c>
      <c r="Z11">
        <v>851</v>
      </c>
      <c r="AA11">
        <v>879</v>
      </c>
      <c r="AB11">
        <v>870</v>
      </c>
      <c r="AC11">
        <v>46</v>
      </c>
      <c r="AD11">
        <v>13.53</v>
      </c>
      <c r="AE11">
        <v>0.31</v>
      </c>
      <c r="AF11">
        <v>974</v>
      </c>
      <c r="AG11">
        <v>1</v>
      </c>
      <c r="AH11">
        <v>4</v>
      </c>
      <c r="AI11">
        <v>14</v>
      </c>
      <c r="AJ11">
        <v>191.7</v>
      </c>
      <c r="AK11">
        <v>192</v>
      </c>
      <c r="AL11">
        <v>7.8</v>
      </c>
      <c r="AM11">
        <v>195</v>
      </c>
      <c r="AN11" t="s">
        <v>155</v>
      </c>
      <c r="AO11">
        <v>2</v>
      </c>
      <c r="AP11" s="42">
        <v>0.93678240740740737</v>
      </c>
      <c r="AQ11">
        <v>47.159272999999999</v>
      </c>
      <c r="AR11">
        <v>-88.489838000000006</v>
      </c>
      <c r="AS11">
        <v>318.89999999999998</v>
      </c>
      <c r="AT11">
        <v>0</v>
      </c>
      <c r="AU11">
        <v>12</v>
      </c>
      <c r="AV11">
        <v>10</v>
      </c>
      <c r="AW11" t="s">
        <v>206</v>
      </c>
      <c r="AX11">
        <v>1</v>
      </c>
      <c r="AY11">
        <v>1.7</v>
      </c>
      <c r="AZ11">
        <v>2</v>
      </c>
      <c r="BA11">
        <v>14.048999999999999</v>
      </c>
      <c r="BB11">
        <v>450</v>
      </c>
      <c r="BC11">
        <v>32.03</v>
      </c>
      <c r="BD11">
        <v>0.311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Q11">
        <v>0</v>
      </c>
      <c r="BR11">
        <v>1.7999999999999999E-2</v>
      </c>
      <c r="BS11">
        <v>0.09</v>
      </c>
      <c r="BT11">
        <v>8.9999999999999993E-3</v>
      </c>
      <c r="BU11">
        <v>0.433305</v>
      </c>
      <c r="BV11">
        <v>1.8089999999999999</v>
      </c>
    </row>
    <row r="12" spans="1:74" customFormat="1" x14ac:dyDescent="0.25">
      <c r="A12" s="40">
        <v>41704</v>
      </c>
      <c r="B12" s="41">
        <v>2.0197916666666666E-2</v>
      </c>
      <c r="C12">
        <v>0.01</v>
      </c>
      <c r="D12">
        <v>1E-3</v>
      </c>
      <c r="E12">
        <v>10</v>
      </c>
      <c r="F12">
        <v>-0.9</v>
      </c>
      <c r="G12">
        <v>-11</v>
      </c>
      <c r="H12">
        <v>0</v>
      </c>
      <c r="J12">
        <v>21.2</v>
      </c>
      <c r="K12">
        <v>1</v>
      </c>
      <c r="L12">
        <v>0.01</v>
      </c>
      <c r="M12">
        <v>1E-3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W12">
        <v>0</v>
      </c>
      <c r="X12">
        <v>21.2</v>
      </c>
      <c r="Y12">
        <v>13.2</v>
      </c>
      <c r="Z12">
        <v>852</v>
      </c>
      <c r="AA12">
        <v>879</v>
      </c>
      <c r="AB12">
        <v>870</v>
      </c>
      <c r="AC12">
        <v>46</v>
      </c>
      <c r="AD12">
        <v>13.53</v>
      </c>
      <c r="AE12">
        <v>0.31</v>
      </c>
      <c r="AF12">
        <v>974</v>
      </c>
      <c r="AG12">
        <v>1</v>
      </c>
      <c r="AH12">
        <v>4</v>
      </c>
      <c r="AI12">
        <v>14</v>
      </c>
      <c r="AJ12">
        <v>191.3</v>
      </c>
      <c r="AK12">
        <v>192</v>
      </c>
      <c r="AL12">
        <v>7.9</v>
      </c>
      <c r="AM12">
        <v>195</v>
      </c>
      <c r="AN12" t="s">
        <v>155</v>
      </c>
      <c r="AO12">
        <v>2</v>
      </c>
      <c r="AP12" s="42">
        <v>0.93678240740740737</v>
      </c>
      <c r="AQ12">
        <v>47.159272999999999</v>
      </c>
      <c r="AR12">
        <v>-88.489838000000006</v>
      </c>
      <c r="AS12">
        <v>318.89999999999998</v>
      </c>
      <c r="AT12">
        <v>0</v>
      </c>
      <c r="AU12">
        <v>12</v>
      </c>
      <c r="AV12">
        <v>10</v>
      </c>
      <c r="AW12" t="s">
        <v>206</v>
      </c>
      <c r="AX12">
        <v>1.032727</v>
      </c>
      <c r="AY12">
        <v>1.7</v>
      </c>
      <c r="AZ12">
        <v>2</v>
      </c>
      <c r="BA12">
        <v>14.048999999999999</v>
      </c>
      <c r="BB12">
        <v>450</v>
      </c>
      <c r="BC12">
        <v>32.03</v>
      </c>
      <c r="BD12">
        <v>0.311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Q12">
        <v>0</v>
      </c>
      <c r="BR12">
        <v>1.7281999999999999E-2</v>
      </c>
      <c r="BS12">
        <v>0.09</v>
      </c>
      <c r="BT12">
        <v>8.9999999999999993E-3</v>
      </c>
      <c r="BU12">
        <v>0.41602099999999997</v>
      </c>
      <c r="BV12">
        <v>1.8089999999999999</v>
      </c>
    </row>
    <row r="13" spans="1:74" customFormat="1" x14ac:dyDescent="0.25">
      <c r="A13" s="40">
        <v>41704</v>
      </c>
      <c r="B13" s="41">
        <v>2.020949074074074E-2</v>
      </c>
      <c r="C13">
        <v>0.01</v>
      </c>
      <c r="D13">
        <v>1E-3</v>
      </c>
      <c r="E13">
        <v>10</v>
      </c>
      <c r="F13">
        <v>-0.8</v>
      </c>
      <c r="G13">
        <v>-11</v>
      </c>
      <c r="H13">
        <v>5.6</v>
      </c>
      <c r="J13">
        <v>21.2</v>
      </c>
      <c r="K13">
        <v>1</v>
      </c>
      <c r="L13">
        <v>0.01</v>
      </c>
      <c r="M13">
        <v>1E-3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5.6375999999999999</v>
      </c>
      <c r="W13">
        <v>0</v>
      </c>
      <c r="X13">
        <v>21.2</v>
      </c>
      <c r="Y13">
        <v>13.2</v>
      </c>
      <c r="Z13">
        <v>851</v>
      </c>
      <c r="AA13">
        <v>879</v>
      </c>
      <c r="AB13">
        <v>870</v>
      </c>
      <c r="AC13">
        <v>46</v>
      </c>
      <c r="AD13">
        <v>13.53</v>
      </c>
      <c r="AE13">
        <v>0.31</v>
      </c>
      <c r="AF13">
        <v>974</v>
      </c>
      <c r="AG13">
        <v>1</v>
      </c>
      <c r="AH13">
        <v>4</v>
      </c>
      <c r="AI13">
        <v>14</v>
      </c>
      <c r="AJ13">
        <v>191</v>
      </c>
      <c r="AK13">
        <v>192</v>
      </c>
      <c r="AL13">
        <v>8</v>
      </c>
      <c r="AM13">
        <v>195</v>
      </c>
      <c r="AN13" t="s">
        <v>155</v>
      </c>
      <c r="AO13">
        <v>2</v>
      </c>
      <c r="AP13" s="42">
        <v>0.93679398148148152</v>
      </c>
      <c r="AQ13">
        <v>47.159272999999999</v>
      </c>
      <c r="AR13">
        <v>-88.489839000000003</v>
      </c>
      <c r="AS13">
        <v>319</v>
      </c>
      <c r="AT13">
        <v>0</v>
      </c>
      <c r="AU13">
        <v>12</v>
      </c>
      <c r="AV13">
        <v>10</v>
      </c>
      <c r="AW13" t="s">
        <v>206</v>
      </c>
      <c r="AX13">
        <v>1.0666329999999999</v>
      </c>
      <c r="AY13">
        <v>1.7</v>
      </c>
      <c r="AZ13">
        <v>2</v>
      </c>
      <c r="BA13">
        <v>14.048999999999999</v>
      </c>
      <c r="BB13">
        <v>450</v>
      </c>
      <c r="BC13">
        <v>32.03</v>
      </c>
      <c r="BD13">
        <v>0.311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Q13">
        <v>0</v>
      </c>
      <c r="BR13">
        <v>1.7000000000000001E-2</v>
      </c>
      <c r="BS13">
        <v>8.9282E-2</v>
      </c>
      <c r="BT13">
        <v>8.2819999999999994E-3</v>
      </c>
      <c r="BU13">
        <v>0.40923300000000001</v>
      </c>
      <c r="BV13">
        <v>1.7945682000000001</v>
      </c>
    </row>
    <row r="14" spans="1:74" customFormat="1" x14ac:dyDescent="0.25">
      <c r="A14" s="40">
        <v>41704</v>
      </c>
      <c r="B14" s="41">
        <v>2.0221064814814813E-2</v>
      </c>
      <c r="C14">
        <v>0.01</v>
      </c>
      <c r="D14">
        <v>1E-3</v>
      </c>
      <c r="E14">
        <v>10</v>
      </c>
      <c r="F14">
        <v>-0.8</v>
      </c>
      <c r="G14">
        <v>-11</v>
      </c>
      <c r="H14">
        <v>0</v>
      </c>
      <c r="J14">
        <v>21.2</v>
      </c>
      <c r="K14">
        <v>1</v>
      </c>
      <c r="L14">
        <v>0.01</v>
      </c>
      <c r="M14">
        <v>1E-3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W14">
        <v>0</v>
      </c>
      <c r="X14">
        <v>21.2</v>
      </c>
      <c r="Y14">
        <v>13.1</v>
      </c>
      <c r="Z14">
        <v>852</v>
      </c>
      <c r="AA14">
        <v>879</v>
      </c>
      <c r="AB14">
        <v>869</v>
      </c>
      <c r="AC14">
        <v>45.3</v>
      </c>
      <c r="AD14">
        <v>13.32</v>
      </c>
      <c r="AE14">
        <v>0.31</v>
      </c>
      <c r="AF14">
        <v>974</v>
      </c>
      <c r="AG14">
        <v>1</v>
      </c>
      <c r="AH14">
        <v>4</v>
      </c>
      <c r="AI14">
        <v>14</v>
      </c>
      <c r="AJ14">
        <v>191</v>
      </c>
      <c r="AK14">
        <v>192</v>
      </c>
      <c r="AL14">
        <v>7.9</v>
      </c>
      <c r="AM14">
        <v>195</v>
      </c>
      <c r="AN14" t="s">
        <v>155</v>
      </c>
      <c r="AO14">
        <v>2</v>
      </c>
      <c r="AP14" s="42">
        <v>0.9368171296296296</v>
      </c>
      <c r="AQ14">
        <v>47.159272999999999</v>
      </c>
      <c r="AR14">
        <v>-88.489840000000001</v>
      </c>
      <c r="AS14">
        <v>319.2</v>
      </c>
      <c r="AT14">
        <v>0</v>
      </c>
      <c r="AU14">
        <v>12</v>
      </c>
      <c r="AV14">
        <v>10</v>
      </c>
      <c r="AW14" t="s">
        <v>206</v>
      </c>
      <c r="AX14">
        <v>1.033234</v>
      </c>
      <c r="AY14">
        <v>1.7</v>
      </c>
      <c r="AZ14">
        <v>2</v>
      </c>
      <c r="BA14">
        <v>14.048999999999999</v>
      </c>
      <c r="BB14">
        <v>450</v>
      </c>
      <c r="BC14">
        <v>32.03</v>
      </c>
      <c r="BD14">
        <v>0.30599999999999999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Q14">
        <v>0</v>
      </c>
      <c r="BR14">
        <v>1.7718000000000001E-2</v>
      </c>
      <c r="BS14">
        <v>8.8999999999999996E-2</v>
      </c>
      <c r="BT14">
        <v>8.7180000000000001E-3</v>
      </c>
      <c r="BU14">
        <v>0.42651699999999998</v>
      </c>
      <c r="BV14">
        <v>1.7888999999999999</v>
      </c>
    </row>
    <row r="15" spans="1:74" customFormat="1" x14ac:dyDescent="0.25">
      <c r="A15" s="40">
        <v>41704</v>
      </c>
      <c r="B15" s="41">
        <v>2.023263888888889E-2</v>
      </c>
      <c r="C15">
        <v>0.01</v>
      </c>
      <c r="D15">
        <v>1E-3</v>
      </c>
      <c r="E15">
        <v>10</v>
      </c>
      <c r="F15">
        <v>-0.8</v>
      </c>
      <c r="G15">
        <v>-11</v>
      </c>
      <c r="H15">
        <v>3.3</v>
      </c>
      <c r="J15">
        <v>21.2</v>
      </c>
      <c r="K15">
        <v>1</v>
      </c>
      <c r="L15">
        <v>0.01</v>
      </c>
      <c r="M15">
        <v>1E-3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3.3199000000000001</v>
      </c>
      <c r="W15">
        <v>0</v>
      </c>
      <c r="X15">
        <v>21.2</v>
      </c>
      <c r="Y15">
        <v>13</v>
      </c>
      <c r="Z15">
        <v>852</v>
      </c>
      <c r="AA15">
        <v>880</v>
      </c>
      <c r="AB15">
        <v>868</v>
      </c>
      <c r="AC15">
        <v>45</v>
      </c>
      <c r="AD15">
        <v>13.24</v>
      </c>
      <c r="AE15">
        <v>0.3</v>
      </c>
      <c r="AF15">
        <v>974</v>
      </c>
      <c r="AG15">
        <v>1</v>
      </c>
      <c r="AH15">
        <v>4</v>
      </c>
      <c r="AI15">
        <v>14</v>
      </c>
      <c r="AJ15">
        <v>191</v>
      </c>
      <c r="AK15">
        <v>192</v>
      </c>
      <c r="AL15">
        <v>7.7</v>
      </c>
      <c r="AM15">
        <v>195</v>
      </c>
      <c r="AN15" t="s">
        <v>155</v>
      </c>
      <c r="AO15">
        <v>2</v>
      </c>
      <c r="AP15" s="42">
        <v>0.93682870370370364</v>
      </c>
      <c r="AQ15">
        <v>47.159272999999999</v>
      </c>
      <c r="AR15">
        <v>-88.489840000000001</v>
      </c>
      <c r="AS15">
        <v>319.39999999999998</v>
      </c>
      <c r="AT15">
        <v>0</v>
      </c>
      <c r="AU15">
        <v>12</v>
      </c>
      <c r="AV15">
        <v>9</v>
      </c>
      <c r="AW15" t="s">
        <v>207</v>
      </c>
      <c r="AX15">
        <v>1.1000000000000001</v>
      </c>
      <c r="AY15">
        <v>1.7</v>
      </c>
      <c r="AZ15">
        <v>2</v>
      </c>
      <c r="BA15">
        <v>14.048999999999999</v>
      </c>
      <c r="BB15">
        <v>450</v>
      </c>
      <c r="BC15">
        <v>32.03</v>
      </c>
      <c r="BD15">
        <v>0.30399999999999999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Q15">
        <v>0</v>
      </c>
      <c r="BR15">
        <v>1.7999999999999999E-2</v>
      </c>
      <c r="BS15">
        <v>8.9718000000000006E-2</v>
      </c>
      <c r="BT15">
        <v>8.9999999999999993E-3</v>
      </c>
      <c r="BU15">
        <v>0.433305</v>
      </c>
      <c r="BV15">
        <v>1.8033318</v>
      </c>
    </row>
    <row r="16" spans="1:74" customFormat="1" x14ac:dyDescent="0.25">
      <c r="A16" s="40">
        <v>41704</v>
      </c>
      <c r="B16" s="41">
        <v>2.0244212962962964E-2</v>
      </c>
      <c r="C16">
        <v>0.01</v>
      </c>
      <c r="D16">
        <v>1E-3</v>
      </c>
      <c r="E16">
        <v>10</v>
      </c>
      <c r="F16">
        <v>-0.8</v>
      </c>
      <c r="G16">
        <v>-10.9</v>
      </c>
      <c r="H16">
        <v>18.2</v>
      </c>
      <c r="J16">
        <v>21.2</v>
      </c>
      <c r="K16">
        <v>1</v>
      </c>
      <c r="L16">
        <v>0.01</v>
      </c>
      <c r="M16">
        <v>1E-3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18.2407</v>
      </c>
      <c r="W16">
        <v>0</v>
      </c>
      <c r="X16">
        <v>21.2</v>
      </c>
      <c r="Y16">
        <v>13</v>
      </c>
      <c r="Z16">
        <v>851</v>
      </c>
      <c r="AA16">
        <v>880</v>
      </c>
      <c r="AB16">
        <v>867</v>
      </c>
      <c r="AC16">
        <v>45</v>
      </c>
      <c r="AD16">
        <v>13.24</v>
      </c>
      <c r="AE16">
        <v>0.3</v>
      </c>
      <c r="AF16">
        <v>974</v>
      </c>
      <c r="AG16">
        <v>1</v>
      </c>
      <c r="AH16">
        <v>4</v>
      </c>
      <c r="AI16">
        <v>14</v>
      </c>
      <c r="AJ16">
        <v>191</v>
      </c>
      <c r="AK16">
        <v>192</v>
      </c>
      <c r="AL16">
        <v>7.4</v>
      </c>
      <c r="AM16">
        <v>195</v>
      </c>
      <c r="AN16" t="s">
        <v>155</v>
      </c>
      <c r="AO16">
        <v>2</v>
      </c>
      <c r="AP16" s="42">
        <v>0.93684027777777779</v>
      </c>
      <c r="AQ16">
        <v>47.159272999999999</v>
      </c>
      <c r="AR16">
        <v>-88.489840000000001</v>
      </c>
      <c r="AS16">
        <v>319.8</v>
      </c>
      <c r="AT16">
        <v>0</v>
      </c>
      <c r="AU16">
        <v>12</v>
      </c>
      <c r="AV16">
        <v>10</v>
      </c>
      <c r="AW16" t="s">
        <v>207</v>
      </c>
      <c r="AX16">
        <v>1.033866</v>
      </c>
      <c r="AY16">
        <v>1.6007990000000001</v>
      </c>
      <c r="AZ16">
        <v>1.9007989999999999</v>
      </c>
      <c r="BA16">
        <v>14.048999999999999</v>
      </c>
      <c r="BB16">
        <v>450</v>
      </c>
      <c r="BC16">
        <v>32.03</v>
      </c>
      <c r="BD16">
        <v>0.30399999999999999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Q16">
        <v>0</v>
      </c>
      <c r="BR16">
        <v>1.8717999999999999E-2</v>
      </c>
      <c r="BS16">
        <v>0.09</v>
      </c>
      <c r="BT16">
        <v>8.9999999999999993E-3</v>
      </c>
      <c r="BU16">
        <v>0.45058900000000002</v>
      </c>
      <c r="BV16">
        <v>1.8089999999999999</v>
      </c>
    </row>
    <row r="17" spans="1:74" customFormat="1" x14ac:dyDescent="0.25">
      <c r="A17" s="40">
        <v>41704</v>
      </c>
      <c r="B17" s="41">
        <v>2.0255787037037037E-2</v>
      </c>
      <c r="C17">
        <v>0.01</v>
      </c>
      <c r="D17">
        <v>1E-3</v>
      </c>
      <c r="E17">
        <v>10</v>
      </c>
      <c r="F17">
        <v>-0.8</v>
      </c>
      <c r="G17">
        <v>-10.9</v>
      </c>
      <c r="H17">
        <v>0</v>
      </c>
      <c r="J17">
        <v>21.2</v>
      </c>
      <c r="K17">
        <v>1</v>
      </c>
      <c r="L17">
        <v>0.01</v>
      </c>
      <c r="M17">
        <v>1E-3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W17">
        <v>0</v>
      </c>
      <c r="X17">
        <v>21.2</v>
      </c>
      <c r="Y17">
        <v>13</v>
      </c>
      <c r="Z17">
        <v>852</v>
      </c>
      <c r="AA17">
        <v>880</v>
      </c>
      <c r="AB17">
        <v>866</v>
      </c>
      <c r="AC17">
        <v>45</v>
      </c>
      <c r="AD17">
        <v>13.25</v>
      </c>
      <c r="AE17">
        <v>0.3</v>
      </c>
      <c r="AF17">
        <v>973</v>
      </c>
      <c r="AG17">
        <v>1</v>
      </c>
      <c r="AH17">
        <v>4</v>
      </c>
      <c r="AI17">
        <v>14</v>
      </c>
      <c r="AJ17">
        <v>191</v>
      </c>
      <c r="AK17">
        <v>192</v>
      </c>
      <c r="AL17">
        <v>7.3</v>
      </c>
      <c r="AM17">
        <v>195</v>
      </c>
      <c r="AN17" t="s">
        <v>155</v>
      </c>
      <c r="AO17">
        <v>2</v>
      </c>
      <c r="AP17" s="42">
        <v>0.93685185185185194</v>
      </c>
      <c r="AQ17">
        <v>47.159272999999999</v>
      </c>
      <c r="AR17">
        <v>-88.489840000000001</v>
      </c>
      <c r="AS17">
        <v>320.10000000000002</v>
      </c>
      <c r="AT17">
        <v>0</v>
      </c>
      <c r="AU17">
        <v>12</v>
      </c>
      <c r="AV17">
        <v>10</v>
      </c>
      <c r="AW17" t="s">
        <v>206</v>
      </c>
      <c r="AX17">
        <v>0.9</v>
      </c>
      <c r="AY17">
        <v>1.4</v>
      </c>
      <c r="AZ17">
        <v>1.7</v>
      </c>
      <c r="BA17">
        <v>14.048999999999999</v>
      </c>
      <c r="BB17">
        <v>450</v>
      </c>
      <c r="BC17">
        <v>32.03</v>
      </c>
      <c r="BD17">
        <v>0.30399999999999999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Q17">
        <v>0</v>
      </c>
      <c r="BR17">
        <v>1.9E-2</v>
      </c>
      <c r="BS17">
        <v>0.09</v>
      </c>
      <c r="BT17">
        <v>8.9999999999999993E-3</v>
      </c>
      <c r="BU17">
        <v>0.45737699999999998</v>
      </c>
      <c r="BV17">
        <v>1.8089999999999999</v>
      </c>
    </row>
    <row r="18" spans="1:74" customFormat="1" x14ac:dyDescent="0.25">
      <c r="A18" s="40">
        <v>41704</v>
      </c>
      <c r="B18" s="41">
        <v>2.0267361111111111E-2</v>
      </c>
      <c r="C18">
        <v>0.01</v>
      </c>
      <c r="D18">
        <v>1E-3</v>
      </c>
      <c r="E18">
        <v>10</v>
      </c>
      <c r="F18">
        <v>-0.8</v>
      </c>
      <c r="G18">
        <v>-10.9</v>
      </c>
      <c r="H18">
        <v>10</v>
      </c>
      <c r="J18">
        <v>21.2</v>
      </c>
      <c r="K18">
        <v>1</v>
      </c>
      <c r="L18">
        <v>0.01</v>
      </c>
      <c r="M18">
        <v>1E-3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10</v>
      </c>
      <c r="W18">
        <v>0</v>
      </c>
      <c r="X18">
        <v>21.2</v>
      </c>
      <c r="Y18">
        <v>13.1</v>
      </c>
      <c r="Z18">
        <v>851</v>
      </c>
      <c r="AA18">
        <v>879</v>
      </c>
      <c r="AB18">
        <v>866</v>
      </c>
      <c r="AC18">
        <v>45</v>
      </c>
      <c r="AD18">
        <v>13.24</v>
      </c>
      <c r="AE18">
        <v>0.3</v>
      </c>
      <c r="AF18">
        <v>974</v>
      </c>
      <c r="AG18">
        <v>1</v>
      </c>
      <c r="AH18">
        <v>4</v>
      </c>
      <c r="AI18">
        <v>14</v>
      </c>
      <c r="AJ18">
        <v>191</v>
      </c>
      <c r="AK18">
        <v>192</v>
      </c>
      <c r="AL18">
        <v>7.5</v>
      </c>
      <c r="AM18">
        <v>195</v>
      </c>
      <c r="AN18" t="s">
        <v>155</v>
      </c>
      <c r="AO18">
        <v>2</v>
      </c>
      <c r="AP18" s="42">
        <v>0.93686342592592586</v>
      </c>
      <c r="AQ18">
        <v>47.159272999999999</v>
      </c>
      <c r="AR18">
        <v>-88.489840999999998</v>
      </c>
      <c r="AS18">
        <v>320.3</v>
      </c>
      <c r="AT18">
        <v>0</v>
      </c>
      <c r="AU18">
        <v>12</v>
      </c>
      <c r="AV18">
        <v>10</v>
      </c>
      <c r="AW18" t="s">
        <v>206</v>
      </c>
      <c r="AX18">
        <v>0.9</v>
      </c>
      <c r="AY18">
        <v>1.4328669999999999</v>
      </c>
      <c r="AZ18">
        <v>1.7</v>
      </c>
      <c r="BA18">
        <v>14.048999999999999</v>
      </c>
      <c r="BB18">
        <v>450</v>
      </c>
      <c r="BC18">
        <v>32.03</v>
      </c>
      <c r="BD18">
        <v>0.30399999999999999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Q18">
        <v>0</v>
      </c>
      <c r="BR18">
        <v>1.9E-2</v>
      </c>
      <c r="BS18">
        <v>0.09</v>
      </c>
      <c r="BT18">
        <v>8.9999999999999993E-3</v>
      </c>
      <c r="BU18">
        <v>0.45737699999999998</v>
      </c>
      <c r="BV18">
        <v>1.8089999999999999</v>
      </c>
    </row>
    <row r="19" spans="1:74" customFormat="1" x14ac:dyDescent="0.25">
      <c r="A19" s="40">
        <v>41704</v>
      </c>
      <c r="B19" s="41">
        <v>2.0278935185185188E-2</v>
      </c>
      <c r="C19">
        <v>0.01</v>
      </c>
      <c r="D19">
        <v>1E-3</v>
      </c>
      <c r="E19">
        <v>10</v>
      </c>
      <c r="F19">
        <v>-0.8</v>
      </c>
      <c r="G19">
        <v>-10.8</v>
      </c>
      <c r="H19">
        <v>0</v>
      </c>
      <c r="J19">
        <v>21.2</v>
      </c>
      <c r="K19">
        <v>1</v>
      </c>
      <c r="L19">
        <v>0.01</v>
      </c>
      <c r="M19">
        <v>1E-3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W19">
        <v>0</v>
      </c>
      <c r="X19">
        <v>21.2</v>
      </c>
      <c r="Y19">
        <v>13.1</v>
      </c>
      <c r="Z19">
        <v>851</v>
      </c>
      <c r="AA19">
        <v>878</v>
      </c>
      <c r="AB19">
        <v>865</v>
      </c>
      <c r="AC19">
        <v>45</v>
      </c>
      <c r="AD19">
        <v>13.24</v>
      </c>
      <c r="AE19">
        <v>0.3</v>
      </c>
      <c r="AF19">
        <v>974</v>
      </c>
      <c r="AG19">
        <v>1</v>
      </c>
      <c r="AH19">
        <v>4</v>
      </c>
      <c r="AI19">
        <v>14</v>
      </c>
      <c r="AJ19">
        <v>191</v>
      </c>
      <c r="AK19">
        <v>192</v>
      </c>
      <c r="AL19">
        <v>7.6</v>
      </c>
      <c r="AM19">
        <v>195</v>
      </c>
      <c r="AN19" t="s">
        <v>155</v>
      </c>
      <c r="AO19">
        <v>2</v>
      </c>
      <c r="AP19" s="42">
        <v>0.93687500000000001</v>
      </c>
      <c r="AQ19">
        <v>47.159272999999999</v>
      </c>
      <c r="AR19">
        <v>-88.489841999999996</v>
      </c>
      <c r="AS19">
        <v>320.39999999999998</v>
      </c>
      <c r="AT19">
        <v>0</v>
      </c>
      <c r="AU19">
        <v>12</v>
      </c>
      <c r="AV19">
        <v>10</v>
      </c>
      <c r="AW19" t="s">
        <v>206</v>
      </c>
      <c r="AX19">
        <v>0.9</v>
      </c>
      <c r="AY19">
        <v>1.5</v>
      </c>
      <c r="AZ19">
        <v>1.7</v>
      </c>
      <c r="BA19">
        <v>14.048999999999999</v>
      </c>
      <c r="BB19">
        <v>450</v>
      </c>
      <c r="BC19">
        <v>32.03</v>
      </c>
      <c r="BD19">
        <v>0.30399999999999999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Q19">
        <v>0</v>
      </c>
      <c r="BR19">
        <v>1.9E-2</v>
      </c>
      <c r="BS19">
        <v>0.09</v>
      </c>
      <c r="BT19">
        <v>8.9999999999999993E-3</v>
      </c>
      <c r="BU19">
        <v>0.45737699999999998</v>
      </c>
      <c r="BV19">
        <v>1.8089999999999999</v>
      </c>
    </row>
    <row r="20" spans="1:74" customFormat="1" x14ac:dyDescent="0.25">
      <c r="A20" s="40">
        <v>41704</v>
      </c>
      <c r="B20" s="41">
        <v>2.0290509259259262E-2</v>
      </c>
      <c r="C20">
        <v>0.01</v>
      </c>
      <c r="D20">
        <v>1E-3</v>
      </c>
      <c r="E20">
        <v>10</v>
      </c>
      <c r="F20">
        <v>-0.8</v>
      </c>
      <c r="G20">
        <v>-10.8</v>
      </c>
      <c r="H20">
        <v>0</v>
      </c>
      <c r="J20">
        <v>21.2</v>
      </c>
      <c r="K20">
        <v>1</v>
      </c>
      <c r="L20">
        <v>0.01</v>
      </c>
      <c r="M20">
        <v>1E-3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W20">
        <v>0</v>
      </c>
      <c r="X20">
        <v>21.2</v>
      </c>
      <c r="Y20">
        <v>13.1</v>
      </c>
      <c r="Z20">
        <v>851</v>
      </c>
      <c r="AA20">
        <v>879</v>
      </c>
      <c r="AB20">
        <v>865</v>
      </c>
      <c r="AC20">
        <v>45</v>
      </c>
      <c r="AD20">
        <v>12.56</v>
      </c>
      <c r="AE20">
        <v>0.28999999999999998</v>
      </c>
      <c r="AF20">
        <v>974</v>
      </c>
      <c r="AG20">
        <v>0.3</v>
      </c>
      <c r="AH20">
        <v>4.7177179999999996</v>
      </c>
      <c r="AI20">
        <v>14</v>
      </c>
      <c r="AJ20">
        <v>191</v>
      </c>
      <c r="AK20">
        <v>192</v>
      </c>
      <c r="AL20">
        <v>7.7</v>
      </c>
      <c r="AM20">
        <v>195</v>
      </c>
      <c r="AN20" t="s">
        <v>155</v>
      </c>
      <c r="AO20">
        <v>2</v>
      </c>
      <c r="AP20" s="42">
        <v>0.93688657407407405</v>
      </c>
      <c r="AQ20">
        <v>47.159272999999999</v>
      </c>
      <c r="AR20">
        <v>-88.489841999999996</v>
      </c>
      <c r="AS20">
        <v>320.39999999999998</v>
      </c>
      <c r="AT20">
        <v>0</v>
      </c>
      <c r="AU20">
        <v>12</v>
      </c>
      <c r="AV20">
        <v>10</v>
      </c>
      <c r="AW20" t="s">
        <v>206</v>
      </c>
      <c r="AX20">
        <v>0.9</v>
      </c>
      <c r="AY20">
        <v>1.5</v>
      </c>
      <c r="AZ20">
        <v>1.7</v>
      </c>
      <c r="BA20">
        <v>14.048999999999999</v>
      </c>
      <c r="BB20">
        <v>450</v>
      </c>
      <c r="BC20">
        <v>32.03</v>
      </c>
      <c r="BD20">
        <v>0.28899999999999998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Q20">
        <v>0</v>
      </c>
      <c r="BR20">
        <v>1.8282E-2</v>
      </c>
      <c r="BS20">
        <v>0.09</v>
      </c>
      <c r="BT20">
        <v>9.7179999999999992E-3</v>
      </c>
      <c r="BU20">
        <v>0.44009999999999999</v>
      </c>
      <c r="BV20">
        <v>1.8089999999999999</v>
      </c>
    </row>
    <row r="21" spans="1:74" customFormat="1" x14ac:dyDescent="0.25">
      <c r="A21" s="40">
        <v>41704</v>
      </c>
      <c r="B21" s="41">
        <v>2.0302083333333335E-2</v>
      </c>
      <c r="C21">
        <v>8.0000000000000002E-3</v>
      </c>
      <c r="D21">
        <v>1E-3</v>
      </c>
      <c r="E21">
        <v>10</v>
      </c>
      <c r="F21">
        <v>-0.8</v>
      </c>
      <c r="G21">
        <v>-10.8</v>
      </c>
      <c r="H21">
        <v>6.8</v>
      </c>
      <c r="J21">
        <v>21.2</v>
      </c>
      <c r="K21">
        <v>1</v>
      </c>
      <c r="L21">
        <v>7.7999999999999996E-3</v>
      </c>
      <c r="M21">
        <v>1E-3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6.8250999999999999</v>
      </c>
      <c r="W21">
        <v>0</v>
      </c>
      <c r="X21">
        <v>21.2</v>
      </c>
      <c r="Y21">
        <v>13.1</v>
      </c>
      <c r="Z21">
        <v>851</v>
      </c>
      <c r="AA21">
        <v>879</v>
      </c>
      <c r="AB21">
        <v>865</v>
      </c>
      <c r="AC21">
        <v>45</v>
      </c>
      <c r="AD21">
        <v>12.97</v>
      </c>
      <c r="AE21">
        <v>0.3</v>
      </c>
      <c r="AF21">
        <v>974</v>
      </c>
      <c r="AG21">
        <v>0.7</v>
      </c>
      <c r="AH21">
        <v>5</v>
      </c>
      <c r="AI21">
        <v>14</v>
      </c>
      <c r="AJ21">
        <v>191</v>
      </c>
      <c r="AK21">
        <v>192</v>
      </c>
      <c r="AL21">
        <v>7.6</v>
      </c>
      <c r="AM21">
        <v>195</v>
      </c>
      <c r="AN21" t="s">
        <v>155</v>
      </c>
      <c r="AO21">
        <v>2</v>
      </c>
      <c r="AP21" s="42">
        <v>0.93688657407407405</v>
      </c>
      <c r="AQ21">
        <v>47.159272999999999</v>
      </c>
      <c r="AR21">
        <v>-88.489841999999996</v>
      </c>
      <c r="AS21">
        <v>320.39999999999998</v>
      </c>
      <c r="AT21">
        <v>0</v>
      </c>
      <c r="AU21">
        <v>12</v>
      </c>
      <c r="AV21">
        <v>10</v>
      </c>
      <c r="AW21" t="s">
        <v>206</v>
      </c>
      <c r="AX21">
        <v>0.9</v>
      </c>
      <c r="AY21">
        <v>1.5</v>
      </c>
      <c r="AZ21">
        <v>1.7</v>
      </c>
      <c r="BA21">
        <v>14.048999999999999</v>
      </c>
      <c r="BB21">
        <v>450</v>
      </c>
      <c r="BC21">
        <v>32.03</v>
      </c>
      <c r="BD21">
        <v>0.29799999999999999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Q21">
        <v>0</v>
      </c>
      <c r="BR21">
        <v>1.8717999999999999E-2</v>
      </c>
      <c r="BS21">
        <v>0.09</v>
      </c>
      <c r="BT21">
        <v>9.2820000000000003E-3</v>
      </c>
      <c r="BU21">
        <v>0.45058900000000002</v>
      </c>
      <c r="BV21">
        <v>1.8089999999999999</v>
      </c>
    </row>
    <row r="22" spans="1:74" customFormat="1" x14ac:dyDescent="0.25">
      <c r="A22" s="40">
        <v>41704</v>
      </c>
      <c r="B22" s="41">
        <v>2.0313657407407405E-2</v>
      </c>
      <c r="C22">
        <v>0</v>
      </c>
      <c r="D22">
        <v>1E-3</v>
      </c>
      <c r="E22">
        <v>10</v>
      </c>
      <c r="F22">
        <v>-0.9</v>
      </c>
      <c r="G22">
        <v>-10.8</v>
      </c>
      <c r="H22">
        <v>0</v>
      </c>
      <c r="J22">
        <v>21.2</v>
      </c>
      <c r="K22">
        <v>1</v>
      </c>
      <c r="L22">
        <v>0</v>
      </c>
      <c r="M22">
        <v>1E-3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W22">
        <v>0</v>
      </c>
      <c r="X22">
        <v>21.2</v>
      </c>
      <c r="Y22">
        <v>13</v>
      </c>
      <c r="Z22">
        <v>852</v>
      </c>
      <c r="AA22">
        <v>880</v>
      </c>
      <c r="AB22">
        <v>866</v>
      </c>
      <c r="AC22">
        <v>45</v>
      </c>
      <c r="AD22">
        <v>13.24</v>
      </c>
      <c r="AE22">
        <v>0.3</v>
      </c>
      <c r="AF22">
        <v>974</v>
      </c>
      <c r="AG22">
        <v>1</v>
      </c>
      <c r="AH22">
        <v>5</v>
      </c>
      <c r="AI22">
        <v>14</v>
      </c>
      <c r="AJ22">
        <v>191</v>
      </c>
      <c r="AK22">
        <v>192</v>
      </c>
      <c r="AL22">
        <v>7.4</v>
      </c>
      <c r="AM22">
        <v>195</v>
      </c>
      <c r="AN22" t="s">
        <v>155</v>
      </c>
      <c r="AO22">
        <v>2</v>
      </c>
      <c r="AP22" s="42">
        <v>0.9368981481481482</v>
      </c>
      <c r="AQ22">
        <v>47.159272999999999</v>
      </c>
      <c r="AR22">
        <v>-88.489841999999996</v>
      </c>
      <c r="AS22">
        <v>320.5</v>
      </c>
      <c r="AT22">
        <v>0</v>
      </c>
      <c r="AU22">
        <v>12</v>
      </c>
      <c r="AV22">
        <v>10</v>
      </c>
      <c r="AW22" t="s">
        <v>206</v>
      </c>
      <c r="AX22">
        <v>0.96493499999999999</v>
      </c>
      <c r="AY22">
        <v>1.5324679999999999</v>
      </c>
      <c r="AZ22">
        <v>1.7974030000000001</v>
      </c>
      <c r="BB22">
        <v>450</v>
      </c>
      <c r="BD22">
        <v>0.30399999999999999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Q22">
        <v>0</v>
      </c>
      <c r="BR22">
        <v>1.9E-2</v>
      </c>
      <c r="BS22">
        <v>8.9282E-2</v>
      </c>
      <c r="BT22">
        <v>9.7179999999999992E-3</v>
      </c>
      <c r="BU22">
        <v>0.45737699999999998</v>
      </c>
      <c r="BV22">
        <v>1.7945682000000001</v>
      </c>
    </row>
    <row r="23" spans="1:74" customFormat="1" x14ac:dyDescent="0.25">
      <c r="A23" s="40">
        <v>41704</v>
      </c>
      <c r="B23" s="41">
        <v>2.0325231481481482E-2</v>
      </c>
      <c r="C23">
        <v>0</v>
      </c>
      <c r="D23">
        <v>1E-3</v>
      </c>
      <c r="E23">
        <v>10</v>
      </c>
      <c r="F23">
        <v>-0.8</v>
      </c>
      <c r="G23">
        <v>-10.9</v>
      </c>
      <c r="H23">
        <v>3.2</v>
      </c>
      <c r="J23">
        <v>21.2</v>
      </c>
      <c r="K23">
        <v>1</v>
      </c>
      <c r="L23">
        <v>0</v>
      </c>
      <c r="M23">
        <v>1E-3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3.1781000000000001</v>
      </c>
      <c r="W23">
        <v>0</v>
      </c>
      <c r="X23">
        <v>21.2</v>
      </c>
      <c r="Y23">
        <v>13</v>
      </c>
      <c r="Z23">
        <v>851</v>
      </c>
      <c r="AA23">
        <v>880</v>
      </c>
      <c r="AB23">
        <v>867</v>
      </c>
      <c r="AC23">
        <v>45.7</v>
      </c>
      <c r="AD23">
        <v>12.77</v>
      </c>
      <c r="AE23">
        <v>0.28999999999999998</v>
      </c>
      <c r="AF23">
        <v>974</v>
      </c>
      <c r="AG23">
        <v>0.3</v>
      </c>
      <c r="AH23">
        <v>5</v>
      </c>
      <c r="AI23">
        <v>14</v>
      </c>
      <c r="AJ23">
        <v>191</v>
      </c>
      <c r="AK23">
        <v>192</v>
      </c>
      <c r="AL23">
        <v>7.5</v>
      </c>
      <c r="AM23">
        <v>195</v>
      </c>
      <c r="AN23" t="s">
        <v>155</v>
      </c>
      <c r="AO23">
        <v>2</v>
      </c>
      <c r="AP23" s="42">
        <v>0.93690972222222213</v>
      </c>
      <c r="AQ23">
        <v>47.159272999999999</v>
      </c>
      <c r="AR23">
        <v>-88.489841999999996</v>
      </c>
      <c r="AS23">
        <v>320.60000000000002</v>
      </c>
      <c r="AT23">
        <v>0</v>
      </c>
      <c r="AU23">
        <v>12</v>
      </c>
      <c r="AV23">
        <v>10</v>
      </c>
      <c r="AW23" t="s">
        <v>206</v>
      </c>
      <c r="AX23">
        <v>1.1000000000000001</v>
      </c>
      <c r="AY23">
        <v>1.6</v>
      </c>
      <c r="AZ23">
        <v>2</v>
      </c>
      <c r="BB23">
        <v>450</v>
      </c>
      <c r="BD23">
        <v>0.29299999999999998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Q23">
        <v>0</v>
      </c>
      <c r="BR23">
        <v>1.7564E-2</v>
      </c>
      <c r="BS23">
        <v>8.8999999999999996E-2</v>
      </c>
      <c r="BT23">
        <v>0.01</v>
      </c>
      <c r="BU23">
        <v>0.42281000000000002</v>
      </c>
      <c r="BV23">
        <v>1.7888999999999999</v>
      </c>
    </row>
    <row r="24" spans="1:74" customFormat="1" x14ac:dyDescent="0.25">
      <c r="A24" s="40">
        <v>41704</v>
      </c>
      <c r="B24" s="41">
        <v>2.0336805555555556E-2</v>
      </c>
      <c r="C24">
        <v>0</v>
      </c>
      <c r="D24">
        <v>1E-3</v>
      </c>
      <c r="E24">
        <v>10</v>
      </c>
      <c r="F24">
        <v>-0.8</v>
      </c>
      <c r="G24">
        <v>-10.9</v>
      </c>
      <c r="H24">
        <v>0</v>
      </c>
      <c r="J24">
        <v>21.2</v>
      </c>
      <c r="K24">
        <v>1</v>
      </c>
      <c r="L24">
        <v>0</v>
      </c>
      <c r="M24">
        <v>1E-3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W24">
        <v>0</v>
      </c>
      <c r="X24">
        <v>21.2</v>
      </c>
      <c r="Y24">
        <v>13</v>
      </c>
      <c r="Z24">
        <v>852</v>
      </c>
      <c r="AA24">
        <v>880</v>
      </c>
      <c r="AB24">
        <v>866</v>
      </c>
      <c r="AC24">
        <v>46</v>
      </c>
      <c r="AD24">
        <v>13.26</v>
      </c>
      <c r="AE24">
        <v>0.3</v>
      </c>
      <c r="AF24">
        <v>974</v>
      </c>
      <c r="AG24">
        <v>0.7</v>
      </c>
      <c r="AH24">
        <v>4.282</v>
      </c>
      <c r="AI24">
        <v>14</v>
      </c>
      <c r="AJ24">
        <v>191</v>
      </c>
      <c r="AK24">
        <v>192.7</v>
      </c>
      <c r="AL24">
        <v>7.7</v>
      </c>
      <c r="AM24">
        <v>195</v>
      </c>
      <c r="AN24" t="s">
        <v>155</v>
      </c>
      <c r="AO24">
        <v>2</v>
      </c>
      <c r="AP24" s="42">
        <v>0.93692129629629628</v>
      </c>
      <c r="AQ24">
        <v>47.159272999999999</v>
      </c>
      <c r="AR24">
        <v>-88.489841999999996</v>
      </c>
      <c r="AS24">
        <v>321.10000000000002</v>
      </c>
      <c r="AT24">
        <v>0</v>
      </c>
      <c r="AU24">
        <v>12</v>
      </c>
      <c r="AV24">
        <v>10</v>
      </c>
      <c r="AW24" t="s">
        <v>206</v>
      </c>
      <c r="AX24">
        <v>1.1000000000000001</v>
      </c>
      <c r="AY24">
        <v>1.6326259999999999</v>
      </c>
      <c r="AZ24">
        <v>2.032626</v>
      </c>
      <c r="BB24">
        <v>450</v>
      </c>
      <c r="BD24">
        <v>0.30399999999999999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Q24">
        <v>0</v>
      </c>
      <c r="BR24">
        <v>1.7718000000000001E-2</v>
      </c>
      <c r="BS24">
        <v>8.8999999999999996E-2</v>
      </c>
      <c r="BT24">
        <v>0.01</v>
      </c>
      <c r="BU24">
        <v>0.42651699999999998</v>
      </c>
      <c r="BV24">
        <v>1.7888999999999999</v>
      </c>
    </row>
    <row r="25" spans="1:74" customFormat="1" x14ac:dyDescent="0.25">
      <c r="A25" s="40">
        <v>41704</v>
      </c>
      <c r="B25" s="41">
        <v>2.0348379629629629E-2</v>
      </c>
      <c r="C25">
        <v>0</v>
      </c>
      <c r="D25">
        <v>1E-3</v>
      </c>
      <c r="E25">
        <v>10</v>
      </c>
      <c r="F25">
        <v>-0.8</v>
      </c>
      <c r="G25">
        <v>-10.9</v>
      </c>
      <c r="H25">
        <v>0</v>
      </c>
      <c r="J25">
        <v>21.2</v>
      </c>
      <c r="K25">
        <v>1</v>
      </c>
      <c r="L25">
        <v>0</v>
      </c>
      <c r="M25">
        <v>1E-3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W25">
        <v>0</v>
      </c>
      <c r="X25">
        <v>21.2</v>
      </c>
      <c r="Y25">
        <v>12.9</v>
      </c>
      <c r="Z25">
        <v>853</v>
      </c>
      <c r="AA25">
        <v>881</v>
      </c>
      <c r="AB25">
        <v>866</v>
      </c>
      <c r="AC25">
        <v>46</v>
      </c>
      <c r="AD25">
        <v>13.54</v>
      </c>
      <c r="AE25">
        <v>0.31</v>
      </c>
      <c r="AF25">
        <v>973</v>
      </c>
      <c r="AG25">
        <v>1</v>
      </c>
      <c r="AH25">
        <v>4</v>
      </c>
      <c r="AI25">
        <v>14</v>
      </c>
      <c r="AJ25">
        <v>191</v>
      </c>
      <c r="AK25">
        <v>193</v>
      </c>
      <c r="AL25">
        <v>7.9</v>
      </c>
      <c r="AM25">
        <v>195</v>
      </c>
      <c r="AN25" t="s">
        <v>155</v>
      </c>
      <c r="AO25">
        <v>2</v>
      </c>
      <c r="AP25" s="42">
        <v>0.93693287037037043</v>
      </c>
      <c r="AQ25">
        <v>47.159272999999999</v>
      </c>
      <c r="AR25">
        <v>-88.489841999999996</v>
      </c>
      <c r="AS25">
        <v>321.7</v>
      </c>
      <c r="AT25">
        <v>0</v>
      </c>
      <c r="AU25">
        <v>12</v>
      </c>
      <c r="AV25">
        <v>10</v>
      </c>
      <c r="AW25" t="s">
        <v>206</v>
      </c>
      <c r="AX25">
        <v>1.1000000000000001</v>
      </c>
      <c r="AY25">
        <v>1.7</v>
      </c>
      <c r="AZ25">
        <v>2.1</v>
      </c>
      <c r="BB25">
        <v>450</v>
      </c>
      <c r="BD25">
        <v>0.311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Q25">
        <v>0</v>
      </c>
      <c r="BR25">
        <v>1.7281999999999999E-2</v>
      </c>
      <c r="BS25">
        <v>8.8999999999999996E-2</v>
      </c>
      <c r="BT25">
        <v>0.01</v>
      </c>
      <c r="BU25">
        <v>0.41602099999999997</v>
      </c>
      <c r="BV25">
        <v>1.7888999999999999</v>
      </c>
    </row>
    <row r="26" spans="1:74" customFormat="1" x14ac:dyDescent="0.25">
      <c r="A26" s="40">
        <v>41704</v>
      </c>
      <c r="B26" s="41">
        <v>2.0359953703703703E-2</v>
      </c>
      <c r="C26">
        <v>0</v>
      </c>
      <c r="D26">
        <v>1E-3</v>
      </c>
      <c r="E26">
        <v>10</v>
      </c>
      <c r="F26">
        <v>-0.8</v>
      </c>
      <c r="G26">
        <v>-10.9</v>
      </c>
      <c r="H26">
        <v>6.8</v>
      </c>
      <c r="J26">
        <v>21.2</v>
      </c>
      <c r="K26">
        <v>1</v>
      </c>
      <c r="L26">
        <v>0</v>
      </c>
      <c r="M26">
        <v>1E-3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6.8312999999999997</v>
      </c>
      <c r="W26">
        <v>0</v>
      </c>
      <c r="X26">
        <v>21.2</v>
      </c>
      <c r="Y26">
        <v>13</v>
      </c>
      <c r="Z26">
        <v>852</v>
      </c>
      <c r="AA26">
        <v>880</v>
      </c>
      <c r="AB26">
        <v>866</v>
      </c>
      <c r="AC26">
        <v>46</v>
      </c>
      <c r="AD26">
        <v>13.54</v>
      </c>
      <c r="AE26">
        <v>0.31</v>
      </c>
      <c r="AF26">
        <v>974</v>
      </c>
      <c r="AG26">
        <v>1</v>
      </c>
      <c r="AH26">
        <v>4</v>
      </c>
      <c r="AI26">
        <v>14</v>
      </c>
      <c r="AJ26">
        <v>191</v>
      </c>
      <c r="AK26">
        <v>193</v>
      </c>
      <c r="AL26">
        <v>7.9</v>
      </c>
      <c r="AM26">
        <v>195</v>
      </c>
      <c r="AN26" t="s">
        <v>155</v>
      </c>
      <c r="AO26">
        <v>2</v>
      </c>
      <c r="AP26" s="42">
        <v>0.93695601851851851</v>
      </c>
      <c r="AQ26">
        <v>47.159272999999999</v>
      </c>
      <c r="AR26">
        <v>-88.489841999999996</v>
      </c>
      <c r="AS26">
        <v>321.89999999999998</v>
      </c>
      <c r="AT26">
        <v>0</v>
      </c>
      <c r="AU26">
        <v>12</v>
      </c>
      <c r="AV26">
        <v>10</v>
      </c>
      <c r="AW26" t="s">
        <v>206</v>
      </c>
      <c r="AX26">
        <v>1.1000000000000001</v>
      </c>
      <c r="AY26">
        <v>1.7</v>
      </c>
      <c r="AZ26">
        <v>2.1</v>
      </c>
      <c r="BB26">
        <v>450</v>
      </c>
      <c r="BD26">
        <v>0.311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Q26">
        <v>0</v>
      </c>
      <c r="BR26">
        <v>1.7000000000000001E-2</v>
      </c>
      <c r="BS26">
        <v>8.8999999999999996E-2</v>
      </c>
      <c r="BT26">
        <v>8.5640000000000004E-3</v>
      </c>
      <c r="BU26">
        <v>0.40923300000000001</v>
      </c>
      <c r="BV26">
        <v>1.7888999999999999</v>
      </c>
    </row>
    <row r="27" spans="1:74" customFormat="1" x14ac:dyDescent="0.25">
      <c r="A27" s="40">
        <v>41704</v>
      </c>
      <c r="B27" s="41">
        <v>2.0371527777777777E-2</v>
      </c>
      <c r="C27">
        <v>0</v>
      </c>
      <c r="D27">
        <v>1E-3</v>
      </c>
      <c r="E27">
        <v>10</v>
      </c>
      <c r="F27">
        <v>-0.8</v>
      </c>
      <c r="G27">
        <v>-10.9</v>
      </c>
      <c r="H27">
        <v>0</v>
      </c>
      <c r="J27">
        <v>21.2</v>
      </c>
      <c r="K27">
        <v>1</v>
      </c>
      <c r="L27">
        <v>0</v>
      </c>
      <c r="M27">
        <v>1E-3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W27">
        <v>0</v>
      </c>
      <c r="X27">
        <v>21.2</v>
      </c>
      <c r="Y27">
        <v>12.9</v>
      </c>
      <c r="Z27">
        <v>852</v>
      </c>
      <c r="AA27">
        <v>880</v>
      </c>
      <c r="AB27">
        <v>866</v>
      </c>
      <c r="AC27">
        <v>46</v>
      </c>
      <c r="AD27">
        <v>13.53</v>
      </c>
      <c r="AE27">
        <v>0.31</v>
      </c>
      <c r="AF27">
        <v>974</v>
      </c>
      <c r="AG27">
        <v>1</v>
      </c>
      <c r="AH27">
        <v>4</v>
      </c>
      <c r="AI27">
        <v>14</v>
      </c>
      <c r="AJ27">
        <v>191</v>
      </c>
      <c r="AK27">
        <v>193</v>
      </c>
      <c r="AL27">
        <v>7.8</v>
      </c>
      <c r="AM27">
        <v>195</v>
      </c>
      <c r="AN27" t="s">
        <v>155</v>
      </c>
      <c r="AO27">
        <v>2</v>
      </c>
      <c r="AP27" s="42">
        <v>0.93695601851851851</v>
      </c>
      <c r="AQ27">
        <v>47.159272999999999</v>
      </c>
      <c r="AR27">
        <v>-88.489841999999996</v>
      </c>
      <c r="AS27">
        <v>321.89999999999998</v>
      </c>
      <c r="AT27">
        <v>0</v>
      </c>
      <c r="AU27">
        <v>12</v>
      </c>
      <c r="AV27">
        <v>10</v>
      </c>
      <c r="AW27" t="s">
        <v>206</v>
      </c>
      <c r="AX27">
        <v>1.1000000000000001</v>
      </c>
      <c r="AY27">
        <v>1.7</v>
      </c>
      <c r="AZ27">
        <v>2.1</v>
      </c>
      <c r="BB27">
        <v>450</v>
      </c>
      <c r="BD27">
        <v>0.311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Q27">
        <v>0</v>
      </c>
      <c r="BR27">
        <v>1.6282000000000001E-2</v>
      </c>
      <c r="BS27">
        <v>8.8281999999999999E-2</v>
      </c>
      <c r="BT27">
        <v>8.7180000000000001E-3</v>
      </c>
      <c r="BU27">
        <v>0.39194899999999999</v>
      </c>
      <c r="BV27">
        <v>1.7744682000000001</v>
      </c>
    </row>
    <row r="28" spans="1:74" customFormat="1" x14ac:dyDescent="0.25">
      <c r="A28" s="40">
        <v>41704</v>
      </c>
      <c r="B28" s="41">
        <v>2.038310185185185E-2</v>
      </c>
      <c r="C28">
        <v>0</v>
      </c>
      <c r="D28">
        <v>1E-3</v>
      </c>
      <c r="E28">
        <v>10</v>
      </c>
      <c r="F28">
        <v>-0.8</v>
      </c>
      <c r="G28">
        <v>-10.8</v>
      </c>
      <c r="H28">
        <v>3.1</v>
      </c>
      <c r="J28">
        <v>21.2</v>
      </c>
      <c r="K28">
        <v>1</v>
      </c>
      <c r="L28">
        <v>0</v>
      </c>
      <c r="M28">
        <v>1E-3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3.1339999999999999</v>
      </c>
      <c r="W28">
        <v>0</v>
      </c>
      <c r="X28">
        <v>21.2</v>
      </c>
      <c r="Y28">
        <v>13</v>
      </c>
      <c r="Z28">
        <v>852</v>
      </c>
      <c r="AA28">
        <v>880</v>
      </c>
      <c r="AB28">
        <v>865</v>
      </c>
      <c r="AC28">
        <v>46</v>
      </c>
      <c r="AD28">
        <v>13.53</v>
      </c>
      <c r="AE28">
        <v>0.31</v>
      </c>
      <c r="AF28">
        <v>974</v>
      </c>
      <c r="AG28">
        <v>1</v>
      </c>
      <c r="AH28">
        <v>4</v>
      </c>
      <c r="AI28">
        <v>14</v>
      </c>
      <c r="AJ28">
        <v>191</v>
      </c>
      <c r="AK28">
        <v>192.3</v>
      </c>
      <c r="AL28">
        <v>7.7</v>
      </c>
      <c r="AM28">
        <v>195</v>
      </c>
      <c r="AN28" t="s">
        <v>155</v>
      </c>
      <c r="AO28">
        <v>2</v>
      </c>
      <c r="AP28" s="42">
        <v>0.93695601851851851</v>
      </c>
      <c r="AQ28">
        <v>47.159272999999999</v>
      </c>
      <c r="AR28">
        <v>-88.489840999999998</v>
      </c>
      <c r="AS28">
        <v>321.89999999999998</v>
      </c>
      <c r="AT28">
        <v>0</v>
      </c>
      <c r="AU28">
        <v>12</v>
      </c>
      <c r="AV28">
        <v>10</v>
      </c>
      <c r="AW28" t="s">
        <v>206</v>
      </c>
      <c r="AX28">
        <v>1.165734</v>
      </c>
      <c r="AY28">
        <v>1.7328669999999999</v>
      </c>
      <c r="AZ28">
        <v>2.165734</v>
      </c>
      <c r="BB28">
        <v>450</v>
      </c>
      <c r="BD28">
        <v>0.311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Q28">
        <v>0</v>
      </c>
      <c r="BR28">
        <v>1.6718E-2</v>
      </c>
      <c r="BS28">
        <v>8.8718000000000005E-2</v>
      </c>
      <c r="BT28">
        <v>9.7179999999999992E-3</v>
      </c>
      <c r="BU28">
        <v>0.40244400000000002</v>
      </c>
      <c r="BV28">
        <v>1.7832318</v>
      </c>
    </row>
    <row r="29" spans="1:74" customFormat="1" x14ac:dyDescent="0.25">
      <c r="A29" s="40">
        <v>41704</v>
      </c>
      <c r="B29" s="41">
        <v>2.0394675925925924E-2</v>
      </c>
      <c r="C29">
        <v>0</v>
      </c>
      <c r="D29">
        <v>1E-3</v>
      </c>
      <c r="E29">
        <v>10</v>
      </c>
      <c r="F29">
        <v>-0.8</v>
      </c>
      <c r="G29">
        <v>-10.8</v>
      </c>
      <c r="H29">
        <v>0</v>
      </c>
      <c r="J29">
        <v>21.2</v>
      </c>
      <c r="K29">
        <v>1</v>
      </c>
      <c r="L29">
        <v>0</v>
      </c>
      <c r="M29">
        <v>1E-3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W29">
        <v>0</v>
      </c>
      <c r="X29">
        <v>21.2</v>
      </c>
      <c r="Y29">
        <v>13</v>
      </c>
      <c r="Z29">
        <v>853</v>
      </c>
      <c r="AA29">
        <v>881</v>
      </c>
      <c r="AB29">
        <v>865</v>
      </c>
      <c r="AC29">
        <v>46</v>
      </c>
      <c r="AD29">
        <v>13.53</v>
      </c>
      <c r="AE29">
        <v>0.31</v>
      </c>
      <c r="AF29">
        <v>974</v>
      </c>
      <c r="AG29">
        <v>1</v>
      </c>
      <c r="AH29">
        <v>4</v>
      </c>
      <c r="AI29">
        <v>14</v>
      </c>
      <c r="AJ29">
        <v>190.3</v>
      </c>
      <c r="AK29">
        <v>192</v>
      </c>
      <c r="AL29">
        <v>7.6</v>
      </c>
      <c r="AM29">
        <v>195</v>
      </c>
      <c r="AN29" t="s">
        <v>155</v>
      </c>
      <c r="AO29">
        <v>2</v>
      </c>
      <c r="AP29" s="42">
        <v>0.9369791666666667</v>
      </c>
      <c r="AQ29">
        <v>47.159272999999999</v>
      </c>
      <c r="AR29">
        <v>-88.489840000000001</v>
      </c>
      <c r="AS29">
        <v>321.89999999999998</v>
      </c>
      <c r="AT29">
        <v>0</v>
      </c>
      <c r="AU29">
        <v>12</v>
      </c>
      <c r="AV29">
        <v>11</v>
      </c>
      <c r="AW29" t="s">
        <v>205</v>
      </c>
      <c r="AX29">
        <v>1.3</v>
      </c>
      <c r="AY29">
        <v>1.8</v>
      </c>
      <c r="AZ29">
        <v>2.2999999999999998</v>
      </c>
      <c r="BB29">
        <v>450</v>
      </c>
      <c r="BD29">
        <v>0.311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Q29">
        <v>0</v>
      </c>
      <c r="BR29">
        <v>1.7718000000000001E-2</v>
      </c>
      <c r="BS29">
        <v>8.8281999999999999E-2</v>
      </c>
      <c r="BT29">
        <v>9.2820000000000003E-3</v>
      </c>
      <c r="BU29">
        <v>0.42651699999999998</v>
      </c>
      <c r="BV29">
        <v>1.7744682000000001</v>
      </c>
    </row>
    <row r="30" spans="1:74" customFormat="1" x14ac:dyDescent="0.25">
      <c r="A30" s="40">
        <v>41704</v>
      </c>
      <c r="B30" s="41">
        <v>2.0406250000000001E-2</v>
      </c>
      <c r="C30">
        <v>0</v>
      </c>
      <c r="D30">
        <v>1E-3</v>
      </c>
      <c r="E30">
        <v>10</v>
      </c>
      <c r="F30">
        <v>-0.8</v>
      </c>
      <c r="G30">
        <v>-10.8</v>
      </c>
      <c r="H30">
        <v>5.0999999999999996</v>
      </c>
      <c r="J30">
        <v>21.2</v>
      </c>
      <c r="K30">
        <v>1</v>
      </c>
      <c r="L30">
        <v>0</v>
      </c>
      <c r="M30">
        <v>1E-3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5.1407999999999996</v>
      </c>
      <c r="W30">
        <v>0</v>
      </c>
      <c r="X30">
        <v>21.2</v>
      </c>
      <c r="Y30">
        <v>12.9</v>
      </c>
      <c r="Z30">
        <v>853</v>
      </c>
      <c r="AA30">
        <v>881</v>
      </c>
      <c r="AB30">
        <v>866</v>
      </c>
      <c r="AC30">
        <v>46</v>
      </c>
      <c r="AD30">
        <v>13.53</v>
      </c>
      <c r="AE30">
        <v>0.31</v>
      </c>
      <c r="AF30">
        <v>974</v>
      </c>
      <c r="AG30">
        <v>1</v>
      </c>
      <c r="AH30">
        <v>4</v>
      </c>
      <c r="AI30">
        <v>14</v>
      </c>
      <c r="AJ30">
        <v>190</v>
      </c>
      <c r="AK30">
        <v>192</v>
      </c>
      <c r="AL30">
        <v>7.5</v>
      </c>
      <c r="AM30">
        <v>195</v>
      </c>
      <c r="AN30" t="s">
        <v>155</v>
      </c>
      <c r="AO30">
        <v>2</v>
      </c>
      <c r="AP30" s="42">
        <v>0.93699074074074085</v>
      </c>
      <c r="AQ30">
        <v>47.159272999999999</v>
      </c>
      <c r="AR30">
        <v>-88.489840000000001</v>
      </c>
      <c r="AS30">
        <v>321.8</v>
      </c>
      <c r="AT30">
        <v>0</v>
      </c>
      <c r="AU30">
        <v>12</v>
      </c>
      <c r="AV30">
        <v>11</v>
      </c>
      <c r="AW30" t="s">
        <v>205</v>
      </c>
      <c r="AX30">
        <v>1.3</v>
      </c>
      <c r="AY30">
        <v>1.8</v>
      </c>
      <c r="AZ30">
        <v>2.2999999999999998</v>
      </c>
      <c r="BB30">
        <v>450</v>
      </c>
      <c r="BD30">
        <v>0.311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Q30">
        <v>0</v>
      </c>
      <c r="BR30">
        <v>1.7999999999999999E-2</v>
      </c>
      <c r="BS30">
        <v>8.7999999999999995E-2</v>
      </c>
      <c r="BT30">
        <v>9.7179999999999992E-3</v>
      </c>
      <c r="BU30">
        <v>0.433305</v>
      </c>
      <c r="BV30">
        <v>1.7687999999999999</v>
      </c>
    </row>
    <row r="31" spans="1:74" customFormat="1" x14ac:dyDescent="0.25">
      <c r="A31" s="40">
        <v>41704</v>
      </c>
      <c r="B31" s="41">
        <v>2.0417824074074074E-2</v>
      </c>
      <c r="C31">
        <v>0</v>
      </c>
      <c r="D31">
        <v>1E-3</v>
      </c>
      <c r="E31">
        <v>10</v>
      </c>
      <c r="F31">
        <v>-0.7</v>
      </c>
      <c r="G31">
        <v>-10.8</v>
      </c>
      <c r="H31">
        <v>16.600000000000001</v>
      </c>
      <c r="J31">
        <v>21.2</v>
      </c>
      <c r="K31">
        <v>1</v>
      </c>
      <c r="L31">
        <v>0</v>
      </c>
      <c r="M31">
        <v>1E-3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16.6126</v>
      </c>
      <c r="W31">
        <v>0</v>
      </c>
      <c r="X31">
        <v>21.2</v>
      </c>
      <c r="Y31">
        <v>13</v>
      </c>
      <c r="Z31">
        <v>852</v>
      </c>
      <c r="AA31">
        <v>880</v>
      </c>
      <c r="AB31">
        <v>865</v>
      </c>
      <c r="AC31">
        <v>46</v>
      </c>
      <c r="AD31">
        <v>13.53</v>
      </c>
      <c r="AE31">
        <v>0.31</v>
      </c>
      <c r="AF31">
        <v>974</v>
      </c>
      <c r="AG31">
        <v>1</v>
      </c>
      <c r="AH31">
        <v>4</v>
      </c>
      <c r="AI31">
        <v>14</v>
      </c>
      <c r="AJ31">
        <v>190</v>
      </c>
      <c r="AK31">
        <v>191.3</v>
      </c>
      <c r="AL31">
        <v>7.4</v>
      </c>
      <c r="AM31">
        <v>195</v>
      </c>
      <c r="AN31" t="s">
        <v>155</v>
      </c>
      <c r="AO31">
        <v>2</v>
      </c>
      <c r="AP31" s="42">
        <v>0.93700231481481477</v>
      </c>
      <c r="AQ31">
        <v>47.159272999999999</v>
      </c>
      <c r="AR31">
        <v>-88.489840000000001</v>
      </c>
      <c r="AS31">
        <v>321.60000000000002</v>
      </c>
      <c r="AT31">
        <v>0</v>
      </c>
      <c r="AU31">
        <v>12</v>
      </c>
      <c r="AV31">
        <v>11</v>
      </c>
      <c r="AW31" t="s">
        <v>205</v>
      </c>
      <c r="AX31">
        <v>1.3</v>
      </c>
      <c r="AY31">
        <v>1.8</v>
      </c>
      <c r="AZ31">
        <v>2.2999999999999998</v>
      </c>
      <c r="BB31">
        <v>450</v>
      </c>
      <c r="BD31">
        <v>0.311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Q31">
        <v>0</v>
      </c>
      <c r="BR31">
        <v>1.8717999999999999E-2</v>
      </c>
      <c r="BS31">
        <v>8.7999999999999995E-2</v>
      </c>
      <c r="BT31">
        <v>0.01</v>
      </c>
      <c r="BU31">
        <v>0.45058900000000002</v>
      </c>
      <c r="BV31">
        <v>1.7687999999999999</v>
      </c>
    </row>
    <row r="32" spans="1:74" customFormat="1" x14ac:dyDescent="0.25">
      <c r="A32" s="40">
        <v>41704</v>
      </c>
      <c r="B32" s="41">
        <v>2.0429398148148148E-2</v>
      </c>
      <c r="C32">
        <v>0</v>
      </c>
      <c r="D32">
        <v>1E-3</v>
      </c>
      <c r="E32">
        <v>10</v>
      </c>
      <c r="F32">
        <v>-0.7</v>
      </c>
      <c r="G32">
        <v>-10.8</v>
      </c>
      <c r="H32">
        <v>0</v>
      </c>
      <c r="J32">
        <v>21.2</v>
      </c>
      <c r="K32">
        <v>1</v>
      </c>
      <c r="L32">
        <v>0</v>
      </c>
      <c r="M32">
        <v>1E-3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W32">
        <v>0</v>
      </c>
      <c r="X32">
        <v>21.2</v>
      </c>
      <c r="Y32">
        <v>13.3</v>
      </c>
      <c r="Z32">
        <v>851</v>
      </c>
      <c r="AA32">
        <v>877</v>
      </c>
      <c r="AB32">
        <v>864</v>
      </c>
      <c r="AC32">
        <v>46</v>
      </c>
      <c r="AD32">
        <v>13.53</v>
      </c>
      <c r="AE32">
        <v>0.31</v>
      </c>
      <c r="AF32">
        <v>974</v>
      </c>
      <c r="AG32">
        <v>1</v>
      </c>
      <c r="AH32">
        <v>4</v>
      </c>
      <c r="AI32">
        <v>14</v>
      </c>
      <c r="AJ32">
        <v>190</v>
      </c>
      <c r="AK32">
        <v>191</v>
      </c>
      <c r="AL32">
        <v>7.3</v>
      </c>
      <c r="AM32">
        <v>195</v>
      </c>
      <c r="AN32" t="s">
        <v>155</v>
      </c>
      <c r="AO32">
        <v>2</v>
      </c>
      <c r="AP32" s="42">
        <v>0.93701388888888892</v>
      </c>
      <c r="AQ32">
        <v>47.159272999999999</v>
      </c>
      <c r="AR32">
        <v>-88.489840000000001</v>
      </c>
      <c r="AS32">
        <v>321.8</v>
      </c>
      <c r="AT32">
        <v>0</v>
      </c>
      <c r="AU32">
        <v>12</v>
      </c>
      <c r="AV32">
        <v>11</v>
      </c>
      <c r="AW32" t="s">
        <v>205</v>
      </c>
      <c r="AX32">
        <v>1.3</v>
      </c>
      <c r="AY32">
        <v>1.8</v>
      </c>
      <c r="AZ32">
        <v>2.2999999999999998</v>
      </c>
      <c r="BB32">
        <v>450</v>
      </c>
      <c r="BD32">
        <v>0.311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Q32">
        <v>0</v>
      </c>
      <c r="BR32">
        <v>1.9E-2</v>
      </c>
      <c r="BS32">
        <v>8.7999999999999995E-2</v>
      </c>
      <c r="BT32">
        <v>0.01</v>
      </c>
      <c r="BU32">
        <v>0.45737699999999998</v>
      </c>
      <c r="BV32">
        <v>1.7687999999999999</v>
      </c>
    </row>
    <row r="33" spans="1:74" customFormat="1" x14ac:dyDescent="0.25">
      <c r="A33" s="40">
        <v>41704</v>
      </c>
      <c r="B33" s="41">
        <v>2.0440972222222221E-2</v>
      </c>
      <c r="C33">
        <v>0</v>
      </c>
      <c r="D33">
        <v>1E-3</v>
      </c>
      <c r="E33">
        <v>10</v>
      </c>
      <c r="F33">
        <v>-0.7</v>
      </c>
      <c r="G33">
        <v>-10.7</v>
      </c>
      <c r="H33">
        <v>13</v>
      </c>
      <c r="J33">
        <v>21.2</v>
      </c>
      <c r="K33">
        <v>1</v>
      </c>
      <c r="L33">
        <v>0</v>
      </c>
      <c r="M33">
        <v>1E-3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13.0228</v>
      </c>
      <c r="W33">
        <v>0</v>
      </c>
      <c r="X33">
        <v>21.2</v>
      </c>
      <c r="Y33">
        <v>13.5</v>
      </c>
      <c r="Z33">
        <v>849</v>
      </c>
      <c r="AA33">
        <v>875</v>
      </c>
      <c r="AB33">
        <v>863</v>
      </c>
      <c r="AC33">
        <v>46</v>
      </c>
      <c r="AD33">
        <v>13.53</v>
      </c>
      <c r="AE33">
        <v>0.31</v>
      </c>
      <c r="AF33">
        <v>974</v>
      </c>
      <c r="AG33">
        <v>1</v>
      </c>
      <c r="AH33">
        <v>4</v>
      </c>
      <c r="AI33">
        <v>14</v>
      </c>
      <c r="AJ33">
        <v>190</v>
      </c>
      <c r="AK33">
        <v>190.3</v>
      </c>
      <c r="AL33">
        <v>7.2</v>
      </c>
      <c r="AM33">
        <v>195</v>
      </c>
      <c r="AN33" t="s">
        <v>155</v>
      </c>
      <c r="AO33">
        <v>2</v>
      </c>
      <c r="AP33" s="42">
        <v>0.93702546296296296</v>
      </c>
      <c r="AQ33">
        <v>47.159272999999999</v>
      </c>
      <c r="AR33">
        <v>-88.489840999999998</v>
      </c>
      <c r="AS33">
        <v>322</v>
      </c>
      <c r="AT33">
        <v>0</v>
      </c>
      <c r="AU33">
        <v>12</v>
      </c>
      <c r="AV33">
        <v>11</v>
      </c>
      <c r="AW33" t="s">
        <v>205</v>
      </c>
      <c r="AX33">
        <v>1.3</v>
      </c>
      <c r="AY33">
        <v>1.8</v>
      </c>
      <c r="AZ33">
        <v>2.2999999999999998</v>
      </c>
      <c r="BB33">
        <v>450</v>
      </c>
      <c r="BD33">
        <v>0.311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Q33">
        <v>0</v>
      </c>
      <c r="BR33">
        <v>1.8282E-2</v>
      </c>
      <c r="BS33">
        <v>8.7999999999999995E-2</v>
      </c>
      <c r="BT33">
        <v>0.01</v>
      </c>
      <c r="BU33">
        <v>0.44009300000000001</v>
      </c>
      <c r="BV33">
        <v>1.7687999999999999</v>
      </c>
    </row>
    <row r="34" spans="1:74" customFormat="1" x14ac:dyDescent="0.25">
      <c r="A34" s="40">
        <v>41704</v>
      </c>
      <c r="B34" s="41">
        <v>2.0452546296296299E-2</v>
      </c>
      <c r="C34">
        <v>0</v>
      </c>
      <c r="D34">
        <v>1E-3</v>
      </c>
      <c r="E34">
        <v>10</v>
      </c>
      <c r="F34">
        <v>-0.7</v>
      </c>
      <c r="G34">
        <v>-10.6</v>
      </c>
      <c r="H34">
        <v>8.6</v>
      </c>
      <c r="J34">
        <v>21.2</v>
      </c>
      <c r="K34">
        <v>1</v>
      </c>
      <c r="L34">
        <v>0</v>
      </c>
      <c r="M34">
        <v>1E-3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8.6073000000000004</v>
      </c>
      <c r="W34">
        <v>0</v>
      </c>
      <c r="X34">
        <v>21.2</v>
      </c>
      <c r="Y34">
        <v>13.6</v>
      </c>
      <c r="Z34">
        <v>848</v>
      </c>
      <c r="AA34">
        <v>874</v>
      </c>
      <c r="AB34">
        <v>862</v>
      </c>
      <c r="AC34">
        <v>45.3</v>
      </c>
      <c r="AD34">
        <v>13.32</v>
      </c>
      <c r="AE34">
        <v>0.31</v>
      </c>
      <c r="AF34">
        <v>974</v>
      </c>
      <c r="AG34">
        <v>1</v>
      </c>
      <c r="AH34">
        <v>4</v>
      </c>
      <c r="AI34">
        <v>14</v>
      </c>
      <c r="AJ34">
        <v>190</v>
      </c>
      <c r="AK34">
        <v>190.7</v>
      </c>
      <c r="AL34">
        <v>7.2</v>
      </c>
      <c r="AM34">
        <v>195</v>
      </c>
      <c r="AN34" t="s">
        <v>155</v>
      </c>
      <c r="AO34">
        <v>2</v>
      </c>
      <c r="AP34" s="42">
        <v>0.93704861111111104</v>
      </c>
      <c r="AQ34">
        <v>47.159272999999999</v>
      </c>
      <c r="AR34">
        <v>-88.489840999999998</v>
      </c>
      <c r="AS34">
        <v>322.2</v>
      </c>
      <c r="AT34">
        <v>0</v>
      </c>
      <c r="AU34">
        <v>12</v>
      </c>
      <c r="AV34">
        <v>11</v>
      </c>
      <c r="AW34" t="s">
        <v>208</v>
      </c>
      <c r="AX34">
        <v>1.2666329999999999</v>
      </c>
      <c r="AY34">
        <v>1.7332669999999999</v>
      </c>
      <c r="AZ34">
        <v>2.1999</v>
      </c>
      <c r="BB34">
        <v>450</v>
      </c>
      <c r="BD34">
        <v>0.30599999999999999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Q34">
        <v>0</v>
      </c>
      <c r="BR34">
        <v>1.8717999999999999E-2</v>
      </c>
      <c r="BS34">
        <v>8.7999999999999995E-2</v>
      </c>
      <c r="BT34">
        <v>0.01</v>
      </c>
      <c r="BU34">
        <v>0.45058900000000002</v>
      </c>
      <c r="BV34">
        <v>1.7687999999999999</v>
      </c>
    </row>
    <row r="35" spans="1:74" customFormat="1" x14ac:dyDescent="0.25">
      <c r="A35" s="40">
        <v>41704</v>
      </c>
      <c r="B35" s="41">
        <v>2.0464120370370372E-2</v>
      </c>
      <c r="C35">
        <v>0</v>
      </c>
      <c r="D35">
        <v>1E-3</v>
      </c>
      <c r="E35">
        <v>10</v>
      </c>
      <c r="F35">
        <v>-0.7</v>
      </c>
      <c r="G35">
        <v>-10.6</v>
      </c>
      <c r="H35">
        <v>0</v>
      </c>
      <c r="J35">
        <v>21.2</v>
      </c>
      <c r="K35">
        <v>1</v>
      </c>
      <c r="L35">
        <v>0</v>
      </c>
      <c r="M35">
        <v>1E-3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W35">
        <v>0</v>
      </c>
      <c r="X35">
        <v>21.2</v>
      </c>
      <c r="Y35">
        <v>13.6</v>
      </c>
      <c r="Z35">
        <v>848</v>
      </c>
      <c r="AA35">
        <v>874</v>
      </c>
      <c r="AB35">
        <v>863</v>
      </c>
      <c r="AC35">
        <v>45</v>
      </c>
      <c r="AD35">
        <v>13.24</v>
      </c>
      <c r="AE35">
        <v>0.3</v>
      </c>
      <c r="AF35">
        <v>974</v>
      </c>
      <c r="AG35">
        <v>1</v>
      </c>
      <c r="AH35">
        <v>4</v>
      </c>
      <c r="AI35">
        <v>14</v>
      </c>
      <c r="AJ35">
        <v>190</v>
      </c>
      <c r="AK35">
        <v>191</v>
      </c>
      <c r="AL35">
        <v>7.3</v>
      </c>
      <c r="AM35">
        <v>195</v>
      </c>
      <c r="AN35" t="s">
        <v>155</v>
      </c>
      <c r="AO35">
        <v>2</v>
      </c>
      <c r="AP35" s="42">
        <v>0.93706018518518519</v>
      </c>
      <c r="AQ35">
        <v>47.159272999999999</v>
      </c>
      <c r="AR35">
        <v>-88.489840000000001</v>
      </c>
      <c r="AS35">
        <v>322.3</v>
      </c>
      <c r="AT35">
        <v>0</v>
      </c>
      <c r="AU35">
        <v>12</v>
      </c>
      <c r="AV35">
        <v>11</v>
      </c>
      <c r="AW35" t="s">
        <v>205</v>
      </c>
      <c r="AX35">
        <v>1.2</v>
      </c>
      <c r="AY35">
        <v>1.6</v>
      </c>
      <c r="AZ35">
        <v>2</v>
      </c>
      <c r="BB35">
        <v>450</v>
      </c>
      <c r="BD35">
        <v>0.30399999999999999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Q35">
        <v>0</v>
      </c>
      <c r="BR35">
        <v>1.9E-2</v>
      </c>
      <c r="BS35">
        <v>8.7999999999999995E-2</v>
      </c>
      <c r="BT35">
        <v>0.01</v>
      </c>
      <c r="BU35">
        <v>0.45737699999999998</v>
      </c>
      <c r="BV35">
        <v>1.7687999999999999</v>
      </c>
    </row>
    <row r="36" spans="1:74" customFormat="1" x14ac:dyDescent="0.25">
      <c r="A36" s="40">
        <v>41704</v>
      </c>
      <c r="B36" s="41">
        <v>2.0475694444444446E-2</v>
      </c>
      <c r="C36">
        <v>0</v>
      </c>
      <c r="D36">
        <v>1E-3</v>
      </c>
      <c r="E36">
        <v>10</v>
      </c>
      <c r="F36">
        <v>-0.8</v>
      </c>
      <c r="G36">
        <v>-10.6</v>
      </c>
      <c r="H36">
        <v>13.1</v>
      </c>
      <c r="J36">
        <v>21.2</v>
      </c>
      <c r="K36">
        <v>1</v>
      </c>
      <c r="L36">
        <v>0</v>
      </c>
      <c r="M36">
        <v>1E-3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13.0588</v>
      </c>
      <c r="W36">
        <v>0</v>
      </c>
      <c r="X36">
        <v>21.2</v>
      </c>
      <c r="Y36">
        <v>13.7</v>
      </c>
      <c r="Z36">
        <v>847</v>
      </c>
      <c r="AA36">
        <v>874</v>
      </c>
      <c r="AB36">
        <v>862</v>
      </c>
      <c r="AC36">
        <v>45</v>
      </c>
      <c r="AD36">
        <v>13.24</v>
      </c>
      <c r="AE36">
        <v>0.3</v>
      </c>
      <c r="AF36">
        <v>974</v>
      </c>
      <c r="AG36">
        <v>1</v>
      </c>
      <c r="AH36">
        <v>4</v>
      </c>
      <c r="AI36">
        <v>14</v>
      </c>
      <c r="AJ36">
        <v>190</v>
      </c>
      <c r="AK36">
        <v>191</v>
      </c>
      <c r="AL36">
        <v>7.3</v>
      </c>
      <c r="AM36">
        <v>195</v>
      </c>
      <c r="AN36" t="s">
        <v>155</v>
      </c>
      <c r="AO36">
        <v>2</v>
      </c>
      <c r="AP36" s="42">
        <v>0.93706018518518519</v>
      </c>
      <c r="AQ36">
        <v>47.159272999999999</v>
      </c>
      <c r="AR36">
        <v>-88.489840999999998</v>
      </c>
      <c r="AS36">
        <v>322.3</v>
      </c>
      <c r="AT36">
        <v>0</v>
      </c>
      <c r="AU36">
        <v>12</v>
      </c>
      <c r="AV36">
        <v>11</v>
      </c>
      <c r="AW36" t="s">
        <v>205</v>
      </c>
      <c r="AX36">
        <v>1.2663340000000001</v>
      </c>
      <c r="AY36">
        <v>1.633167</v>
      </c>
      <c r="AZ36">
        <v>2.0663339999999999</v>
      </c>
      <c r="BB36">
        <v>450</v>
      </c>
      <c r="BD36">
        <v>0.30399999999999999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Q36">
        <v>0</v>
      </c>
      <c r="BR36">
        <v>1.9E-2</v>
      </c>
      <c r="BS36">
        <v>8.7999999999999995E-2</v>
      </c>
      <c r="BT36">
        <v>9.2820000000000003E-3</v>
      </c>
      <c r="BU36">
        <v>0.45737699999999998</v>
      </c>
      <c r="BV36">
        <v>1.7687999999999999</v>
      </c>
    </row>
    <row r="37" spans="1:74" customFormat="1" x14ac:dyDescent="0.25">
      <c r="A37" s="40">
        <v>41704</v>
      </c>
      <c r="B37" s="41">
        <v>2.0487268518518519E-2</v>
      </c>
      <c r="C37">
        <v>0</v>
      </c>
      <c r="D37">
        <v>1E-3</v>
      </c>
      <c r="E37">
        <v>10</v>
      </c>
      <c r="F37">
        <v>-0.8</v>
      </c>
      <c r="G37">
        <v>-10.7</v>
      </c>
      <c r="H37">
        <v>0</v>
      </c>
      <c r="J37">
        <v>21.2</v>
      </c>
      <c r="K37">
        <v>1</v>
      </c>
      <c r="L37">
        <v>0</v>
      </c>
      <c r="M37">
        <v>1E-3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W37">
        <v>0</v>
      </c>
      <c r="X37">
        <v>21.2</v>
      </c>
      <c r="Y37">
        <v>13.6</v>
      </c>
      <c r="Z37">
        <v>847</v>
      </c>
      <c r="AA37">
        <v>875</v>
      </c>
      <c r="AB37">
        <v>863</v>
      </c>
      <c r="AC37">
        <v>45</v>
      </c>
      <c r="AD37">
        <v>13.24</v>
      </c>
      <c r="AE37">
        <v>0.3</v>
      </c>
      <c r="AF37">
        <v>974</v>
      </c>
      <c r="AG37">
        <v>1</v>
      </c>
      <c r="AH37">
        <v>4</v>
      </c>
      <c r="AI37">
        <v>14</v>
      </c>
      <c r="AJ37">
        <v>190</v>
      </c>
      <c r="AK37">
        <v>191</v>
      </c>
      <c r="AL37">
        <v>7.4</v>
      </c>
      <c r="AM37">
        <v>195</v>
      </c>
      <c r="AN37" t="s">
        <v>155</v>
      </c>
      <c r="AO37">
        <v>2</v>
      </c>
      <c r="AP37" s="42">
        <v>0.93708333333333327</v>
      </c>
      <c r="AQ37">
        <v>47.159272999999999</v>
      </c>
      <c r="AR37">
        <v>-88.489841999999996</v>
      </c>
      <c r="AS37">
        <v>322.2</v>
      </c>
      <c r="AT37">
        <v>0</v>
      </c>
      <c r="AU37">
        <v>12</v>
      </c>
      <c r="AV37">
        <v>11</v>
      </c>
      <c r="AW37" t="s">
        <v>205</v>
      </c>
      <c r="AX37">
        <v>1.4</v>
      </c>
      <c r="AY37">
        <v>1.7</v>
      </c>
      <c r="AZ37">
        <v>2.2000000000000002</v>
      </c>
      <c r="BB37">
        <v>450</v>
      </c>
      <c r="BD37">
        <v>0.30399999999999999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Q37">
        <v>0</v>
      </c>
      <c r="BR37">
        <v>1.9E-2</v>
      </c>
      <c r="BS37">
        <v>8.8718000000000005E-2</v>
      </c>
      <c r="BT37">
        <v>9.7179999999999992E-3</v>
      </c>
      <c r="BU37">
        <v>0.45737699999999998</v>
      </c>
      <c r="BV37">
        <v>1.7832318</v>
      </c>
    </row>
    <row r="38" spans="1:74" customFormat="1" x14ac:dyDescent="0.25">
      <c r="A38" s="40">
        <v>41704</v>
      </c>
      <c r="B38" s="41">
        <v>2.0498842592592593E-2</v>
      </c>
      <c r="C38">
        <v>0</v>
      </c>
      <c r="D38">
        <v>1E-3</v>
      </c>
      <c r="E38">
        <v>10</v>
      </c>
      <c r="F38">
        <v>-0.8</v>
      </c>
      <c r="G38">
        <v>-10.7</v>
      </c>
      <c r="H38">
        <v>10</v>
      </c>
      <c r="J38">
        <v>21.2</v>
      </c>
      <c r="K38">
        <v>1</v>
      </c>
      <c r="L38">
        <v>0</v>
      </c>
      <c r="M38">
        <v>1E-3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10</v>
      </c>
      <c r="W38">
        <v>0</v>
      </c>
      <c r="X38">
        <v>21.2</v>
      </c>
      <c r="Y38">
        <v>13.4</v>
      </c>
      <c r="Z38">
        <v>849</v>
      </c>
      <c r="AA38">
        <v>876</v>
      </c>
      <c r="AB38">
        <v>864</v>
      </c>
      <c r="AC38">
        <v>45</v>
      </c>
      <c r="AD38">
        <v>13.24</v>
      </c>
      <c r="AE38">
        <v>0.3</v>
      </c>
      <c r="AF38">
        <v>974</v>
      </c>
      <c r="AG38">
        <v>1</v>
      </c>
      <c r="AH38">
        <v>4</v>
      </c>
      <c r="AI38">
        <v>14</v>
      </c>
      <c r="AJ38">
        <v>190</v>
      </c>
      <c r="AK38">
        <v>191.7</v>
      </c>
      <c r="AL38">
        <v>7.6</v>
      </c>
      <c r="AM38">
        <v>195</v>
      </c>
      <c r="AN38" t="s">
        <v>155</v>
      </c>
      <c r="AO38">
        <v>2</v>
      </c>
      <c r="AP38" s="42">
        <v>0.93708333333333327</v>
      </c>
      <c r="AQ38">
        <v>47.159272999999999</v>
      </c>
      <c r="AR38">
        <v>-88.489840999999998</v>
      </c>
      <c r="AS38">
        <v>322</v>
      </c>
      <c r="AT38">
        <v>0</v>
      </c>
      <c r="AU38">
        <v>12</v>
      </c>
      <c r="AV38">
        <v>11</v>
      </c>
      <c r="AW38" t="s">
        <v>205</v>
      </c>
      <c r="AX38">
        <v>1.4659340000000001</v>
      </c>
      <c r="AY38">
        <v>1.7329669999999999</v>
      </c>
      <c r="AZ38">
        <v>2.2659340000000001</v>
      </c>
      <c r="BB38">
        <v>450</v>
      </c>
      <c r="BD38">
        <v>0.30399999999999999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Q38">
        <v>0</v>
      </c>
      <c r="BR38">
        <v>1.7564E-2</v>
      </c>
      <c r="BS38">
        <v>8.8999999999999996E-2</v>
      </c>
      <c r="BT38">
        <v>9.2820000000000003E-3</v>
      </c>
      <c r="BU38">
        <v>0.42281000000000002</v>
      </c>
      <c r="BV38">
        <v>1.7888999999999999</v>
      </c>
    </row>
    <row r="39" spans="1:74" customFormat="1" x14ac:dyDescent="0.25">
      <c r="A39" s="40">
        <v>41704</v>
      </c>
      <c r="B39" s="41">
        <v>2.0510416666666666E-2</v>
      </c>
      <c r="C39">
        <v>0</v>
      </c>
      <c r="D39">
        <v>1E-3</v>
      </c>
      <c r="E39">
        <v>10</v>
      </c>
      <c r="F39">
        <v>-0.8</v>
      </c>
      <c r="G39">
        <v>-10.7</v>
      </c>
      <c r="H39">
        <v>0</v>
      </c>
      <c r="J39">
        <v>21.2</v>
      </c>
      <c r="K39">
        <v>1</v>
      </c>
      <c r="L39">
        <v>0</v>
      </c>
      <c r="M39">
        <v>1E-3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W39">
        <v>0</v>
      </c>
      <c r="X39">
        <v>21.2</v>
      </c>
      <c r="Y39">
        <v>13.1</v>
      </c>
      <c r="Z39">
        <v>851</v>
      </c>
      <c r="AA39">
        <v>879</v>
      </c>
      <c r="AB39">
        <v>865</v>
      </c>
      <c r="AC39">
        <v>45</v>
      </c>
      <c r="AD39">
        <v>13.24</v>
      </c>
      <c r="AE39">
        <v>0.3</v>
      </c>
      <c r="AF39">
        <v>974</v>
      </c>
      <c r="AG39">
        <v>1</v>
      </c>
      <c r="AH39">
        <v>4</v>
      </c>
      <c r="AI39">
        <v>14</v>
      </c>
      <c r="AJ39">
        <v>190</v>
      </c>
      <c r="AK39">
        <v>192</v>
      </c>
      <c r="AL39">
        <v>8</v>
      </c>
      <c r="AM39">
        <v>195</v>
      </c>
      <c r="AN39" t="s">
        <v>155</v>
      </c>
      <c r="AO39">
        <v>2</v>
      </c>
      <c r="AP39" s="42">
        <v>0.93709490740740742</v>
      </c>
      <c r="AQ39">
        <v>47.159272999999999</v>
      </c>
      <c r="AR39">
        <v>-88.489839000000003</v>
      </c>
      <c r="AS39">
        <v>321.3</v>
      </c>
      <c r="AT39">
        <v>0</v>
      </c>
      <c r="AU39">
        <v>12</v>
      </c>
      <c r="AV39">
        <v>11</v>
      </c>
      <c r="AW39" t="s">
        <v>205</v>
      </c>
      <c r="AX39">
        <v>1.468531</v>
      </c>
      <c r="AY39">
        <v>1.832867</v>
      </c>
      <c r="AZ39">
        <v>2.4</v>
      </c>
      <c r="BB39">
        <v>450</v>
      </c>
      <c r="BD39">
        <v>0.30399999999999999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Q39">
        <v>0</v>
      </c>
      <c r="BR39">
        <v>1.7000000000000001E-2</v>
      </c>
      <c r="BS39">
        <v>8.8999999999999996E-2</v>
      </c>
      <c r="BT39">
        <v>8.2819999999999994E-3</v>
      </c>
      <c r="BU39">
        <v>0.40923300000000001</v>
      </c>
      <c r="BV39">
        <v>1.7888999999999999</v>
      </c>
    </row>
    <row r="40" spans="1:74" customFormat="1" x14ac:dyDescent="0.25">
      <c r="A40" s="40">
        <v>41704</v>
      </c>
      <c r="B40" s="41">
        <v>2.052199074074074E-2</v>
      </c>
      <c r="C40">
        <v>0</v>
      </c>
      <c r="D40">
        <v>1E-3</v>
      </c>
      <c r="E40">
        <v>10</v>
      </c>
      <c r="F40">
        <v>-0.8</v>
      </c>
      <c r="G40">
        <v>-10.7</v>
      </c>
      <c r="H40">
        <v>0</v>
      </c>
      <c r="J40">
        <v>21.2</v>
      </c>
      <c r="K40">
        <v>1</v>
      </c>
      <c r="L40">
        <v>0</v>
      </c>
      <c r="M40">
        <v>1E-3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W40">
        <v>0</v>
      </c>
      <c r="X40">
        <v>21.2</v>
      </c>
      <c r="Y40">
        <v>12.9</v>
      </c>
      <c r="Z40">
        <v>853</v>
      </c>
      <c r="AA40">
        <v>880</v>
      </c>
      <c r="AB40">
        <v>867</v>
      </c>
      <c r="AC40">
        <v>45</v>
      </c>
      <c r="AD40">
        <v>13.24</v>
      </c>
      <c r="AE40">
        <v>0.3</v>
      </c>
      <c r="AF40">
        <v>974</v>
      </c>
      <c r="AG40">
        <v>1</v>
      </c>
      <c r="AH40">
        <v>4</v>
      </c>
      <c r="AI40">
        <v>14</v>
      </c>
      <c r="AJ40">
        <v>190</v>
      </c>
      <c r="AK40">
        <v>192</v>
      </c>
      <c r="AL40">
        <v>7.9</v>
      </c>
      <c r="AM40">
        <v>195</v>
      </c>
      <c r="AN40" t="s">
        <v>155</v>
      </c>
      <c r="AO40">
        <v>2</v>
      </c>
      <c r="AP40" s="42">
        <v>0.93710648148148146</v>
      </c>
      <c r="AQ40">
        <v>47.159274000000003</v>
      </c>
      <c r="AR40">
        <v>-88.489836999999994</v>
      </c>
      <c r="AS40">
        <v>320.60000000000002</v>
      </c>
      <c r="AT40">
        <v>0</v>
      </c>
      <c r="AU40">
        <v>12</v>
      </c>
      <c r="AV40">
        <v>11</v>
      </c>
      <c r="AW40" t="s">
        <v>205</v>
      </c>
      <c r="AX40">
        <v>1.4293709999999999</v>
      </c>
      <c r="AY40">
        <v>1.9327669999999999</v>
      </c>
      <c r="AZ40">
        <v>2.596603</v>
      </c>
      <c r="BB40">
        <v>450</v>
      </c>
      <c r="BD40">
        <v>0.30399999999999999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Q40">
        <v>0</v>
      </c>
      <c r="BR40">
        <v>1.7000000000000001E-2</v>
      </c>
      <c r="BS40">
        <v>8.8999999999999996E-2</v>
      </c>
      <c r="BT40">
        <v>8.7180000000000001E-3</v>
      </c>
      <c r="BU40">
        <v>0.40923300000000001</v>
      </c>
      <c r="BV40">
        <v>1.7888999999999999</v>
      </c>
    </row>
    <row r="41" spans="1:74" customFormat="1" x14ac:dyDescent="0.25">
      <c r="A41" s="40">
        <v>41704</v>
      </c>
      <c r="B41" s="41">
        <v>2.0533564814814817E-2</v>
      </c>
      <c r="C41">
        <v>0</v>
      </c>
      <c r="D41">
        <v>1E-3</v>
      </c>
      <c r="E41">
        <v>10</v>
      </c>
      <c r="F41">
        <v>-0.8</v>
      </c>
      <c r="G41">
        <v>-10.6</v>
      </c>
      <c r="H41">
        <v>5.4</v>
      </c>
      <c r="J41">
        <v>21.2</v>
      </c>
      <c r="K41">
        <v>1</v>
      </c>
      <c r="L41">
        <v>0</v>
      </c>
      <c r="M41">
        <v>1E-3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5.3634000000000004</v>
      </c>
      <c r="W41">
        <v>0</v>
      </c>
      <c r="X41">
        <v>21.2</v>
      </c>
      <c r="Y41">
        <v>13</v>
      </c>
      <c r="Z41">
        <v>852</v>
      </c>
      <c r="AA41">
        <v>879</v>
      </c>
      <c r="AB41">
        <v>866</v>
      </c>
      <c r="AC41">
        <v>45</v>
      </c>
      <c r="AD41">
        <v>13.24</v>
      </c>
      <c r="AE41">
        <v>0.3</v>
      </c>
      <c r="AF41">
        <v>974</v>
      </c>
      <c r="AG41">
        <v>1</v>
      </c>
      <c r="AH41">
        <v>4</v>
      </c>
      <c r="AI41">
        <v>14</v>
      </c>
      <c r="AJ41">
        <v>190</v>
      </c>
      <c r="AK41">
        <v>192</v>
      </c>
      <c r="AL41">
        <v>7.9</v>
      </c>
      <c r="AM41">
        <v>195</v>
      </c>
      <c r="AN41" t="s">
        <v>155</v>
      </c>
      <c r="AO41">
        <v>2</v>
      </c>
      <c r="AP41" s="42">
        <v>0.93712962962962953</v>
      </c>
      <c r="AQ41">
        <v>47.159275000000001</v>
      </c>
      <c r="AR41">
        <v>-88.489834999999999</v>
      </c>
      <c r="AS41">
        <v>320.2</v>
      </c>
      <c r="AT41">
        <v>0</v>
      </c>
      <c r="AU41">
        <v>12</v>
      </c>
      <c r="AV41">
        <v>11</v>
      </c>
      <c r="AW41" t="s">
        <v>205</v>
      </c>
      <c r="AX41">
        <v>1.9</v>
      </c>
      <c r="AY41">
        <v>2</v>
      </c>
      <c r="AZ41">
        <v>3</v>
      </c>
      <c r="BB41">
        <v>450</v>
      </c>
      <c r="BD41">
        <v>0.30399999999999999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Q41">
        <v>0</v>
      </c>
      <c r="BR41">
        <v>1.7718000000000001E-2</v>
      </c>
      <c r="BS41">
        <v>8.8999999999999996E-2</v>
      </c>
      <c r="BT41">
        <v>8.9999999999999993E-3</v>
      </c>
      <c r="BU41">
        <v>0.42651699999999998</v>
      </c>
      <c r="BV41">
        <v>1.7888999999999999</v>
      </c>
    </row>
    <row r="42" spans="1:74" customFormat="1" x14ac:dyDescent="0.25">
      <c r="A42" s="40">
        <v>41704</v>
      </c>
      <c r="B42" s="41">
        <v>2.0545138888888891E-2</v>
      </c>
      <c r="C42">
        <v>0</v>
      </c>
      <c r="D42">
        <v>1E-3</v>
      </c>
      <c r="E42">
        <v>10</v>
      </c>
      <c r="F42">
        <v>-0.8</v>
      </c>
      <c r="G42">
        <v>-10.7</v>
      </c>
      <c r="H42">
        <v>-13</v>
      </c>
      <c r="J42">
        <v>21.2</v>
      </c>
      <c r="K42">
        <v>1</v>
      </c>
      <c r="L42">
        <v>0</v>
      </c>
      <c r="M42">
        <v>1E-3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W42">
        <v>0</v>
      </c>
      <c r="X42">
        <v>21.2</v>
      </c>
      <c r="Y42">
        <v>12.9</v>
      </c>
      <c r="Z42">
        <v>853</v>
      </c>
      <c r="AA42">
        <v>880</v>
      </c>
      <c r="AB42">
        <v>866</v>
      </c>
      <c r="AC42">
        <v>45</v>
      </c>
      <c r="AD42">
        <v>13.24</v>
      </c>
      <c r="AE42">
        <v>0.3</v>
      </c>
      <c r="AF42">
        <v>974</v>
      </c>
      <c r="AG42">
        <v>1</v>
      </c>
      <c r="AH42">
        <v>4</v>
      </c>
      <c r="AI42">
        <v>14</v>
      </c>
      <c r="AJ42">
        <v>190</v>
      </c>
      <c r="AK42">
        <v>192</v>
      </c>
      <c r="AL42">
        <v>7.8</v>
      </c>
      <c r="AM42">
        <v>195</v>
      </c>
      <c r="AN42" t="s">
        <v>155</v>
      </c>
      <c r="AO42">
        <v>2</v>
      </c>
      <c r="AP42" s="42">
        <v>0.93712962962962953</v>
      </c>
      <c r="AQ42">
        <v>47.159275000000001</v>
      </c>
      <c r="AR42">
        <v>-88.489835999999997</v>
      </c>
      <c r="AS42">
        <v>320.10000000000002</v>
      </c>
      <c r="AT42">
        <v>0</v>
      </c>
      <c r="AU42">
        <v>12</v>
      </c>
      <c r="AV42">
        <v>11</v>
      </c>
      <c r="AW42" t="s">
        <v>205</v>
      </c>
      <c r="AX42">
        <v>1.9325669999999999</v>
      </c>
      <c r="AY42">
        <v>1.674326</v>
      </c>
      <c r="AZ42">
        <v>3.0325669999999998</v>
      </c>
      <c r="BB42">
        <v>450</v>
      </c>
      <c r="BD42">
        <v>0.30399999999999999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Q42">
        <v>0</v>
      </c>
      <c r="BR42">
        <v>1.7999999999999999E-2</v>
      </c>
      <c r="BS42">
        <v>8.8999999999999996E-2</v>
      </c>
      <c r="BT42">
        <v>8.2819999999999994E-3</v>
      </c>
      <c r="BU42">
        <v>0.433305</v>
      </c>
      <c r="BV42">
        <v>1.7888999999999999</v>
      </c>
    </row>
    <row r="43" spans="1:74" customFormat="1" x14ac:dyDescent="0.25">
      <c r="A43" s="40">
        <v>41704</v>
      </c>
      <c r="B43" s="41">
        <v>2.0556712962962961E-2</v>
      </c>
      <c r="C43">
        <v>0</v>
      </c>
      <c r="D43">
        <v>1E-3</v>
      </c>
      <c r="E43">
        <v>10</v>
      </c>
      <c r="F43">
        <v>-0.7</v>
      </c>
      <c r="G43">
        <v>-10.7</v>
      </c>
      <c r="H43">
        <v>0</v>
      </c>
      <c r="J43">
        <v>21.2</v>
      </c>
      <c r="K43">
        <v>1</v>
      </c>
      <c r="L43">
        <v>0</v>
      </c>
      <c r="M43">
        <v>1E-3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W43">
        <v>0</v>
      </c>
      <c r="X43">
        <v>21.2</v>
      </c>
      <c r="Y43">
        <v>13</v>
      </c>
      <c r="Z43">
        <v>853</v>
      </c>
      <c r="AA43">
        <v>881</v>
      </c>
      <c r="AB43">
        <v>866</v>
      </c>
      <c r="AC43">
        <v>45</v>
      </c>
      <c r="AD43">
        <v>13.24</v>
      </c>
      <c r="AE43">
        <v>0.3</v>
      </c>
      <c r="AF43">
        <v>974</v>
      </c>
      <c r="AG43">
        <v>1</v>
      </c>
      <c r="AH43">
        <v>4</v>
      </c>
      <c r="AI43">
        <v>14</v>
      </c>
      <c r="AJ43">
        <v>190</v>
      </c>
      <c r="AK43">
        <v>191.3</v>
      </c>
      <c r="AL43">
        <v>7.7</v>
      </c>
      <c r="AM43">
        <v>195</v>
      </c>
      <c r="AN43" t="s">
        <v>155</v>
      </c>
      <c r="AO43">
        <v>2</v>
      </c>
      <c r="AP43" s="42">
        <v>0.93714120370370368</v>
      </c>
      <c r="AQ43">
        <v>47.159275000000001</v>
      </c>
      <c r="AR43">
        <v>-88.489836999999994</v>
      </c>
      <c r="AS43">
        <v>319.7</v>
      </c>
      <c r="AT43">
        <v>0</v>
      </c>
      <c r="AU43">
        <v>12</v>
      </c>
      <c r="AV43">
        <v>11</v>
      </c>
      <c r="AW43" t="s">
        <v>205</v>
      </c>
      <c r="AX43">
        <v>2.0324680000000002</v>
      </c>
      <c r="AY43">
        <v>1.064935</v>
      </c>
      <c r="AZ43">
        <v>3.1324679999999998</v>
      </c>
      <c r="BB43">
        <v>450</v>
      </c>
      <c r="BD43">
        <v>0.30399999999999999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Q43">
        <v>0</v>
      </c>
      <c r="BR43">
        <v>1.7999999999999999E-2</v>
      </c>
      <c r="BS43">
        <v>8.8281999999999999E-2</v>
      </c>
      <c r="BT43">
        <v>9.4359999999999999E-3</v>
      </c>
      <c r="BU43">
        <v>0.433305</v>
      </c>
      <c r="BV43">
        <v>1.7744682000000001</v>
      </c>
    </row>
    <row r="44" spans="1:74" customFormat="1" x14ac:dyDescent="0.25">
      <c r="A44" s="40">
        <v>41704</v>
      </c>
      <c r="B44" s="41">
        <v>2.0568287037037034E-2</v>
      </c>
      <c r="C44">
        <v>0</v>
      </c>
      <c r="D44">
        <v>1E-3</v>
      </c>
      <c r="E44">
        <v>10</v>
      </c>
      <c r="F44">
        <v>-0.7</v>
      </c>
      <c r="G44">
        <v>-10.7</v>
      </c>
      <c r="H44">
        <v>0</v>
      </c>
      <c r="J44">
        <v>21.2</v>
      </c>
      <c r="K44">
        <v>1</v>
      </c>
      <c r="L44">
        <v>0</v>
      </c>
      <c r="M44">
        <v>1E-3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W44">
        <v>0</v>
      </c>
      <c r="X44">
        <v>21.2</v>
      </c>
      <c r="Y44">
        <v>12.9</v>
      </c>
      <c r="Z44">
        <v>853</v>
      </c>
      <c r="AA44">
        <v>882</v>
      </c>
      <c r="AB44">
        <v>867</v>
      </c>
      <c r="AC44">
        <v>45</v>
      </c>
      <c r="AD44">
        <v>13.24</v>
      </c>
      <c r="AE44">
        <v>0.3</v>
      </c>
      <c r="AF44">
        <v>974</v>
      </c>
      <c r="AG44">
        <v>1</v>
      </c>
      <c r="AH44">
        <v>4</v>
      </c>
      <c r="AI44">
        <v>14</v>
      </c>
      <c r="AJ44">
        <v>190</v>
      </c>
      <c r="AK44">
        <v>190.3</v>
      </c>
      <c r="AL44">
        <v>7.3</v>
      </c>
      <c r="AM44">
        <v>195</v>
      </c>
      <c r="AN44" t="s">
        <v>155</v>
      </c>
      <c r="AO44">
        <v>2</v>
      </c>
      <c r="AP44" s="42">
        <v>0.93715277777777783</v>
      </c>
      <c r="AQ44">
        <v>47.159275000000001</v>
      </c>
      <c r="AR44">
        <v>-88.489836999999994</v>
      </c>
      <c r="AS44">
        <v>319.5</v>
      </c>
      <c r="AT44">
        <v>0</v>
      </c>
      <c r="AU44">
        <v>12</v>
      </c>
      <c r="AV44">
        <v>11</v>
      </c>
      <c r="AW44" t="s">
        <v>205</v>
      </c>
      <c r="AX44">
        <v>2.1</v>
      </c>
      <c r="AY44">
        <v>1.2</v>
      </c>
      <c r="AZ44">
        <v>3.2</v>
      </c>
      <c r="BB44">
        <v>450</v>
      </c>
      <c r="BD44">
        <v>0.30399999999999999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Q44">
        <v>0</v>
      </c>
      <c r="BR44">
        <v>1.8717999999999999E-2</v>
      </c>
      <c r="BS44">
        <v>8.7999999999999995E-2</v>
      </c>
      <c r="BT44">
        <v>0.01</v>
      </c>
      <c r="BU44">
        <v>0.45058900000000002</v>
      </c>
      <c r="BV44">
        <v>1.7687999999999999</v>
      </c>
    </row>
    <row r="45" spans="1:74" customFormat="1" x14ac:dyDescent="0.25">
      <c r="A45" s="40">
        <v>41704</v>
      </c>
      <c r="B45" s="41">
        <v>2.0579861111111111E-2</v>
      </c>
      <c r="C45">
        <v>0</v>
      </c>
      <c r="D45">
        <v>1E-3</v>
      </c>
      <c r="E45">
        <v>10</v>
      </c>
      <c r="F45">
        <v>-0.7</v>
      </c>
      <c r="G45">
        <v>-10.7</v>
      </c>
      <c r="H45">
        <v>-16.8</v>
      </c>
      <c r="J45">
        <v>21.2</v>
      </c>
      <c r="K45">
        <v>1</v>
      </c>
      <c r="L45">
        <v>0</v>
      </c>
      <c r="M45">
        <v>1E-3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W45">
        <v>0</v>
      </c>
      <c r="X45">
        <v>21.2</v>
      </c>
      <c r="Y45">
        <v>13.3</v>
      </c>
      <c r="Z45">
        <v>852</v>
      </c>
      <c r="AA45">
        <v>878</v>
      </c>
      <c r="AB45">
        <v>867</v>
      </c>
      <c r="AC45">
        <v>45</v>
      </c>
      <c r="AD45">
        <v>13.24</v>
      </c>
      <c r="AE45">
        <v>0.3</v>
      </c>
      <c r="AF45">
        <v>974</v>
      </c>
      <c r="AG45">
        <v>1</v>
      </c>
      <c r="AH45">
        <v>4</v>
      </c>
      <c r="AI45">
        <v>14</v>
      </c>
      <c r="AJ45">
        <v>190</v>
      </c>
      <c r="AK45">
        <v>190</v>
      </c>
      <c r="AL45">
        <v>7.3</v>
      </c>
      <c r="AM45">
        <v>195</v>
      </c>
      <c r="AN45" t="s">
        <v>155</v>
      </c>
      <c r="AO45">
        <v>2</v>
      </c>
      <c r="AP45" s="42">
        <v>0.93717592592592591</v>
      </c>
      <c r="AQ45">
        <v>47.159275000000001</v>
      </c>
      <c r="AR45">
        <v>-88.489836999999994</v>
      </c>
      <c r="AS45">
        <v>319.5</v>
      </c>
      <c r="AT45">
        <v>0</v>
      </c>
      <c r="AU45">
        <v>12</v>
      </c>
      <c r="AV45">
        <v>11</v>
      </c>
      <c r="AW45" t="s">
        <v>205</v>
      </c>
      <c r="AX45">
        <v>2.1333669999999998</v>
      </c>
      <c r="AY45">
        <v>1.2</v>
      </c>
      <c r="AZ45">
        <v>3.166633</v>
      </c>
      <c r="BB45">
        <v>450</v>
      </c>
      <c r="BD45">
        <v>0.30399999999999999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Q45">
        <v>0</v>
      </c>
      <c r="BR45">
        <v>1.8282E-2</v>
      </c>
      <c r="BS45">
        <v>8.7999999999999995E-2</v>
      </c>
      <c r="BT45">
        <v>1.0718E-2</v>
      </c>
      <c r="BU45">
        <v>0.44009300000000001</v>
      </c>
      <c r="BV45">
        <v>1.7687999999999999</v>
      </c>
    </row>
    <row r="46" spans="1:74" customFormat="1" x14ac:dyDescent="0.25">
      <c r="A46" s="40">
        <v>41704</v>
      </c>
      <c r="B46" s="41">
        <v>2.0591435185185185E-2</v>
      </c>
      <c r="C46">
        <v>0</v>
      </c>
      <c r="D46">
        <v>1E-3</v>
      </c>
      <c r="E46">
        <v>10</v>
      </c>
      <c r="F46">
        <v>-0.7</v>
      </c>
      <c r="G46">
        <v>-10.7</v>
      </c>
      <c r="H46">
        <v>-5.5</v>
      </c>
      <c r="J46">
        <v>21.2</v>
      </c>
      <c r="K46">
        <v>1</v>
      </c>
      <c r="L46">
        <v>0</v>
      </c>
      <c r="M46">
        <v>1E-3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W46">
        <v>0</v>
      </c>
      <c r="X46">
        <v>21.2</v>
      </c>
      <c r="Y46">
        <v>13.5</v>
      </c>
      <c r="Z46">
        <v>851</v>
      </c>
      <c r="AA46">
        <v>876</v>
      </c>
      <c r="AB46">
        <v>868</v>
      </c>
      <c r="AC46">
        <v>45</v>
      </c>
      <c r="AD46">
        <v>13.24</v>
      </c>
      <c r="AE46">
        <v>0.3</v>
      </c>
      <c r="AF46">
        <v>974</v>
      </c>
      <c r="AG46">
        <v>1</v>
      </c>
      <c r="AH46">
        <v>4</v>
      </c>
      <c r="AI46">
        <v>14</v>
      </c>
      <c r="AJ46">
        <v>190</v>
      </c>
      <c r="AK46">
        <v>190.7</v>
      </c>
      <c r="AL46">
        <v>7.6</v>
      </c>
      <c r="AM46">
        <v>195</v>
      </c>
      <c r="AN46" t="s">
        <v>155</v>
      </c>
      <c r="AO46">
        <v>2</v>
      </c>
      <c r="AP46" s="42">
        <v>0.93717592592592591</v>
      </c>
      <c r="AQ46">
        <v>47.159275999999998</v>
      </c>
      <c r="AR46">
        <v>-88.489835999999997</v>
      </c>
      <c r="AS46">
        <v>319.5</v>
      </c>
      <c r="AT46">
        <v>0</v>
      </c>
      <c r="AU46">
        <v>12</v>
      </c>
      <c r="AV46">
        <v>11</v>
      </c>
      <c r="AW46" t="s">
        <v>205</v>
      </c>
      <c r="AX46">
        <v>2.2000000000000002</v>
      </c>
      <c r="AY46">
        <v>1.2</v>
      </c>
      <c r="AZ46">
        <v>3.1</v>
      </c>
      <c r="BB46">
        <v>450</v>
      </c>
      <c r="BD46">
        <v>0.30399999999999999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Q46">
        <v>0</v>
      </c>
      <c r="BR46">
        <v>1.6563999999999999E-2</v>
      </c>
      <c r="BS46">
        <v>8.7281999999999998E-2</v>
      </c>
      <c r="BT46">
        <v>1.0281999999999999E-2</v>
      </c>
      <c r="BU46">
        <v>0.39873700000000001</v>
      </c>
      <c r="BV46">
        <v>1.7543682</v>
      </c>
    </row>
    <row r="47" spans="1:74" customFormat="1" x14ac:dyDescent="0.25">
      <c r="A47" s="40">
        <v>41704</v>
      </c>
      <c r="B47" s="41">
        <v>2.0603009259259258E-2</v>
      </c>
      <c r="C47">
        <v>0</v>
      </c>
      <c r="D47">
        <v>1E-3</v>
      </c>
      <c r="E47">
        <v>10</v>
      </c>
      <c r="F47">
        <v>-0.7</v>
      </c>
      <c r="G47">
        <v>-10.6</v>
      </c>
      <c r="H47">
        <v>-46</v>
      </c>
      <c r="J47">
        <v>21.2</v>
      </c>
      <c r="K47">
        <v>1</v>
      </c>
      <c r="L47">
        <v>0</v>
      </c>
      <c r="M47">
        <v>1E-3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W47">
        <v>0</v>
      </c>
      <c r="X47">
        <v>21.2</v>
      </c>
      <c r="Y47">
        <v>13.6</v>
      </c>
      <c r="Z47">
        <v>849</v>
      </c>
      <c r="AA47">
        <v>876</v>
      </c>
      <c r="AB47">
        <v>867</v>
      </c>
      <c r="AC47">
        <v>44.3</v>
      </c>
      <c r="AD47">
        <v>13.02</v>
      </c>
      <c r="AE47">
        <v>0.3</v>
      </c>
      <c r="AF47">
        <v>974</v>
      </c>
      <c r="AG47">
        <v>1</v>
      </c>
      <c r="AH47">
        <v>4</v>
      </c>
      <c r="AI47">
        <v>14</v>
      </c>
      <c r="AJ47">
        <v>190</v>
      </c>
      <c r="AK47">
        <v>191</v>
      </c>
      <c r="AL47">
        <v>7.6</v>
      </c>
      <c r="AM47">
        <v>195</v>
      </c>
      <c r="AN47" t="s">
        <v>155</v>
      </c>
      <c r="AO47">
        <v>2</v>
      </c>
      <c r="AP47" s="42">
        <v>0.9371990740740741</v>
      </c>
      <c r="AQ47">
        <v>47.159277000000003</v>
      </c>
      <c r="AR47">
        <v>-88.489833000000004</v>
      </c>
      <c r="AS47">
        <v>319.39999999999998</v>
      </c>
      <c r="AT47">
        <v>0</v>
      </c>
      <c r="AU47">
        <v>12</v>
      </c>
      <c r="AV47">
        <v>11</v>
      </c>
      <c r="AW47" t="s">
        <v>205</v>
      </c>
      <c r="AX47">
        <v>2.2000000000000002</v>
      </c>
      <c r="AY47">
        <v>1.2</v>
      </c>
      <c r="AZ47">
        <v>2.967333</v>
      </c>
      <c r="BB47">
        <v>450</v>
      </c>
      <c r="BD47">
        <v>0.29899999999999999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Q47">
        <v>0</v>
      </c>
      <c r="BR47">
        <v>1.6E-2</v>
      </c>
      <c r="BS47">
        <v>8.6999999999999994E-2</v>
      </c>
      <c r="BT47">
        <v>1.0718E-2</v>
      </c>
      <c r="BU47">
        <v>0.38516</v>
      </c>
      <c r="BV47">
        <v>1.7486999999999999</v>
      </c>
    </row>
    <row r="48" spans="1:74" customFormat="1" x14ac:dyDescent="0.25">
      <c r="A48" s="40">
        <v>41704</v>
      </c>
      <c r="B48" s="41">
        <v>2.0614583333333332E-2</v>
      </c>
      <c r="C48">
        <v>7.0000000000000001E-3</v>
      </c>
      <c r="D48">
        <v>1E-3</v>
      </c>
      <c r="E48">
        <v>10</v>
      </c>
      <c r="F48">
        <v>-0.7</v>
      </c>
      <c r="G48">
        <v>-10.7</v>
      </c>
      <c r="H48">
        <v>-50.1</v>
      </c>
      <c r="J48">
        <v>21.2</v>
      </c>
      <c r="K48">
        <v>1</v>
      </c>
      <c r="L48">
        <v>7.1999999999999998E-3</v>
      </c>
      <c r="M48">
        <v>1E-3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W48">
        <v>0</v>
      </c>
      <c r="X48">
        <v>21.2</v>
      </c>
      <c r="Y48">
        <v>13.6</v>
      </c>
      <c r="Z48">
        <v>849</v>
      </c>
      <c r="AA48">
        <v>876</v>
      </c>
      <c r="AB48">
        <v>868</v>
      </c>
      <c r="AC48">
        <v>44</v>
      </c>
      <c r="AD48">
        <v>12.94</v>
      </c>
      <c r="AE48">
        <v>0.3</v>
      </c>
      <c r="AF48">
        <v>974</v>
      </c>
      <c r="AG48">
        <v>1</v>
      </c>
      <c r="AH48">
        <v>4</v>
      </c>
      <c r="AI48">
        <v>14</v>
      </c>
      <c r="AJ48">
        <v>190</v>
      </c>
      <c r="AK48">
        <v>190.3</v>
      </c>
      <c r="AL48">
        <v>7.3</v>
      </c>
      <c r="AM48">
        <v>195</v>
      </c>
      <c r="AN48" t="s">
        <v>155</v>
      </c>
      <c r="AO48">
        <v>2</v>
      </c>
      <c r="AP48" s="42">
        <v>0.9371990740740741</v>
      </c>
      <c r="AQ48">
        <v>47.159277000000003</v>
      </c>
      <c r="AR48">
        <v>-88.489833000000004</v>
      </c>
      <c r="AS48">
        <v>319.3</v>
      </c>
      <c r="AT48">
        <v>0</v>
      </c>
      <c r="AU48">
        <v>12</v>
      </c>
      <c r="AV48">
        <v>11</v>
      </c>
      <c r="AW48" t="s">
        <v>205</v>
      </c>
      <c r="AX48">
        <v>2.2330670000000001</v>
      </c>
      <c r="AY48">
        <v>1.2661340000000001</v>
      </c>
      <c r="AZ48">
        <v>2.7330670000000001</v>
      </c>
      <c r="BA48">
        <v>14.048999999999999</v>
      </c>
      <c r="BB48">
        <v>450</v>
      </c>
      <c r="BC48">
        <v>32.03</v>
      </c>
      <c r="BD48">
        <v>0.29699999999999999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Q48">
        <v>0</v>
      </c>
      <c r="BR48">
        <v>1.6E-2</v>
      </c>
      <c r="BS48">
        <v>8.6281999999999998E-2</v>
      </c>
      <c r="BT48">
        <v>1.0281999999999999E-2</v>
      </c>
      <c r="BU48">
        <v>0.38516</v>
      </c>
      <c r="BV48">
        <v>1.7342682</v>
      </c>
    </row>
    <row r="49" spans="1:74" customFormat="1" x14ac:dyDescent="0.25">
      <c r="A49" s="40">
        <v>41704</v>
      </c>
      <c r="B49" s="41">
        <v>2.0626157407407409E-2</v>
      </c>
      <c r="C49">
        <v>0.01</v>
      </c>
      <c r="D49">
        <v>1E-3</v>
      </c>
      <c r="E49">
        <v>10</v>
      </c>
      <c r="F49">
        <v>-0.7</v>
      </c>
      <c r="G49">
        <v>-10.6</v>
      </c>
      <c r="H49">
        <v>-50.1</v>
      </c>
      <c r="J49">
        <v>21.2</v>
      </c>
      <c r="K49">
        <v>1</v>
      </c>
      <c r="L49">
        <v>0.01</v>
      </c>
      <c r="M49">
        <v>1E-3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W49">
        <v>0</v>
      </c>
      <c r="X49">
        <v>21.2</v>
      </c>
      <c r="Y49">
        <v>13.5</v>
      </c>
      <c r="Z49">
        <v>850</v>
      </c>
      <c r="AA49">
        <v>876</v>
      </c>
      <c r="AB49">
        <v>870</v>
      </c>
      <c r="AC49">
        <v>44</v>
      </c>
      <c r="AD49">
        <v>12.94</v>
      </c>
      <c r="AE49">
        <v>0.3</v>
      </c>
      <c r="AF49">
        <v>974</v>
      </c>
      <c r="AG49">
        <v>1</v>
      </c>
      <c r="AH49">
        <v>4</v>
      </c>
      <c r="AI49">
        <v>14</v>
      </c>
      <c r="AJ49">
        <v>190</v>
      </c>
      <c r="AK49">
        <v>190.7</v>
      </c>
      <c r="AL49">
        <v>7.4</v>
      </c>
      <c r="AM49">
        <v>195</v>
      </c>
      <c r="AN49" t="s">
        <v>155</v>
      </c>
      <c r="AO49">
        <v>2</v>
      </c>
      <c r="AP49" s="42">
        <v>0.93721064814814825</v>
      </c>
      <c r="AQ49">
        <v>47.159277000000003</v>
      </c>
      <c r="AR49">
        <v>-88.489833000000004</v>
      </c>
      <c r="AS49">
        <v>319.2</v>
      </c>
      <c r="AT49">
        <v>0</v>
      </c>
      <c r="AU49">
        <v>12</v>
      </c>
      <c r="AV49">
        <v>11</v>
      </c>
      <c r="AW49" t="s">
        <v>205</v>
      </c>
      <c r="AX49">
        <v>2.2999999999999998</v>
      </c>
      <c r="AY49">
        <v>1.4</v>
      </c>
      <c r="AZ49">
        <v>2.8</v>
      </c>
      <c r="BA49">
        <v>14.048999999999999</v>
      </c>
      <c r="BB49">
        <v>450</v>
      </c>
      <c r="BC49">
        <v>32.03</v>
      </c>
      <c r="BD49">
        <v>0.29699999999999999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Q49">
        <v>0</v>
      </c>
      <c r="BR49">
        <v>1.5282E-2</v>
      </c>
      <c r="BS49">
        <v>8.5999999999999993E-2</v>
      </c>
      <c r="BT49">
        <v>0.01</v>
      </c>
      <c r="BU49">
        <v>0.36787599999999998</v>
      </c>
      <c r="BV49">
        <v>1.7285999999999999</v>
      </c>
    </row>
    <row r="50" spans="1:74" customFormat="1" x14ac:dyDescent="0.25">
      <c r="A50" s="40">
        <v>41704</v>
      </c>
      <c r="B50" s="41">
        <v>2.0637731481481483E-2</v>
      </c>
      <c r="C50">
        <v>0.01</v>
      </c>
      <c r="D50">
        <v>1E-3</v>
      </c>
      <c r="E50">
        <v>10</v>
      </c>
      <c r="F50">
        <v>-0.7</v>
      </c>
      <c r="G50">
        <v>-10.6</v>
      </c>
      <c r="H50">
        <v>-78.7</v>
      </c>
      <c r="J50">
        <v>21.2</v>
      </c>
      <c r="K50">
        <v>1</v>
      </c>
      <c r="L50">
        <v>0.01</v>
      </c>
      <c r="M50">
        <v>1E-3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W50">
        <v>0</v>
      </c>
      <c r="X50">
        <v>21.2</v>
      </c>
      <c r="Y50">
        <v>13.1</v>
      </c>
      <c r="Z50">
        <v>852</v>
      </c>
      <c r="AA50">
        <v>879</v>
      </c>
      <c r="AB50">
        <v>871</v>
      </c>
      <c r="AC50">
        <v>44</v>
      </c>
      <c r="AD50">
        <v>12.94</v>
      </c>
      <c r="AE50">
        <v>0.3</v>
      </c>
      <c r="AF50">
        <v>974</v>
      </c>
      <c r="AG50">
        <v>1</v>
      </c>
      <c r="AH50">
        <v>4</v>
      </c>
      <c r="AI50">
        <v>14</v>
      </c>
      <c r="AJ50">
        <v>190</v>
      </c>
      <c r="AK50">
        <v>190.3</v>
      </c>
      <c r="AL50">
        <v>7.4</v>
      </c>
      <c r="AM50">
        <v>195</v>
      </c>
      <c r="AN50" t="s">
        <v>155</v>
      </c>
      <c r="AO50">
        <v>2</v>
      </c>
      <c r="AP50" s="42">
        <v>0.93722222222222218</v>
      </c>
      <c r="AQ50">
        <v>47.159277000000003</v>
      </c>
      <c r="AR50">
        <v>-88.489832000000007</v>
      </c>
      <c r="AS50">
        <v>319.3</v>
      </c>
      <c r="AT50">
        <v>0</v>
      </c>
      <c r="AU50">
        <v>12</v>
      </c>
      <c r="AV50">
        <v>11</v>
      </c>
      <c r="AW50" t="s">
        <v>205</v>
      </c>
      <c r="AX50">
        <v>2.2999999999999998</v>
      </c>
      <c r="AY50">
        <v>1.4</v>
      </c>
      <c r="AZ50">
        <v>2.8</v>
      </c>
      <c r="BA50">
        <v>14.048999999999999</v>
      </c>
      <c r="BB50">
        <v>450</v>
      </c>
      <c r="BC50">
        <v>32.03</v>
      </c>
      <c r="BD50">
        <v>0.29699999999999999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Q50">
        <v>0</v>
      </c>
      <c r="BR50">
        <v>1.4282E-2</v>
      </c>
      <c r="BS50">
        <v>8.4564E-2</v>
      </c>
      <c r="BT50">
        <v>1.0718E-2</v>
      </c>
      <c r="BU50">
        <v>0.343804</v>
      </c>
      <c r="BV50">
        <v>1.6997363999999999</v>
      </c>
    </row>
    <row r="51" spans="1:74" customFormat="1" x14ac:dyDescent="0.25">
      <c r="A51" s="40">
        <v>41704</v>
      </c>
      <c r="B51" s="41">
        <v>2.0649305555555556E-2</v>
      </c>
      <c r="C51">
        <v>0.01</v>
      </c>
      <c r="D51">
        <v>1E-3</v>
      </c>
      <c r="E51">
        <v>10</v>
      </c>
      <c r="F51">
        <v>-0.7</v>
      </c>
      <c r="G51">
        <v>-10.6</v>
      </c>
      <c r="H51">
        <v>-76.400000000000006</v>
      </c>
      <c r="J51">
        <v>21.2</v>
      </c>
      <c r="K51">
        <v>1</v>
      </c>
      <c r="L51">
        <v>0.01</v>
      </c>
      <c r="M51">
        <v>1E-3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W51">
        <v>0</v>
      </c>
      <c r="X51">
        <v>21.2</v>
      </c>
      <c r="Y51">
        <v>12.9</v>
      </c>
      <c r="Z51">
        <v>854</v>
      </c>
      <c r="AA51">
        <v>881</v>
      </c>
      <c r="AB51">
        <v>872</v>
      </c>
      <c r="AC51">
        <v>44</v>
      </c>
      <c r="AD51">
        <v>12.95</v>
      </c>
      <c r="AE51">
        <v>0.3</v>
      </c>
      <c r="AF51">
        <v>973</v>
      </c>
      <c r="AG51">
        <v>1</v>
      </c>
      <c r="AH51">
        <v>4</v>
      </c>
      <c r="AI51">
        <v>14</v>
      </c>
      <c r="AJ51">
        <v>190</v>
      </c>
      <c r="AK51">
        <v>190.7</v>
      </c>
      <c r="AL51">
        <v>7.5</v>
      </c>
      <c r="AM51">
        <v>195</v>
      </c>
      <c r="AN51" t="s">
        <v>155</v>
      </c>
      <c r="AO51">
        <v>2</v>
      </c>
      <c r="AP51" s="42">
        <v>0.93723379629629633</v>
      </c>
      <c r="AQ51">
        <v>47.159277000000003</v>
      </c>
      <c r="AR51">
        <v>-88.489832000000007</v>
      </c>
      <c r="AS51">
        <v>319.39999999999998</v>
      </c>
      <c r="AT51">
        <v>0</v>
      </c>
      <c r="AU51">
        <v>12</v>
      </c>
      <c r="AV51">
        <v>11</v>
      </c>
      <c r="AW51" t="s">
        <v>205</v>
      </c>
      <c r="AX51">
        <v>2.2672330000000001</v>
      </c>
      <c r="AY51">
        <v>1.4</v>
      </c>
      <c r="AZ51">
        <v>2.7672330000000001</v>
      </c>
      <c r="BA51">
        <v>14.048999999999999</v>
      </c>
      <c r="BB51">
        <v>450</v>
      </c>
      <c r="BC51">
        <v>32.03</v>
      </c>
      <c r="BD51">
        <v>0.29699999999999999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Q51">
        <v>0</v>
      </c>
      <c r="BR51">
        <v>1.3283E-2</v>
      </c>
      <c r="BS51">
        <v>8.3282999999999996E-2</v>
      </c>
      <c r="BT51">
        <v>1.0283E-2</v>
      </c>
      <c r="BU51">
        <v>0.31974900000000001</v>
      </c>
      <c r="BV51">
        <v>1.6739883</v>
      </c>
    </row>
    <row r="52" spans="1:74" customFormat="1" x14ac:dyDescent="0.25">
      <c r="A52" s="40">
        <v>41704</v>
      </c>
      <c r="B52" s="41">
        <v>2.066087962962963E-2</v>
      </c>
      <c r="C52">
        <v>0.01</v>
      </c>
      <c r="D52">
        <v>1E-3</v>
      </c>
      <c r="E52">
        <v>10</v>
      </c>
      <c r="F52">
        <v>-0.7</v>
      </c>
      <c r="G52">
        <v>-10.6</v>
      </c>
      <c r="H52">
        <v>-90.2</v>
      </c>
      <c r="J52">
        <v>21.2</v>
      </c>
      <c r="K52">
        <v>1</v>
      </c>
      <c r="L52">
        <v>0.01</v>
      </c>
      <c r="M52">
        <v>1E-3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W52">
        <v>0</v>
      </c>
      <c r="X52">
        <v>21.2</v>
      </c>
      <c r="Y52">
        <v>12.9</v>
      </c>
      <c r="Z52">
        <v>854</v>
      </c>
      <c r="AA52">
        <v>882</v>
      </c>
      <c r="AB52">
        <v>873</v>
      </c>
      <c r="AC52">
        <v>44</v>
      </c>
      <c r="AD52">
        <v>12.95</v>
      </c>
      <c r="AE52">
        <v>0.3</v>
      </c>
      <c r="AF52">
        <v>973</v>
      </c>
      <c r="AG52">
        <v>1</v>
      </c>
      <c r="AH52">
        <v>4</v>
      </c>
      <c r="AI52">
        <v>14</v>
      </c>
      <c r="AJ52">
        <v>190</v>
      </c>
      <c r="AK52">
        <v>191</v>
      </c>
      <c r="AL52">
        <v>7.5</v>
      </c>
      <c r="AM52">
        <v>195</v>
      </c>
      <c r="AN52" t="s">
        <v>155</v>
      </c>
      <c r="AO52">
        <v>2</v>
      </c>
      <c r="AP52" s="42">
        <v>0.93725694444444441</v>
      </c>
      <c r="AQ52">
        <v>47.159277000000003</v>
      </c>
      <c r="AR52">
        <v>-88.489832000000007</v>
      </c>
      <c r="AS52">
        <v>319.5</v>
      </c>
      <c r="AT52">
        <v>0</v>
      </c>
      <c r="AU52">
        <v>12</v>
      </c>
      <c r="AV52">
        <v>10</v>
      </c>
      <c r="AW52" t="s">
        <v>209</v>
      </c>
      <c r="AX52">
        <v>1.840659</v>
      </c>
      <c r="AY52">
        <v>1.4</v>
      </c>
      <c r="AZ52">
        <v>2.4713289999999999</v>
      </c>
      <c r="BA52">
        <v>14.048999999999999</v>
      </c>
      <c r="BB52">
        <v>450</v>
      </c>
      <c r="BC52">
        <v>32.03</v>
      </c>
      <c r="BD52">
        <v>0.29799999999999999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Q52">
        <v>0</v>
      </c>
      <c r="BR52">
        <v>1.2999999999999999E-2</v>
      </c>
      <c r="BS52">
        <v>8.3000000000000004E-2</v>
      </c>
      <c r="BT52">
        <v>1.0718E-2</v>
      </c>
      <c r="BU52">
        <v>0.31294300000000003</v>
      </c>
      <c r="BV52">
        <v>1.6682999999999999</v>
      </c>
    </row>
    <row r="53" spans="1:74" customFormat="1" x14ac:dyDescent="0.25">
      <c r="A53" s="40">
        <v>41704</v>
      </c>
      <c r="B53" s="41">
        <v>2.0672453703703703E-2</v>
      </c>
      <c r="C53">
        <v>0.01</v>
      </c>
      <c r="D53">
        <v>1E-3</v>
      </c>
      <c r="E53">
        <v>10</v>
      </c>
      <c r="F53">
        <v>-0.7</v>
      </c>
      <c r="G53">
        <v>-10.6</v>
      </c>
      <c r="H53">
        <v>-80.2</v>
      </c>
      <c r="J53">
        <v>21.2</v>
      </c>
      <c r="K53">
        <v>1</v>
      </c>
      <c r="L53">
        <v>0.01</v>
      </c>
      <c r="M53">
        <v>1E-3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W53">
        <v>0</v>
      </c>
      <c r="X53">
        <v>21.2</v>
      </c>
      <c r="Y53">
        <v>12.8</v>
      </c>
      <c r="Z53">
        <v>855</v>
      </c>
      <c r="AA53">
        <v>883</v>
      </c>
      <c r="AB53">
        <v>874</v>
      </c>
      <c r="AC53">
        <v>44</v>
      </c>
      <c r="AD53">
        <v>12.95</v>
      </c>
      <c r="AE53">
        <v>0.3</v>
      </c>
      <c r="AF53">
        <v>973</v>
      </c>
      <c r="AG53">
        <v>1</v>
      </c>
      <c r="AH53">
        <v>4</v>
      </c>
      <c r="AI53">
        <v>14</v>
      </c>
      <c r="AJ53">
        <v>190</v>
      </c>
      <c r="AK53">
        <v>191</v>
      </c>
      <c r="AL53">
        <v>7.5</v>
      </c>
      <c r="AM53">
        <v>195</v>
      </c>
      <c r="AN53" t="s">
        <v>155</v>
      </c>
      <c r="AO53">
        <v>2</v>
      </c>
      <c r="AP53" s="42">
        <v>0.93726851851851845</v>
      </c>
      <c r="AQ53">
        <v>47.159277000000003</v>
      </c>
      <c r="AR53">
        <v>-88.489830999999995</v>
      </c>
      <c r="AS53">
        <v>319.5</v>
      </c>
      <c r="AT53">
        <v>0</v>
      </c>
      <c r="AU53">
        <v>12</v>
      </c>
      <c r="AV53">
        <v>10</v>
      </c>
      <c r="AW53" t="s">
        <v>209</v>
      </c>
      <c r="AX53">
        <v>1.165135</v>
      </c>
      <c r="AY53">
        <v>1.4325669999999999</v>
      </c>
      <c r="AZ53">
        <v>2.0325669999999998</v>
      </c>
      <c r="BA53">
        <v>14.048999999999999</v>
      </c>
      <c r="BB53">
        <v>450</v>
      </c>
      <c r="BC53">
        <v>32.03</v>
      </c>
      <c r="BD53">
        <v>0.29799999999999999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Q53">
        <v>0</v>
      </c>
      <c r="BR53">
        <v>1.2999999999999999E-2</v>
      </c>
      <c r="BS53">
        <v>8.2281999999999994E-2</v>
      </c>
      <c r="BT53">
        <v>1.1717999999999999E-2</v>
      </c>
      <c r="BU53">
        <v>0.31294300000000003</v>
      </c>
      <c r="BV53">
        <v>1.6538682</v>
      </c>
    </row>
    <row r="54" spans="1:74" customFormat="1" x14ac:dyDescent="0.25">
      <c r="A54" s="40">
        <v>41704</v>
      </c>
      <c r="B54" s="41">
        <v>2.0684027777777777E-2</v>
      </c>
      <c r="C54">
        <v>0.01</v>
      </c>
      <c r="D54">
        <v>1E-3</v>
      </c>
      <c r="E54">
        <v>10</v>
      </c>
      <c r="F54">
        <v>-0.7</v>
      </c>
      <c r="G54">
        <v>-10.6</v>
      </c>
      <c r="H54">
        <v>-103.5</v>
      </c>
      <c r="J54">
        <v>21.2</v>
      </c>
      <c r="K54">
        <v>1</v>
      </c>
      <c r="L54">
        <v>0.01</v>
      </c>
      <c r="M54">
        <v>1E-3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W54">
        <v>0</v>
      </c>
      <c r="X54">
        <v>21.2</v>
      </c>
      <c r="Y54">
        <v>12.7</v>
      </c>
      <c r="Z54">
        <v>856</v>
      </c>
      <c r="AA54">
        <v>884</v>
      </c>
      <c r="AB54">
        <v>873</v>
      </c>
      <c r="AC54">
        <v>44</v>
      </c>
      <c r="AD54">
        <v>12.95</v>
      </c>
      <c r="AE54">
        <v>0.3</v>
      </c>
      <c r="AF54">
        <v>973</v>
      </c>
      <c r="AG54">
        <v>1</v>
      </c>
      <c r="AH54">
        <v>4</v>
      </c>
      <c r="AI54">
        <v>14</v>
      </c>
      <c r="AJ54">
        <v>189.3</v>
      </c>
      <c r="AK54">
        <v>190.3</v>
      </c>
      <c r="AL54">
        <v>7.2</v>
      </c>
      <c r="AM54">
        <v>195</v>
      </c>
      <c r="AN54" t="s">
        <v>155</v>
      </c>
      <c r="AO54">
        <v>2</v>
      </c>
      <c r="AP54" s="42">
        <v>0.9372800925925926</v>
      </c>
      <c r="AQ54">
        <v>47.159278</v>
      </c>
      <c r="AR54">
        <v>-88.489829999999998</v>
      </c>
      <c r="AS54">
        <v>319.3</v>
      </c>
      <c r="AT54">
        <v>0</v>
      </c>
      <c r="AU54">
        <v>12</v>
      </c>
      <c r="AV54">
        <v>10</v>
      </c>
      <c r="AW54" t="s">
        <v>209</v>
      </c>
      <c r="AX54">
        <v>1.332795</v>
      </c>
      <c r="AY54">
        <v>1.5</v>
      </c>
      <c r="AZ54">
        <v>2.1327950000000002</v>
      </c>
      <c r="BA54">
        <v>14.048999999999999</v>
      </c>
      <c r="BB54">
        <v>450</v>
      </c>
      <c r="BC54">
        <v>32.03</v>
      </c>
      <c r="BD54">
        <v>0.29799999999999999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Q54">
        <v>0</v>
      </c>
      <c r="BR54">
        <v>1.2999999999999999E-2</v>
      </c>
      <c r="BS54">
        <v>8.1282999999999994E-2</v>
      </c>
      <c r="BT54">
        <v>1.2E-2</v>
      </c>
      <c r="BU54">
        <v>0.31294300000000003</v>
      </c>
      <c r="BV54">
        <v>1.6337883</v>
      </c>
    </row>
    <row r="55" spans="1:74" customFormat="1" x14ac:dyDescent="0.25">
      <c r="A55" s="40">
        <v>41704</v>
      </c>
      <c r="B55" s="41">
        <v>2.069560185185185E-2</v>
      </c>
      <c r="C55">
        <v>0.01</v>
      </c>
      <c r="D55">
        <v>1E-3</v>
      </c>
      <c r="E55">
        <v>10</v>
      </c>
      <c r="F55">
        <v>-0.7</v>
      </c>
      <c r="G55">
        <v>-10.6</v>
      </c>
      <c r="H55">
        <v>-101</v>
      </c>
      <c r="J55">
        <v>21.2</v>
      </c>
      <c r="K55">
        <v>1</v>
      </c>
      <c r="L55">
        <v>0.01</v>
      </c>
      <c r="M55">
        <v>1E-3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W55">
        <v>0</v>
      </c>
      <c r="X55">
        <v>21.2</v>
      </c>
      <c r="Y55">
        <v>12.6</v>
      </c>
      <c r="Z55">
        <v>857</v>
      </c>
      <c r="AA55">
        <v>886</v>
      </c>
      <c r="AB55">
        <v>873</v>
      </c>
      <c r="AC55">
        <v>44</v>
      </c>
      <c r="AD55">
        <v>12.95</v>
      </c>
      <c r="AE55">
        <v>0.3</v>
      </c>
      <c r="AF55">
        <v>973</v>
      </c>
      <c r="AG55">
        <v>1</v>
      </c>
      <c r="AH55">
        <v>4</v>
      </c>
      <c r="AI55">
        <v>14</v>
      </c>
      <c r="AJ55">
        <v>189</v>
      </c>
      <c r="AK55">
        <v>190</v>
      </c>
      <c r="AL55">
        <v>7</v>
      </c>
      <c r="AM55">
        <v>195</v>
      </c>
      <c r="AN55" t="s">
        <v>155</v>
      </c>
      <c r="AO55">
        <v>2</v>
      </c>
      <c r="AP55" s="42">
        <v>0.93729166666666675</v>
      </c>
      <c r="AQ55">
        <v>47.159278</v>
      </c>
      <c r="AR55">
        <v>-88.489829</v>
      </c>
      <c r="AS55">
        <v>319.2</v>
      </c>
      <c r="AT55">
        <v>0</v>
      </c>
      <c r="AU55">
        <v>12</v>
      </c>
      <c r="AV55">
        <v>10</v>
      </c>
      <c r="AW55" t="s">
        <v>209</v>
      </c>
      <c r="AX55">
        <v>1.4</v>
      </c>
      <c r="AY55">
        <v>1.5</v>
      </c>
      <c r="AZ55">
        <v>2.2000000000000002</v>
      </c>
      <c r="BA55">
        <v>14.048999999999999</v>
      </c>
      <c r="BB55">
        <v>450</v>
      </c>
      <c r="BC55">
        <v>32.03</v>
      </c>
      <c r="BD55">
        <v>0.29799999999999999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Q55">
        <v>0</v>
      </c>
      <c r="BR55">
        <v>1.3717999999999999E-2</v>
      </c>
      <c r="BS55">
        <v>8.1717999999999999E-2</v>
      </c>
      <c r="BT55">
        <v>1.2E-2</v>
      </c>
      <c r="BU55">
        <v>0.33022000000000001</v>
      </c>
      <c r="BV55">
        <v>1.6425318</v>
      </c>
    </row>
    <row r="56" spans="1:74" customFormat="1" x14ac:dyDescent="0.25">
      <c r="A56" s="40">
        <v>41704</v>
      </c>
      <c r="B56" s="41">
        <v>2.0707175925925927E-2</v>
      </c>
      <c r="C56">
        <v>0.01</v>
      </c>
      <c r="D56">
        <v>1E-3</v>
      </c>
      <c r="E56">
        <v>10</v>
      </c>
      <c r="F56">
        <v>-0.7</v>
      </c>
      <c r="G56">
        <v>-10.5</v>
      </c>
      <c r="H56">
        <v>-79.599999999999994</v>
      </c>
      <c r="J56">
        <v>21.3</v>
      </c>
      <c r="K56">
        <v>1</v>
      </c>
      <c r="L56">
        <v>0.01</v>
      </c>
      <c r="M56">
        <v>1E-3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W56">
        <v>0</v>
      </c>
      <c r="X56">
        <v>21.3</v>
      </c>
      <c r="Y56">
        <v>12.6</v>
      </c>
      <c r="Z56">
        <v>856</v>
      </c>
      <c r="AA56">
        <v>885</v>
      </c>
      <c r="AB56">
        <v>874</v>
      </c>
      <c r="AC56">
        <v>44</v>
      </c>
      <c r="AD56">
        <v>12.95</v>
      </c>
      <c r="AE56">
        <v>0.3</v>
      </c>
      <c r="AF56">
        <v>973</v>
      </c>
      <c r="AG56">
        <v>1</v>
      </c>
      <c r="AH56">
        <v>4</v>
      </c>
      <c r="AI56">
        <v>14</v>
      </c>
      <c r="AJ56">
        <v>189.7</v>
      </c>
      <c r="AK56">
        <v>190</v>
      </c>
      <c r="AL56">
        <v>7.1</v>
      </c>
      <c r="AM56">
        <v>195</v>
      </c>
      <c r="AN56" t="s">
        <v>155</v>
      </c>
      <c r="AO56">
        <v>2</v>
      </c>
      <c r="AP56" s="42">
        <v>0.93730324074074067</v>
      </c>
      <c r="AQ56">
        <v>47.159278</v>
      </c>
      <c r="AR56">
        <v>-88.489828000000003</v>
      </c>
      <c r="AS56">
        <v>319.10000000000002</v>
      </c>
      <c r="AT56">
        <v>0</v>
      </c>
      <c r="AU56">
        <v>12</v>
      </c>
      <c r="AV56">
        <v>10</v>
      </c>
      <c r="AW56" t="s">
        <v>209</v>
      </c>
      <c r="AX56">
        <v>1.3002</v>
      </c>
      <c r="AY56">
        <v>1.4667330000000001</v>
      </c>
      <c r="AZ56">
        <v>2.0336660000000002</v>
      </c>
      <c r="BA56">
        <v>14.048999999999999</v>
      </c>
      <c r="BB56">
        <v>450</v>
      </c>
      <c r="BC56">
        <v>32.03</v>
      </c>
      <c r="BD56">
        <v>0.29799999999999999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Q56">
        <v>0</v>
      </c>
      <c r="BR56">
        <v>1.3282E-2</v>
      </c>
      <c r="BS56">
        <v>8.1281999999999993E-2</v>
      </c>
      <c r="BT56">
        <v>1.2E-2</v>
      </c>
      <c r="BU56">
        <v>0.31973099999999999</v>
      </c>
      <c r="BV56">
        <v>1.6337682</v>
      </c>
    </row>
    <row r="57" spans="1:74" customFormat="1" x14ac:dyDescent="0.25">
      <c r="A57" s="40">
        <v>41704</v>
      </c>
      <c r="B57" s="41">
        <v>2.0718750000000001E-2</v>
      </c>
      <c r="C57">
        <v>0.01</v>
      </c>
      <c r="D57">
        <v>1E-3</v>
      </c>
      <c r="E57">
        <v>10</v>
      </c>
      <c r="F57">
        <v>-0.6</v>
      </c>
      <c r="G57">
        <v>-10.5</v>
      </c>
      <c r="H57">
        <v>-110.3</v>
      </c>
      <c r="J57">
        <v>21.3</v>
      </c>
      <c r="K57">
        <v>1</v>
      </c>
      <c r="L57">
        <v>0.01</v>
      </c>
      <c r="M57">
        <v>1E-3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W57">
        <v>0</v>
      </c>
      <c r="X57">
        <v>21.3</v>
      </c>
      <c r="Y57">
        <v>12.6</v>
      </c>
      <c r="Z57">
        <v>857</v>
      </c>
      <c r="AA57">
        <v>885</v>
      </c>
      <c r="AB57">
        <v>874</v>
      </c>
      <c r="AC57">
        <v>44</v>
      </c>
      <c r="AD57">
        <v>12.95</v>
      </c>
      <c r="AE57">
        <v>0.3</v>
      </c>
      <c r="AF57">
        <v>973</v>
      </c>
      <c r="AG57">
        <v>1</v>
      </c>
      <c r="AH57">
        <v>3.282</v>
      </c>
      <c r="AI57">
        <v>14</v>
      </c>
      <c r="AJ57">
        <v>190</v>
      </c>
      <c r="AK57">
        <v>190</v>
      </c>
      <c r="AL57">
        <v>7</v>
      </c>
      <c r="AM57">
        <v>195</v>
      </c>
      <c r="AN57" t="s">
        <v>155</v>
      </c>
      <c r="AO57">
        <v>2</v>
      </c>
      <c r="AP57" s="42">
        <v>0.93731481481481482</v>
      </c>
      <c r="AQ57">
        <v>47.159278</v>
      </c>
      <c r="AR57">
        <v>-88.489828000000003</v>
      </c>
      <c r="AS57">
        <v>319.10000000000002</v>
      </c>
      <c r="AT57">
        <v>0</v>
      </c>
      <c r="AU57">
        <v>12</v>
      </c>
      <c r="AV57">
        <v>10</v>
      </c>
      <c r="AW57" t="s">
        <v>209</v>
      </c>
      <c r="AX57">
        <v>1.1000000000000001</v>
      </c>
      <c r="AY57">
        <v>1.4</v>
      </c>
      <c r="AZ57">
        <v>1.7</v>
      </c>
      <c r="BA57">
        <v>14.048999999999999</v>
      </c>
      <c r="BB57">
        <v>450</v>
      </c>
      <c r="BC57">
        <v>32.03</v>
      </c>
      <c r="BD57">
        <v>0.29799999999999999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Q57">
        <v>0</v>
      </c>
      <c r="BR57">
        <v>1.2282E-2</v>
      </c>
      <c r="BS57">
        <v>8.1000000000000003E-2</v>
      </c>
      <c r="BT57">
        <v>1.2718E-2</v>
      </c>
      <c r="BU57">
        <v>0.29565900000000001</v>
      </c>
      <c r="BV57">
        <v>1.6281000000000001</v>
      </c>
    </row>
    <row r="58" spans="1:74" customFormat="1" x14ac:dyDescent="0.25">
      <c r="A58" s="40">
        <v>41704</v>
      </c>
      <c r="B58" s="41">
        <v>2.0730324074074075E-2</v>
      </c>
      <c r="C58">
        <v>0.01</v>
      </c>
      <c r="D58">
        <v>1E-3</v>
      </c>
      <c r="E58">
        <v>10</v>
      </c>
      <c r="F58">
        <v>-0.6</v>
      </c>
      <c r="G58">
        <v>-10.5</v>
      </c>
      <c r="H58">
        <v>-77.099999999999994</v>
      </c>
      <c r="J58">
        <v>21.3</v>
      </c>
      <c r="K58">
        <v>1</v>
      </c>
      <c r="L58">
        <v>0.01</v>
      </c>
      <c r="M58">
        <v>1E-3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W58">
        <v>0</v>
      </c>
      <c r="X58">
        <v>21.3</v>
      </c>
      <c r="Y58">
        <v>12.6</v>
      </c>
      <c r="Z58">
        <v>857</v>
      </c>
      <c r="AA58">
        <v>886</v>
      </c>
      <c r="AB58">
        <v>874</v>
      </c>
      <c r="AC58">
        <v>44</v>
      </c>
      <c r="AD58">
        <v>12.95</v>
      </c>
      <c r="AE58">
        <v>0.3</v>
      </c>
      <c r="AF58">
        <v>973</v>
      </c>
      <c r="AG58">
        <v>1</v>
      </c>
      <c r="AH58">
        <v>3.718</v>
      </c>
      <c r="AI58">
        <v>14</v>
      </c>
      <c r="AJ58">
        <v>189.3</v>
      </c>
      <c r="AK58">
        <v>189.3</v>
      </c>
      <c r="AL58">
        <v>7</v>
      </c>
      <c r="AM58">
        <v>195</v>
      </c>
      <c r="AN58" t="s">
        <v>155</v>
      </c>
      <c r="AO58">
        <v>2</v>
      </c>
      <c r="AP58" s="42">
        <v>0.93732638888888886</v>
      </c>
      <c r="AQ58">
        <v>47.159278</v>
      </c>
      <c r="AR58">
        <v>-88.489829</v>
      </c>
      <c r="AS58">
        <v>319.3</v>
      </c>
      <c r="AT58">
        <v>0</v>
      </c>
      <c r="AU58">
        <v>12</v>
      </c>
      <c r="AV58">
        <v>11</v>
      </c>
      <c r="AW58" t="s">
        <v>209</v>
      </c>
      <c r="AX58">
        <v>1.199201</v>
      </c>
      <c r="AY58">
        <v>1.499201</v>
      </c>
      <c r="AZ58">
        <v>1.865335</v>
      </c>
      <c r="BA58">
        <v>14.048999999999999</v>
      </c>
      <c r="BB58">
        <v>450</v>
      </c>
      <c r="BC58">
        <v>32.03</v>
      </c>
      <c r="BD58">
        <v>0.29799999999999999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Q58">
        <v>0</v>
      </c>
      <c r="BR58">
        <v>1.3436E-2</v>
      </c>
      <c r="BS58">
        <v>8.1000000000000003E-2</v>
      </c>
      <c r="BT58">
        <v>1.2999999999999999E-2</v>
      </c>
      <c r="BU58">
        <v>0.323438</v>
      </c>
      <c r="BV58">
        <v>1.6281000000000001</v>
      </c>
    </row>
    <row r="59" spans="1:74" customFormat="1" x14ac:dyDescent="0.25">
      <c r="A59" s="40">
        <v>41704</v>
      </c>
      <c r="B59" s="41">
        <v>2.0741898148148148E-2</v>
      </c>
      <c r="C59">
        <v>0.01</v>
      </c>
      <c r="D59">
        <v>1E-3</v>
      </c>
      <c r="E59">
        <v>10</v>
      </c>
      <c r="F59">
        <v>-0.6</v>
      </c>
      <c r="G59">
        <v>-10.3</v>
      </c>
      <c r="H59">
        <v>-97</v>
      </c>
      <c r="J59">
        <v>21.3</v>
      </c>
      <c r="K59">
        <v>1</v>
      </c>
      <c r="L59">
        <v>0.01</v>
      </c>
      <c r="M59">
        <v>1E-3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W59">
        <v>0</v>
      </c>
      <c r="X59">
        <v>21.3</v>
      </c>
      <c r="Y59">
        <v>12.6</v>
      </c>
      <c r="Z59">
        <v>857</v>
      </c>
      <c r="AA59">
        <v>885</v>
      </c>
      <c r="AB59">
        <v>874</v>
      </c>
      <c r="AC59">
        <v>44</v>
      </c>
      <c r="AD59">
        <v>12.95</v>
      </c>
      <c r="AE59">
        <v>0.3</v>
      </c>
      <c r="AF59">
        <v>973</v>
      </c>
      <c r="AG59">
        <v>1</v>
      </c>
      <c r="AH59">
        <v>4</v>
      </c>
      <c r="AI59">
        <v>14</v>
      </c>
      <c r="AJ59">
        <v>189</v>
      </c>
      <c r="AK59">
        <v>189.7</v>
      </c>
      <c r="AL59">
        <v>7.1</v>
      </c>
      <c r="AM59">
        <v>195</v>
      </c>
      <c r="AN59" t="s">
        <v>155</v>
      </c>
      <c r="AO59">
        <v>2</v>
      </c>
      <c r="AP59" s="42">
        <v>0.93733796296296301</v>
      </c>
      <c r="AQ59">
        <v>47.159278</v>
      </c>
      <c r="AR59">
        <v>-88.489829999999998</v>
      </c>
      <c r="AS59">
        <v>319.60000000000002</v>
      </c>
      <c r="AT59">
        <v>0</v>
      </c>
      <c r="AU59">
        <v>12</v>
      </c>
      <c r="AV59">
        <v>11</v>
      </c>
      <c r="AW59" t="s">
        <v>205</v>
      </c>
      <c r="AX59">
        <v>1.4</v>
      </c>
      <c r="AY59">
        <v>1.7</v>
      </c>
      <c r="AZ59">
        <v>2.2000000000000002</v>
      </c>
      <c r="BA59">
        <v>14.048999999999999</v>
      </c>
      <c r="BB59">
        <v>450</v>
      </c>
      <c r="BC59">
        <v>32.03</v>
      </c>
      <c r="BD59">
        <v>0.29799999999999999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Q59">
        <v>0</v>
      </c>
      <c r="BR59">
        <v>1.3282E-2</v>
      </c>
      <c r="BS59">
        <v>8.1000000000000003E-2</v>
      </c>
      <c r="BT59">
        <v>1.2999999999999999E-2</v>
      </c>
      <c r="BU59">
        <v>0.31973099999999999</v>
      </c>
      <c r="BV59">
        <v>1.6281000000000001</v>
      </c>
    </row>
    <row r="60" spans="1:74" customFormat="1" x14ac:dyDescent="0.25">
      <c r="A60" s="40">
        <v>41704</v>
      </c>
      <c r="B60" s="41">
        <v>2.0753472222222225E-2</v>
      </c>
      <c r="C60">
        <v>0.01</v>
      </c>
      <c r="D60">
        <v>1E-3</v>
      </c>
      <c r="E60">
        <v>10</v>
      </c>
      <c r="F60">
        <v>-0.6</v>
      </c>
      <c r="G60">
        <v>-10.3</v>
      </c>
      <c r="H60">
        <v>-94</v>
      </c>
      <c r="J60">
        <v>21.3</v>
      </c>
      <c r="K60">
        <v>1</v>
      </c>
      <c r="L60">
        <v>0.01</v>
      </c>
      <c r="M60">
        <v>1E-3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W60">
        <v>0</v>
      </c>
      <c r="X60">
        <v>21.3</v>
      </c>
      <c r="Y60">
        <v>12.6</v>
      </c>
      <c r="Z60">
        <v>858</v>
      </c>
      <c r="AA60">
        <v>885</v>
      </c>
      <c r="AB60">
        <v>874</v>
      </c>
      <c r="AC60">
        <v>44</v>
      </c>
      <c r="AD60">
        <v>12.95</v>
      </c>
      <c r="AE60">
        <v>0.3</v>
      </c>
      <c r="AF60">
        <v>973</v>
      </c>
      <c r="AG60">
        <v>1</v>
      </c>
      <c r="AH60">
        <v>4</v>
      </c>
      <c r="AI60">
        <v>14</v>
      </c>
      <c r="AJ60">
        <v>189</v>
      </c>
      <c r="AK60">
        <v>189.3</v>
      </c>
      <c r="AL60">
        <v>7</v>
      </c>
      <c r="AM60">
        <v>195</v>
      </c>
      <c r="AN60" t="s">
        <v>155</v>
      </c>
      <c r="AO60">
        <v>2</v>
      </c>
      <c r="AP60" s="42">
        <v>0.93733796296296301</v>
      </c>
      <c r="AQ60">
        <v>47.159278999999998</v>
      </c>
      <c r="AR60">
        <v>-88.489829</v>
      </c>
      <c r="AS60">
        <v>319.5</v>
      </c>
      <c r="AT60">
        <v>0</v>
      </c>
      <c r="AU60">
        <v>12</v>
      </c>
      <c r="AV60">
        <v>11</v>
      </c>
      <c r="AW60" t="s">
        <v>205</v>
      </c>
      <c r="AX60">
        <v>1.2685310000000001</v>
      </c>
      <c r="AY60">
        <v>1.667133</v>
      </c>
      <c r="AZ60">
        <v>2.1013989999999998</v>
      </c>
      <c r="BA60">
        <v>14.048999999999999</v>
      </c>
      <c r="BB60">
        <v>450</v>
      </c>
      <c r="BC60">
        <v>32.03</v>
      </c>
      <c r="BD60">
        <v>0.29799999999999999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Q60">
        <v>0</v>
      </c>
      <c r="BR60">
        <v>1.3717999999999999E-2</v>
      </c>
      <c r="BS60">
        <v>8.1717999999999999E-2</v>
      </c>
      <c r="BT60">
        <v>1.2999999999999999E-2</v>
      </c>
      <c r="BU60">
        <v>0.33022699999999999</v>
      </c>
      <c r="BV60">
        <v>1.6425318</v>
      </c>
    </row>
    <row r="61" spans="1:74" customFormat="1" x14ac:dyDescent="0.25">
      <c r="A61" s="40">
        <v>41704</v>
      </c>
      <c r="B61" s="41">
        <v>2.0765046296296299E-2</v>
      </c>
      <c r="C61">
        <v>0.01</v>
      </c>
      <c r="D61">
        <v>1E-3</v>
      </c>
      <c r="E61">
        <v>10</v>
      </c>
      <c r="F61">
        <v>-0.6</v>
      </c>
      <c r="G61">
        <v>-10.199999999999999</v>
      </c>
      <c r="H61">
        <v>-76.900000000000006</v>
      </c>
      <c r="J61">
        <v>21.3</v>
      </c>
      <c r="K61">
        <v>1</v>
      </c>
      <c r="L61">
        <v>0.01</v>
      </c>
      <c r="M61">
        <v>1E-3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W61">
        <v>0</v>
      </c>
      <c r="X61">
        <v>21.3</v>
      </c>
      <c r="Y61">
        <v>12.6</v>
      </c>
      <c r="Z61">
        <v>857</v>
      </c>
      <c r="AA61">
        <v>885</v>
      </c>
      <c r="AB61">
        <v>875</v>
      </c>
      <c r="AC61">
        <v>44</v>
      </c>
      <c r="AD61">
        <v>12.95</v>
      </c>
      <c r="AE61">
        <v>0.3</v>
      </c>
      <c r="AF61">
        <v>973</v>
      </c>
      <c r="AG61">
        <v>1</v>
      </c>
      <c r="AH61">
        <v>4</v>
      </c>
      <c r="AI61">
        <v>14</v>
      </c>
      <c r="AJ61">
        <v>189</v>
      </c>
      <c r="AK61">
        <v>189</v>
      </c>
      <c r="AL61">
        <v>6.9</v>
      </c>
      <c r="AM61">
        <v>195</v>
      </c>
      <c r="AN61" t="s">
        <v>155</v>
      </c>
      <c r="AO61">
        <v>2</v>
      </c>
      <c r="AP61" s="42">
        <v>0.93736111111111109</v>
      </c>
      <c r="AQ61">
        <v>47.159280000000003</v>
      </c>
      <c r="AR61">
        <v>-88.489827000000005</v>
      </c>
      <c r="AS61">
        <v>319.39999999999998</v>
      </c>
      <c r="AT61">
        <v>0</v>
      </c>
      <c r="AU61">
        <v>12</v>
      </c>
      <c r="AV61">
        <v>11</v>
      </c>
      <c r="AW61" t="s">
        <v>205</v>
      </c>
      <c r="AX61">
        <v>1</v>
      </c>
      <c r="AY61">
        <v>1.6</v>
      </c>
      <c r="AZ61">
        <v>1.9</v>
      </c>
      <c r="BA61">
        <v>14.048999999999999</v>
      </c>
      <c r="BB61">
        <v>450</v>
      </c>
      <c r="BC61">
        <v>32.03</v>
      </c>
      <c r="BD61">
        <v>0.29799999999999999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Q61">
        <v>0</v>
      </c>
      <c r="BR61">
        <v>1.4E-2</v>
      </c>
      <c r="BS61">
        <v>8.1281999999999993E-2</v>
      </c>
      <c r="BT61">
        <v>1.2282E-2</v>
      </c>
      <c r="BU61">
        <v>0.33701500000000001</v>
      </c>
      <c r="BV61">
        <v>1.6337682</v>
      </c>
    </row>
    <row r="62" spans="1:74" customFormat="1" x14ac:dyDescent="0.25">
      <c r="A62" s="40">
        <v>41704</v>
      </c>
      <c r="B62" s="41">
        <v>2.0776620370370372E-2</v>
      </c>
      <c r="C62">
        <v>0.01</v>
      </c>
      <c r="D62">
        <v>1.6999999999999999E-3</v>
      </c>
      <c r="E62">
        <v>17.34375</v>
      </c>
      <c r="F62">
        <v>-0.6</v>
      </c>
      <c r="G62">
        <v>-10.199999999999999</v>
      </c>
      <c r="H62">
        <v>-107.3</v>
      </c>
      <c r="J62">
        <v>21.3</v>
      </c>
      <c r="K62">
        <v>1</v>
      </c>
      <c r="L62">
        <v>0.01</v>
      </c>
      <c r="M62">
        <v>1.6999999999999999E-3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W62">
        <v>0</v>
      </c>
      <c r="X62">
        <v>21.3</v>
      </c>
      <c r="Y62">
        <v>12.5</v>
      </c>
      <c r="Z62">
        <v>858</v>
      </c>
      <c r="AA62">
        <v>884</v>
      </c>
      <c r="AB62">
        <v>875</v>
      </c>
      <c r="AC62">
        <v>44</v>
      </c>
      <c r="AD62">
        <v>12.95</v>
      </c>
      <c r="AE62">
        <v>0.3</v>
      </c>
      <c r="AF62">
        <v>973</v>
      </c>
      <c r="AG62">
        <v>1</v>
      </c>
      <c r="AH62">
        <v>4</v>
      </c>
      <c r="AI62">
        <v>14</v>
      </c>
      <c r="AJ62">
        <v>189.7</v>
      </c>
      <c r="AK62">
        <v>189</v>
      </c>
      <c r="AL62">
        <v>6.8</v>
      </c>
      <c r="AM62">
        <v>195</v>
      </c>
      <c r="AN62" t="s">
        <v>155</v>
      </c>
      <c r="AO62">
        <v>2</v>
      </c>
      <c r="AP62" s="42">
        <v>0.93737268518518524</v>
      </c>
      <c r="AQ62">
        <v>47.159280000000003</v>
      </c>
      <c r="AR62">
        <v>-88.489827000000005</v>
      </c>
      <c r="AS62">
        <v>319.3</v>
      </c>
      <c r="AT62">
        <v>0</v>
      </c>
      <c r="AU62">
        <v>12</v>
      </c>
      <c r="AV62">
        <v>11</v>
      </c>
      <c r="AW62" t="s">
        <v>205</v>
      </c>
      <c r="AX62">
        <v>1.0653349999999999</v>
      </c>
      <c r="AY62">
        <v>1.6326670000000001</v>
      </c>
      <c r="AZ62">
        <v>1.9653350000000001</v>
      </c>
      <c r="BA62">
        <v>14.048999999999999</v>
      </c>
      <c r="BB62">
        <v>450</v>
      </c>
      <c r="BC62">
        <v>32.03</v>
      </c>
      <c r="BD62">
        <v>0.29799999999999999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Q62">
        <v>0</v>
      </c>
      <c r="BR62">
        <v>1.4E-2</v>
      </c>
      <c r="BS62">
        <v>8.1000000000000003E-2</v>
      </c>
      <c r="BT62">
        <v>1.2E-2</v>
      </c>
      <c r="BU62">
        <v>0.33701500000000001</v>
      </c>
      <c r="BV62">
        <v>1.6281000000000001</v>
      </c>
    </row>
    <row r="63" spans="1:74" customFormat="1" x14ac:dyDescent="0.25">
      <c r="A63" s="40">
        <v>41704</v>
      </c>
      <c r="B63" s="41">
        <v>2.0788194444444442E-2</v>
      </c>
      <c r="C63">
        <v>0.01</v>
      </c>
      <c r="D63">
        <v>1.4E-3</v>
      </c>
      <c r="E63">
        <v>14.448</v>
      </c>
      <c r="F63">
        <v>-0.6</v>
      </c>
      <c r="G63">
        <v>-10.199999999999999</v>
      </c>
      <c r="H63">
        <v>-80.8</v>
      </c>
      <c r="J63">
        <v>21.3</v>
      </c>
      <c r="K63">
        <v>1</v>
      </c>
      <c r="L63">
        <v>0.01</v>
      </c>
      <c r="M63">
        <v>1.4E-3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W63">
        <v>0</v>
      </c>
      <c r="X63">
        <v>21.3</v>
      </c>
      <c r="Y63">
        <v>12.6</v>
      </c>
      <c r="Z63">
        <v>858</v>
      </c>
      <c r="AA63">
        <v>885</v>
      </c>
      <c r="AB63">
        <v>875</v>
      </c>
      <c r="AC63">
        <v>44</v>
      </c>
      <c r="AD63">
        <v>12.95</v>
      </c>
      <c r="AE63">
        <v>0.3</v>
      </c>
      <c r="AF63">
        <v>973</v>
      </c>
      <c r="AG63">
        <v>1</v>
      </c>
      <c r="AH63">
        <v>3.282</v>
      </c>
      <c r="AI63">
        <v>14</v>
      </c>
      <c r="AJ63">
        <v>190</v>
      </c>
      <c r="AK63">
        <v>189.7</v>
      </c>
      <c r="AL63">
        <v>6.9</v>
      </c>
      <c r="AM63">
        <v>195</v>
      </c>
      <c r="AN63" t="s">
        <v>155</v>
      </c>
      <c r="AO63">
        <v>2</v>
      </c>
      <c r="AP63" s="42">
        <v>0.93737268518518524</v>
      </c>
      <c r="AQ63">
        <v>47.159281</v>
      </c>
      <c r="AR63">
        <v>-88.489827000000005</v>
      </c>
      <c r="AS63">
        <v>319.3</v>
      </c>
      <c r="AT63">
        <v>0</v>
      </c>
      <c r="AU63">
        <v>12</v>
      </c>
      <c r="AV63">
        <v>11</v>
      </c>
      <c r="AW63" t="s">
        <v>205</v>
      </c>
      <c r="AX63">
        <v>1.2</v>
      </c>
      <c r="AY63">
        <v>1.7</v>
      </c>
      <c r="AZ63">
        <v>2.1</v>
      </c>
      <c r="BA63">
        <v>14.048999999999999</v>
      </c>
      <c r="BB63">
        <v>450</v>
      </c>
      <c r="BC63">
        <v>32.03</v>
      </c>
      <c r="BD63">
        <v>0.29799999999999999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Q63">
        <v>0</v>
      </c>
      <c r="BR63">
        <v>1.4E-2</v>
      </c>
      <c r="BS63">
        <v>8.1000000000000003E-2</v>
      </c>
      <c r="BT63">
        <v>1.2E-2</v>
      </c>
      <c r="BU63">
        <v>0.33701500000000001</v>
      </c>
      <c r="BV63">
        <v>1.6281000000000001</v>
      </c>
    </row>
    <row r="64" spans="1:74" customFormat="1" x14ac:dyDescent="0.25">
      <c r="A64" s="40">
        <v>41704</v>
      </c>
      <c r="B64" s="41">
        <v>2.079976851851852E-2</v>
      </c>
      <c r="C64">
        <v>0.01</v>
      </c>
      <c r="D64">
        <v>1E-3</v>
      </c>
      <c r="E64">
        <v>10</v>
      </c>
      <c r="F64">
        <v>-0.6</v>
      </c>
      <c r="G64">
        <v>-10.199999999999999</v>
      </c>
      <c r="H64">
        <v>-96.1</v>
      </c>
      <c r="J64">
        <v>21.3</v>
      </c>
      <c r="K64">
        <v>1</v>
      </c>
      <c r="L64">
        <v>0.01</v>
      </c>
      <c r="M64">
        <v>1E-3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W64">
        <v>0</v>
      </c>
      <c r="X64">
        <v>21.3</v>
      </c>
      <c r="Y64">
        <v>12.6</v>
      </c>
      <c r="Z64">
        <v>857</v>
      </c>
      <c r="AA64">
        <v>885</v>
      </c>
      <c r="AB64">
        <v>874</v>
      </c>
      <c r="AC64">
        <v>44</v>
      </c>
      <c r="AD64">
        <v>12.95</v>
      </c>
      <c r="AE64">
        <v>0.3</v>
      </c>
      <c r="AF64">
        <v>973</v>
      </c>
      <c r="AG64">
        <v>1</v>
      </c>
      <c r="AH64">
        <v>3.718</v>
      </c>
      <c r="AI64">
        <v>14</v>
      </c>
      <c r="AJ64">
        <v>190</v>
      </c>
      <c r="AK64">
        <v>190</v>
      </c>
      <c r="AL64">
        <v>6.8</v>
      </c>
      <c r="AM64">
        <v>195</v>
      </c>
      <c r="AN64" t="s">
        <v>155</v>
      </c>
      <c r="AO64">
        <v>2</v>
      </c>
      <c r="AP64" s="42">
        <v>0.93739583333333332</v>
      </c>
      <c r="AQ64">
        <v>47.159281999999997</v>
      </c>
      <c r="AR64">
        <v>-88.489827000000005</v>
      </c>
      <c r="AS64">
        <v>319.2</v>
      </c>
      <c r="AT64">
        <v>0</v>
      </c>
      <c r="AU64">
        <v>12</v>
      </c>
      <c r="AV64">
        <v>11</v>
      </c>
      <c r="AW64" t="s">
        <v>205</v>
      </c>
      <c r="AX64">
        <v>1.2324679999999999</v>
      </c>
      <c r="AY64">
        <v>1.7</v>
      </c>
      <c r="AZ64">
        <v>2.1</v>
      </c>
      <c r="BA64">
        <v>14.048999999999999</v>
      </c>
      <c r="BB64">
        <v>450</v>
      </c>
      <c r="BC64">
        <v>32.03</v>
      </c>
      <c r="BD64">
        <v>0.29799999999999999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Q64">
        <v>0</v>
      </c>
      <c r="BR64">
        <v>1.4E-2</v>
      </c>
      <c r="BS64">
        <v>8.1000000000000003E-2</v>
      </c>
      <c r="BT64">
        <v>1.2718E-2</v>
      </c>
      <c r="BU64">
        <v>0.33701500000000001</v>
      </c>
      <c r="BV64">
        <v>1.6281000000000001</v>
      </c>
    </row>
    <row r="65" spans="1:74" customFormat="1" x14ac:dyDescent="0.25">
      <c r="A65" s="40">
        <v>41704</v>
      </c>
      <c r="B65" s="41">
        <v>2.0811342592592593E-2</v>
      </c>
      <c r="C65">
        <v>0.01</v>
      </c>
      <c r="D65">
        <v>1E-3</v>
      </c>
      <c r="E65">
        <v>10</v>
      </c>
      <c r="F65">
        <v>-0.6</v>
      </c>
      <c r="G65">
        <v>-10.199999999999999</v>
      </c>
      <c r="H65">
        <v>-94.6</v>
      </c>
      <c r="J65">
        <v>21.3</v>
      </c>
      <c r="K65">
        <v>1</v>
      </c>
      <c r="L65">
        <v>0.01</v>
      </c>
      <c r="M65">
        <v>1E-3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W65">
        <v>0</v>
      </c>
      <c r="X65">
        <v>21.3</v>
      </c>
      <c r="Y65">
        <v>12.6</v>
      </c>
      <c r="Z65">
        <v>856</v>
      </c>
      <c r="AA65">
        <v>885</v>
      </c>
      <c r="AB65">
        <v>874</v>
      </c>
      <c r="AC65">
        <v>44</v>
      </c>
      <c r="AD65">
        <v>12.95</v>
      </c>
      <c r="AE65">
        <v>0.3</v>
      </c>
      <c r="AF65">
        <v>973</v>
      </c>
      <c r="AG65">
        <v>1</v>
      </c>
      <c r="AH65">
        <v>4</v>
      </c>
      <c r="AI65">
        <v>14</v>
      </c>
      <c r="AJ65">
        <v>190</v>
      </c>
      <c r="AK65">
        <v>189.3</v>
      </c>
      <c r="AL65">
        <v>7.1</v>
      </c>
      <c r="AM65">
        <v>195</v>
      </c>
      <c r="AN65" t="s">
        <v>155</v>
      </c>
      <c r="AO65">
        <v>2</v>
      </c>
      <c r="AP65" s="42">
        <v>0.93739583333333332</v>
      </c>
      <c r="AQ65">
        <v>47.159281999999997</v>
      </c>
      <c r="AR65">
        <v>-88.489827000000005</v>
      </c>
      <c r="AS65">
        <v>319.2</v>
      </c>
      <c r="AT65">
        <v>0</v>
      </c>
      <c r="AU65">
        <v>12</v>
      </c>
      <c r="AV65">
        <v>11</v>
      </c>
      <c r="AW65" t="s">
        <v>205</v>
      </c>
      <c r="AX65">
        <v>1.3</v>
      </c>
      <c r="AY65">
        <v>1.7</v>
      </c>
      <c r="AZ65">
        <v>2.1</v>
      </c>
      <c r="BA65">
        <v>14.048999999999999</v>
      </c>
      <c r="BB65">
        <v>450</v>
      </c>
      <c r="BC65">
        <v>32.03</v>
      </c>
      <c r="BD65">
        <v>0.29799999999999999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Q65">
        <v>0</v>
      </c>
      <c r="BR65">
        <v>1.4E-2</v>
      </c>
      <c r="BS65">
        <v>8.0282000000000006E-2</v>
      </c>
      <c r="BT65">
        <v>1.1564E-2</v>
      </c>
      <c r="BU65">
        <v>0.33701500000000001</v>
      </c>
      <c r="BV65">
        <v>1.6136682</v>
      </c>
    </row>
    <row r="66" spans="1:74" customFormat="1" x14ac:dyDescent="0.25">
      <c r="A66" s="40">
        <v>41704</v>
      </c>
      <c r="B66" s="41">
        <v>2.0822916666666667E-2</v>
      </c>
      <c r="C66">
        <v>0.01</v>
      </c>
      <c r="D66">
        <v>1E-3</v>
      </c>
      <c r="E66">
        <v>10</v>
      </c>
      <c r="F66">
        <v>-0.6</v>
      </c>
      <c r="G66">
        <v>-10.199999999999999</v>
      </c>
      <c r="H66">
        <v>-76.599999999999994</v>
      </c>
      <c r="J66">
        <v>21.3</v>
      </c>
      <c r="K66">
        <v>1</v>
      </c>
      <c r="L66">
        <v>0.01</v>
      </c>
      <c r="M66">
        <v>1E-3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W66">
        <v>0</v>
      </c>
      <c r="X66">
        <v>21.3</v>
      </c>
      <c r="Y66">
        <v>12.6</v>
      </c>
      <c r="Z66">
        <v>856</v>
      </c>
      <c r="AA66">
        <v>885</v>
      </c>
      <c r="AB66">
        <v>875</v>
      </c>
      <c r="AC66">
        <v>44</v>
      </c>
      <c r="AD66">
        <v>12.95</v>
      </c>
      <c r="AE66">
        <v>0.3</v>
      </c>
      <c r="AF66">
        <v>973</v>
      </c>
      <c r="AG66">
        <v>1</v>
      </c>
      <c r="AH66">
        <v>4</v>
      </c>
      <c r="AI66">
        <v>14</v>
      </c>
      <c r="AJ66">
        <v>190</v>
      </c>
      <c r="AK66">
        <v>189.7</v>
      </c>
      <c r="AL66">
        <v>7.4</v>
      </c>
      <c r="AM66">
        <v>195</v>
      </c>
      <c r="AN66" t="s">
        <v>155</v>
      </c>
      <c r="AO66">
        <v>2</v>
      </c>
      <c r="AP66" s="42">
        <v>0.93740740740740736</v>
      </c>
      <c r="AQ66">
        <v>47.159281999999997</v>
      </c>
      <c r="AR66">
        <v>-88.489827000000005</v>
      </c>
      <c r="AS66">
        <v>319.2</v>
      </c>
      <c r="AT66">
        <v>0</v>
      </c>
      <c r="AU66">
        <v>12</v>
      </c>
      <c r="AV66">
        <v>11</v>
      </c>
      <c r="AW66" t="s">
        <v>205</v>
      </c>
      <c r="AX66">
        <v>1.3</v>
      </c>
      <c r="AY66">
        <v>1.7</v>
      </c>
      <c r="AZ66">
        <v>2.1</v>
      </c>
      <c r="BA66">
        <v>14.048999999999999</v>
      </c>
      <c r="BB66">
        <v>450</v>
      </c>
      <c r="BC66">
        <v>32.03</v>
      </c>
      <c r="BD66">
        <v>0.29799999999999999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Q66">
        <v>0</v>
      </c>
      <c r="BR66">
        <v>1.3282E-2</v>
      </c>
      <c r="BS66">
        <v>8.0717999999999998E-2</v>
      </c>
      <c r="BT66">
        <v>1.0999999999999999E-2</v>
      </c>
      <c r="BU66">
        <v>0.31973099999999999</v>
      </c>
      <c r="BV66">
        <v>1.6224318</v>
      </c>
    </row>
    <row r="67" spans="1:74" customFormat="1" x14ac:dyDescent="0.25">
      <c r="A67" s="40">
        <v>41704</v>
      </c>
      <c r="B67" s="41">
        <v>2.083449074074074E-2</v>
      </c>
      <c r="C67">
        <v>0.01</v>
      </c>
      <c r="D67">
        <v>1E-3</v>
      </c>
      <c r="E67">
        <v>10</v>
      </c>
      <c r="F67">
        <v>-0.6</v>
      </c>
      <c r="G67">
        <v>-10.199999999999999</v>
      </c>
      <c r="H67">
        <v>-97</v>
      </c>
      <c r="J67">
        <v>21.3</v>
      </c>
      <c r="K67">
        <v>1</v>
      </c>
      <c r="L67">
        <v>0.01</v>
      </c>
      <c r="M67">
        <v>1E-3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W67">
        <v>0</v>
      </c>
      <c r="X67">
        <v>21.3</v>
      </c>
      <c r="Y67">
        <v>12.5</v>
      </c>
      <c r="Z67">
        <v>857</v>
      </c>
      <c r="AA67">
        <v>886</v>
      </c>
      <c r="AB67">
        <v>874</v>
      </c>
      <c r="AC67">
        <v>44</v>
      </c>
      <c r="AD67">
        <v>12.95</v>
      </c>
      <c r="AE67">
        <v>0.3</v>
      </c>
      <c r="AF67">
        <v>973</v>
      </c>
      <c r="AG67">
        <v>1</v>
      </c>
      <c r="AH67">
        <v>4</v>
      </c>
      <c r="AI67">
        <v>14</v>
      </c>
      <c r="AJ67">
        <v>190</v>
      </c>
      <c r="AK67">
        <v>190</v>
      </c>
      <c r="AL67">
        <v>7.3</v>
      </c>
      <c r="AM67">
        <v>195</v>
      </c>
      <c r="AN67" t="s">
        <v>155</v>
      </c>
      <c r="AO67">
        <v>2</v>
      </c>
      <c r="AP67" s="42">
        <v>0.93741898148148151</v>
      </c>
      <c r="AQ67">
        <v>47.159281999999997</v>
      </c>
      <c r="AR67">
        <v>-88.489825999999994</v>
      </c>
      <c r="AS67">
        <v>319.10000000000002</v>
      </c>
      <c r="AT67">
        <v>0</v>
      </c>
      <c r="AU67">
        <v>12</v>
      </c>
      <c r="AV67">
        <v>11</v>
      </c>
      <c r="AW67" t="s">
        <v>205</v>
      </c>
      <c r="AX67">
        <v>1.3</v>
      </c>
      <c r="AY67">
        <v>1.7</v>
      </c>
      <c r="AZ67">
        <v>2.1</v>
      </c>
      <c r="BA67">
        <v>14.048999999999999</v>
      </c>
      <c r="BB67">
        <v>450</v>
      </c>
      <c r="BC67">
        <v>32.03</v>
      </c>
      <c r="BD67">
        <v>0.29799999999999999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Q67">
        <v>0</v>
      </c>
      <c r="BR67">
        <v>1.2999999999999999E-2</v>
      </c>
      <c r="BS67">
        <v>8.0282000000000006E-2</v>
      </c>
      <c r="BT67">
        <v>1.1717999999999999E-2</v>
      </c>
      <c r="BU67">
        <v>0.31294300000000003</v>
      </c>
      <c r="BV67">
        <v>1.6136682</v>
      </c>
    </row>
    <row r="68" spans="1:74" customFormat="1" x14ac:dyDescent="0.25">
      <c r="A68" s="40">
        <v>41704</v>
      </c>
      <c r="B68" s="41">
        <v>2.0846064814814814E-2</v>
      </c>
      <c r="C68">
        <v>0.01</v>
      </c>
      <c r="D68">
        <v>1E-3</v>
      </c>
      <c r="E68">
        <v>10</v>
      </c>
      <c r="F68">
        <v>-0.7</v>
      </c>
      <c r="G68">
        <v>-10.199999999999999</v>
      </c>
      <c r="H68">
        <v>-60.8</v>
      </c>
      <c r="J68">
        <v>21.3</v>
      </c>
      <c r="K68">
        <v>1</v>
      </c>
      <c r="L68">
        <v>0.01</v>
      </c>
      <c r="M68">
        <v>1E-3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W68">
        <v>0</v>
      </c>
      <c r="X68">
        <v>21.3</v>
      </c>
      <c r="Y68">
        <v>12.6</v>
      </c>
      <c r="Z68">
        <v>856</v>
      </c>
      <c r="AA68">
        <v>885</v>
      </c>
      <c r="AB68">
        <v>874</v>
      </c>
      <c r="AC68">
        <v>44.7</v>
      </c>
      <c r="AD68">
        <v>13.17</v>
      </c>
      <c r="AE68">
        <v>0.3</v>
      </c>
      <c r="AF68">
        <v>973</v>
      </c>
      <c r="AG68">
        <v>1</v>
      </c>
      <c r="AH68">
        <v>4</v>
      </c>
      <c r="AI68">
        <v>14</v>
      </c>
      <c r="AJ68">
        <v>190</v>
      </c>
      <c r="AK68">
        <v>189.3</v>
      </c>
      <c r="AL68">
        <v>7.3</v>
      </c>
      <c r="AM68">
        <v>195</v>
      </c>
      <c r="AN68" t="s">
        <v>155</v>
      </c>
      <c r="AO68">
        <v>2</v>
      </c>
      <c r="AP68" s="42">
        <v>0.93743055555555566</v>
      </c>
      <c r="AQ68">
        <v>47.159281999999997</v>
      </c>
      <c r="AR68">
        <v>-88.489824999999996</v>
      </c>
      <c r="AS68">
        <v>318.89999999999998</v>
      </c>
      <c r="AT68">
        <v>0</v>
      </c>
      <c r="AU68">
        <v>12</v>
      </c>
      <c r="AV68">
        <v>11</v>
      </c>
      <c r="AW68" t="s">
        <v>205</v>
      </c>
      <c r="AX68">
        <v>1.2336659999999999</v>
      </c>
      <c r="AY68">
        <v>1.7</v>
      </c>
      <c r="AZ68">
        <v>2.1</v>
      </c>
      <c r="BA68">
        <v>14.048999999999999</v>
      </c>
      <c r="BB68">
        <v>450</v>
      </c>
      <c r="BC68">
        <v>32.03</v>
      </c>
      <c r="BD68">
        <v>0.30199999999999999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Q68">
        <v>0</v>
      </c>
      <c r="BR68">
        <v>1.3717999999999999E-2</v>
      </c>
      <c r="BS68">
        <v>8.0717999999999998E-2</v>
      </c>
      <c r="BT68">
        <v>1.1282E-2</v>
      </c>
      <c r="BU68">
        <v>0.33022699999999999</v>
      </c>
      <c r="BV68">
        <v>1.6224318</v>
      </c>
    </row>
    <row r="69" spans="1:74" customFormat="1" x14ac:dyDescent="0.25">
      <c r="A69" s="40">
        <v>41704</v>
      </c>
      <c r="B69" s="41">
        <v>2.0857638888888891E-2</v>
      </c>
      <c r="C69">
        <v>0.01</v>
      </c>
      <c r="D69">
        <v>1E-3</v>
      </c>
      <c r="E69">
        <v>10</v>
      </c>
      <c r="F69">
        <v>-0.7</v>
      </c>
      <c r="G69">
        <v>-10.199999999999999</v>
      </c>
      <c r="H69">
        <v>-80.2</v>
      </c>
      <c r="J69">
        <v>21.3</v>
      </c>
      <c r="K69">
        <v>1</v>
      </c>
      <c r="L69">
        <v>0.01</v>
      </c>
      <c r="M69">
        <v>1E-3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W69">
        <v>0</v>
      </c>
      <c r="X69">
        <v>21.3</v>
      </c>
      <c r="Y69">
        <v>12.5</v>
      </c>
      <c r="Z69">
        <v>857</v>
      </c>
      <c r="AA69">
        <v>886</v>
      </c>
      <c r="AB69">
        <v>875</v>
      </c>
      <c r="AC69">
        <v>45</v>
      </c>
      <c r="AD69">
        <v>13.25</v>
      </c>
      <c r="AE69">
        <v>0.3</v>
      </c>
      <c r="AF69">
        <v>973</v>
      </c>
      <c r="AG69">
        <v>1</v>
      </c>
      <c r="AH69">
        <v>4</v>
      </c>
      <c r="AI69">
        <v>14</v>
      </c>
      <c r="AJ69">
        <v>190</v>
      </c>
      <c r="AK69">
        <v>189</v>
      </c>
      <c r="AL69">
        <v>7.3</v>
      </c>
      <c r="AM69">
        <v>195</v>
      </c>
      <c r="AN69" t="s">
        <v>155</v>
      </c>
      <c r="AO69">
        <v>2</v>
      </c>
      <c r="AP69" s="42">
        <v>0.93744212962962958</v>
      </c>
      <c r="AQ69">
        <v>47.159281999999997</v>
      </c>
      <c r="AR69">
        <v>-88.489824999999996</v>
      </c>
      <c r="AS69">
        <v>318.7</v>
      </c>
      <c r="AT69">
        <v>0</v>
      </c>
      <c r="AU69">
        <v>12</v>
      </c>
      <c r="AV69">
        <v>11</v>
      </c>
      <c r="AW69" t="s">
        <v>205</v>
      </c>
      <c r="AX69">
        <v>1.166134</v>
      </c>
      <c r="AY69">
        <v>1.7</v>
      </c>
      <c r="AZ69">
        <v>2.133067</v>
      </c>
      <c r="BA69">
        <v>14.048999999999999</v>
      </c>
      <c r="BB69">
        <v>450</v>
      </c>
      <c r="BC69">
        <v>32.03</v>
      </c>
      <c r="BD69">
        <v>0.30399999999999999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Q69">
        <v>0</v>
      </c>
      <c r="BR69">
        <v>1.8308000000000001E-2</v>
      </c>
      <c r="BS69">
        <v>8.2435999999999995E-2</v>
      </c>
      <c r="BT69">
        <v>1.1717999999999999E-2</v>
      </c>
      <c r="BU69">
        <v>0.44071900000000003</v>
      </c>
      <c r="BV69">
        <v>1.6569636000000001</v>
      </c>
    </row>
    <row r="70" spans="1:74" customFormat="1" x14ac:dyDescent="0.25">
      <c r="A70" s="40">
        <v>41704</v>
      </c>
      <c r="B70" s="41">
        <v>2.0869212962962961E-2</v>
      </c>
      <c r="C70">
        <v>0.01</v>
      </c>
      <c r="D70">
        <v>1E-3</v>
      </c>
      <c r="E70">
        <v>10</v>
      </c>
      <c r="F70">
        <v>-0.7</v>
      </c>
      <c r="G70">
        <v>-10.199999999999999</v>
      </c>
      <c r="H70">
        <v>-73.8</v>
      </c>
      <c r="J70">
        <v>21.3</v>
      </c>
      <c r="K70">
        <v>1</v>
      </c>
      <c r="L70">
        <v>0.01</v>
      </c>
      <c r="M70">
        <v>1E-3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W70">
        <v>0</v>
      </c>
      <c r="X70">
        <v>21.3</v>
      </c>
      <c r="Y70">
        <v>12.5</v>
      </c>
      <c r="Z70">
        <v>858</v>
      </c>
      <c r="AA70">
        <v>886</v>
      </c>
      <c r="AB70">
        <v>875</v>
      </c>
      <c r="AC70">
        <v>45</v>
      </c>
      <c r="AD70">
        <v>13.25</v>
      </c>
      <c r="AE70">
        <v>0.3</v>
      </c>
      <c r="AF70">
        <v>973</v>
      </c>
      <c r="AG70">
        <v>1</v>
      </c>
      <c r="AH70">
        <v>4</v>
      </c>
      <c r="AI70">
        <v>14</v>
      </c>
      <c r="AJ70">
        <v>190</v>
      </c>
      <c r="AK70">
        <v>189</v>
      </c>
      <c r="AL70">
        <v>7.2</v>
      </c>
      <c r="AM70">
        <v>195</v>
      </c>
      <c r="AN70" t="s">
        <v>155</v>
      </c>
      <c r="AO70">
        <v>2</v>
      </c>
      <c r="AP70" s="42">
        <v>0.93745370370370373</v>
      </c>
      <c r="AQ70">
        <v>47.159281999999997</v>
      </c>
      <c r="AR70">
        <v>-88.489823999999999</v>
      </c>
      <c r="AS70">
        <v>318.89999999999998</v>
      </c>
      <c r="AT70">
        <v>0</v>
      </c>
      <c r="AU70">
        <v>12</v>
      </c>
      <c r="AV70">
        <v>11</v>
      </c>
      <c r="AW70" t="s">
        <v>205</v>
      </c>
      <c r="AX70">
        <v>1.3329340000000001</v>
      </c>
      <c r="AY70">
        <v>1.7</v>
      </c>
      <c r="AZ70">
        <v>2.2329340000000002</v>
      </c>
      <c r="BA70">
        <v>14.048999999999999</v>
      </c>
      <c r="BB70">
        <v>450</v>
      </c>
      <c r="BC70">
        <v>32.03</v>
      </c>
      <c r="BD70">
        <v>0.30399999999999999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Q70">
        <v>0</v>
      </c>
      <c r="BR70">
        <v>0.12687499999999999</v>
      </c>
      <c r="BS70">
        <v>8.5869000000000001E-2</v>
      </c>
      <c r="BT70">
        <v>1.2716999999999999E-2</v>
      </c>
      <c r="BU70">
        <v>3.0542020000000001</v>
      </c>
      <c r="BV70">
        <v>1.7259669</v>
      </c>
    </row>
    <row r="71" spans="1:74" customFormat="1" x14ac:dyDescent="0.25">
      <c r="A71" s="40">
        <v>41704</v>
      </c>
      <c r="B71" s="41">
        <v>2.0880787037037038E-2</v>
      </c>
      <c r="C71">
        <v>0.01</v>
      </c>
      <c r="D71">
        <v>1.1999999999999999E-3</v>
      </c>
      <c r="E71">
        <v>12.191333</v>
      </c>
      <c r="F71">
        <v>-0.7</v>
      </c>
      <c r="G71">
        <v>-10.199999999999999</v>
      </c>
      <c r="H71">
        <v>-57.7</v>
      </c>
      <c r="J71">
        <v>21.3</v>
      </c>
      <c r="K71">
        <v>1</v>
      </c>
      <c r="L71">
        <v>0.01</v>
      </c>
      <c r="M71">
        <v>1.1999999999999999E-3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W71">
        <v>0</v>
      </c>
      <c r="X71">
        <v>21.3</v>
      </c>
      <c r="Y71">
        <v>12.5</v>
      </c>
      <c r="Z71">
        <v>857</v>
      </c>
      <c r="AA71">
        <v>885</v>
      </c>
      <c r="AB71">
        <v>874</v>
      </c>
      <c r="AC71">
        <v>45</v>
      </c>
      <c r="AD71">
        <v>13.25</v>
      </c>
      <c r="AE71">
        <v>0.3</v>
      </c>
      <c r="AF71">
        <v>973</v>
      </c>
      <c r="AG71">
        <v>1</v>
      </c>
      <c r="AH71">
        <v>4</v>
      </c>
      <c r="AI71">
        <v>14</v>
      </c>
      <c r="AJ71">
        <v>190</v>
      </c>
      <c r="AK71">
        <v>189</v>
      </c>
      <c r="AL71">
        <v>7.3</v>
      </c>
      <c r="AM71">
        <v>195</v>
      </c>
      <c r="AN71" t="s">
        <v>155</v>
      </c>
      <c r="AO71">
        <v>2</v>
      </c>
      <c r="AP71" s="42">
        <v>0.93747685185185192</v>
      </c>
      <c r="AQ71">
        <v>47.159281999999997</v>
      </c>
      <c r="AR71">
        <v>-88.489823000000001</v>
      </c>
      <c r="AS71">
        <v>319.2</v>
      </c>
      <c r="AT71">
        <v>0</v>
      </c>
      <c r="AU71">
        <v>12</v>
      </c>
      <c r="AV71">
        <v>11</v>
      </c>
      <c r="AW71" t="s">
        <v>205</v>
      </c>
      <c r="AX71">
        <v>1.4</v>
      </c>
      <c r="AY71">
        <v>1.7</v>
      </c>
      <c r="AZ71">
        <v>2.2999999999999998</v>
      </c>
      <c r="BA71">
        <v>14.048999999999999</v>
      </c>
      <c r="BB71">
        <v>450</v>
      </c>
      <c r="BC71">
        <v>32.03</v>
      </c>
      <c r="BD71">
        <v>0.30399999999999999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Q71">
        <v>0</v>
      </c>
      <c r="BR71">
        <v>0.12737200000000001</v>
      </c>
      <c r="BS71">
        <v>8.7718000000000004E-2</v>
      </c>
      <c r="BT71">
        <v>1.2282E-2</v>
      </c>
      <c r="BU71">
        <v>3.0661719999999999</v>
      </c>
      <c r="BV71">
        <v>1.7631318</v>
      </c>
    </row>
    <row r="72" spans="1:74" customFormat="1" x14ac:dyDescent="0.25">
      <c r="A72" s="40">
        <v>41704</v>
      </c>
      <c r="B72" s="41">
        <v>2.0892361111111115E-2</v>
      </c>
      <c r="C72">
        <v>0.01</v>
      </c>
      <c r="D72">
        <v>2E-3</v>
      </c>
      <c r="E72">
        <v>20</v>
      </c>
      <c r="F72">
        <v>-0.7</v>
      </c>
      <c r="G72">
        <v>-10.199999999999999</v>
      </c>
      <c r="H72">
        <v>-86.9</v>
      </c>
      <c r="J72">
        <v>21.3</v>
      </c>
      <c r="K72">
        <v>1</v>
      </c>
      <c r="L72">
        <v>0.01</v>
      </c>
      <c r="M72">
        <v>2E-3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W72">
        <v>0</v>
      </c>
      <c r="X72">
        <v>21.3</v>
      </c>
      <c r="Y72">
        <v>12.4</v>
      </c>
      <c r="Z72">
        <v>857</v>
      </c>
      <c r="AA72">
        <v>886</v>
      </c>
      <c r="AB72">
        <v>874</v>
      </c>
      <c r="AC72">
        <v>45</v>
      </c>
      <c r="AD72">
        <v>13.25</v>
      </c>
      <c r="AE72">
        <v>0.3</v>
      </c>
      <c r="AF72">
        <v>973</v>
      </c>
      <c r="AG72">
        <v>1</v>
      </c>
      <c r="AH72">
        <v>4</v>
      </c>
      <c r="AI72">
        <v>14</v>
      </c>
      <c r="AJ72">
        <v>190</v>
      </c>
      <c r="AK72">
        <v>189</v>
      </c>
      <c r="AL72">
        <v>7.4</v>
      </c>
      <c r="AM72">
        <v>195</v>
      </c>
      <c r="AN72" t="s">
        <v>155</v>
      </c>
      <c r="AO72">
        <v>2</v>
      </c>
      <c r="AP72" s="42">
        <v>0.93748842592592585</v>
      </c>
      <c r="AQ72">
        <v>47.159281999999997</v>
      </c>
      <c r="AR72">
        <v>-88.489823000000001</v>
      </c>
      <c r="AS72">
        <v>319.3</v>
      </c>
      <c r="AT72">
        <v>0</v>
      </c>
      <c r="AU72">
        <v>12</v>
      </c>
      <c r="AV72">
        <v>10</v>
      </c>
      <c r="AW72" t="s">
        <v>205</v>
      </c>
      <c r="AX72">
        <v>1.4653350000000001</v>
      </c>
      <c r="AY72">
        <v>1.7653350000000001</v>
      </c>
      <c r="AZ72">
        <v>2.398002</v>
      </c>
      <c r="BA72">
        <v>14.048999999999999</v>
      </c>
      <c r="BB72">
        <v>450</v>
      </c>
      <c r="BC72">
        <v>32.03</v>
      </c>
      <c r="BD72">
        <v>0.30399999999999999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Q72">
        <v>0</v>
      </c>
      <c r="BR72">
        <v>9.3768000000000004E-2</v>
      </c>
      <c r="BS72">
        <v>8.9436000000000002E-2</v>
      </c>
      <c r="BT72">
        <v>1.2718E-2</v>
      </c>
      <c r="BU72">
        <v>2.257231</v>
      </c>
      <c r="BV72">
        <v>1.7976635999999999</v>
      </c>
    </row>
    <row r="73" spans="1:74" customFormat="1" x14ac:dyDescent="0.25">
      <c r="A73" s="40">
        <v>41704</v>
      </c>
      <c r="B73" s="41">
        <v>2.0903935185185185E-2</v>
      </c>
      <c r="C73">
        <v>0.01</v>
      </c>
      <c r="D73">
        <v>2E-3</v>
      </c>
      <c r="E73">
        <v>20</v>
      </c>
      <c r="F73">
        <v>-0.7</v>
      </c>
      <c r="G73">
        <v>-10.1</v>
      </c>
      <c r="H73">
        <v>-56.8</v>
      </c>
      <c r="J73">
        <v>21.3</v>
      </c>
      <c r="K73">
        <v>1</v>
      </c>
      <c r="L73">
        <v>0.01</v>
      </c>
      <c r="M73">
        <v>2E-3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W73">
        <v>0</v>
      </c>
      <c r="X73">
        <v>21.3</v>
      </c>
      <c r="Y73">
        <v>12.5</v>
      </c>
      <c r="Z73">
        <v>858</v>
      </c>
      <c r="AA73">
        <v>886</v>
      </c>
      <c r="AB73">
        <v>875</v>
      </c>
      <c r="AC73">
        <v>45</v>
      </c>
      <c r="AD73">
        <v>13.25</v>
      </c>
      <c r="AE73">
        <v>0.3</v>
      </c>
      <c r="AF73">
        <v>973</v>
      </c>
      <c r="AG73">
        <v>1</v>
      </c>
      <c r="AH73">
        <v>4</v>
      </c>
      <c r="AI73">
        <v>14</v>
      </c>
      <c r="AJ73">
        <v>190</v>
      </c>
      <c r="AK73">
        <v>189.7</v>
      </c>
      <c r="AL73">
        <v>7.5</v>
      </c>
      <c r="AM73">
        <v>195</v>
      </c>
      <c r="AN73" t="s">
        <v>155</v>
      </c>
      <c r="AO73">
        <v>2</v>
      </c>
      <c r="AP73" s="42">
        <v>0.93748842592592585</v>
      </c>
      <c r="AQ73">
        <v>47.159281999999997</v>
      </c>
      <c r="AR73">
        <v>-88.489823999999999</v>
      </c>
      <c r="AS73">
        <v>319.2</v>
      </c>
      <c r="AT73">
        <v>0</v>
      </c>
      <c r="AU73">
        <v>12</v>
      </c>
      <c r="AV73">
        <v>10</v>
      </c>
      <c r="AW73" t="s">
        <v>208</v>
      </c>
      <c r="AX73">
        <v>1.6325670000000001</v>
      </c>
      <c r="AY73">
        <v>1.9</v>
      </c>
      <c r="AZ73">
        <v>2.6</v>
      </c>
      <c r="BA73">
        <v>14.048999999999999</v>
      </c>
      <c r="BB73">
        <v>450</v>
      </c>
      <c r="BC73">
        <v>32.03</v>
      </c>
      <c r="BD73">
        <v>0.30399999999999999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Q73">
        <v>0</v>
      </c>
      <c r="BR73">
        <v>7.7665999999999999E-2</v>
      </c>
      <c r="BS73">
        <v>-1.2009639999999999</v>
      </c>
      <c r="BT73">
        <v>1.2282E-2</v>
      </c>
      <c r="BU73">
        <v>1.869615</v>
      </c>
      <c r="BV73">
        <v>-24.1393764</v>
      </c>
    </row>
    <row r="74" spans="1:74" customFormat="1" x14ac:dyDescent="0.25">
      <c r="A74" s="40">
        <v>41704</v>
      </c>
      <c r="B74" s="41">
        <v>2.0915509259259255E-2</v>
      </c>
      <c r="C74">
        <v>0.01</v>
      </c>
      <c r="D74">
        <v>2E-3</v>
      </c>
      <c r="E74">
        <v>20</v>
      </c>
      <c r="F74">
        <v>-0.7</v>
      </c>
      <c r="G74">
        <v>-10.1</v>
      </c>
      <c r="H74">
        <v>-80.599999999999994</v>
      </c>
      <c r="J74">
        <v>21.3</v>
      </c>
      <c r="K74">
        <v>1</v>
      </c>
      <c r="L74">
        <v>0.01</v>
      </c>
      <c r="M74">
        <v>2E-3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W74">
        <v>0</v>
      </c>
      <c r="X74">
        <v>21.3</v>
      </c>
      <c r="Y74">
        <v>12.4</v>
      </c>
      <c r="Z74">
        <v>858</v>
      </c>
      <c r="AA74">
        <v>886</v>
      </c>
      <c r="AB74">
        <v>876</v>
      </c>
      <c r="AC74">
        <v>45</v>
      </c>
      <c r="AD74">
        <v>13.25</v>
      </c>
      <c r="AE74">
        <v>0.3</v>
      </c>
      <c r="AF74">
        <v>973</v>
      </c>
      <c r="AG74">
        <v>1</v>
      </c>
      <c r="AH74">
        <v>4</v>
      </c>
      <c r="AI74">
        <v>14</v>
      </c>
      <c r="AJ74">
        <v>190</v>
      </c>
      <c r="AK74">
        <v>190</v>
      </c>
      <c r="AL74">
        <v>7.4</v>
      </c>
      <c r="AM74">
        <v>195</v>
      </c>
      <c r="AN74" t="s">
        <v>155</v>
      </c>
      <c r="AO74">
        <v>2</v>
      </c>
      <c r="AP74" s="42">
        <v>0.9375</v>
      </c>
      <c r="AQ74">
        <v>47.159281999999997</v>
      </c>
      <c r="AR74">
        <v>-88.489823999999999</v>
      </c>
      <c r="AS74">
        <v>319</v>
      </c>
      <c r="AT74">
        <v>0</v>
      </c>
      <c r="AU74">
        <v>12</v>
      </c>
      <c r="AV74">
        <v>10</v>
      </c>
      <c r="AW74" t="s">
        <v>208</v>
      </c>
      <c r="AX74">
        <v>1.7</v>
      </c>
      <c r="AY74">
        <v>1.77013</v>
      </c>
      <c r="AZ74">
        <v>2.6</v>
      </c>
      <c r="BA74">
        <v>14.048999999999999</v>
      </c>
      <c r="BB74">
        <v>450</v>
      </c>
      <c r="BC74">
        <v>32.03</v>
      </c>
      <c r="BD74">
        <v>0.30399999999999999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Q74">
        <v>0</v>
      </c>
      <c r="BR74">
        <v>7.3999999999999996E-2</v>
      </c>
      <c r="BS74">
        <v>-0.87153000000000003</v>
      </c>
      <c r="BT74">
        <v>1.2E-2</v>
      </c>
      <c r="BU74">
        <v>1.7813650000000001</v>
      </c>
      <c r="BV74">
        <v>-17.517752999999999</v>
      </c>
    </row>
    <row r="75" spans="1:74" customFormat="1" x14ac:dyDescent="0.25">
      <c r="A75" s="40">
        <v>41704</v>
      </c>
      <c r="B75" s="41">
        <v>2.0927083333333332E-2</v>
      </c>
      <c r="C75">
        <v>0.25800000000000001</v>
      </c>
      <c r="D75">
        <v>0.11</v>
      </c>
      <c r="E75">
        <v>1099.8566880000001</v>
      </c>
      <c r="F75">
        <v>-0.7</v>
      </c>
      <c r="G75">
        <v>-10.1</v>
      </c>
      <c r="H75">
        <v>-60.2</v>
      </c>
      <c r="J75">
        <v>21.3</v>
      </c>
      <c r="K75">
        <v>1</v>
      </c>
      <c r="L75">
        <v>0.2581</v>
      </c>
      <c r="M75">
        <v>0.11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W75">
        <v>0</v>
      </c>
      <c r="X75">
        <v>21.3</v>
      </c>
      <c r="Y75">
        <v>12.4</v>
      </c>
      <c r="Z75">
        <v>858</v>
      </c>
      <c r="AA75">
        <v>887</v>
      </c>
      <c r="AB75">
        <v>877</v>
      </c>
      <c r="AC75">
        <v>45</v>
      </c>
      <c r="AD75">
        <v>13.25</v>
      </c>
      <c r="AE75">
        <v>0.3</v>
      </c>
      <c r="AF75">
        <v>973</v>
      </c>
      <c r="AG75">
        <v>1</v>
      </c>
      <c r="AH75">
        <v>4</v>
      </c>
      <c r="AI75">
        <v>14</v>
      </c>
      <c r="AJ75">
        <v>190</v>
      </c>
      <c r="AK75">
        <v>190</v>
      </c>
      <c r="AL75">
        <v>7.3</v>
      </c>
      <c r="AM75">
        <v>195</v>
      </c>
      <c r="AN75" t="s">
        <v>155</v>
      </c>
      <c r="AO75">
        <v>2</v>
      </c>
      <c r="AP75" s="42">
        <v>0.93751157407407415</v>
      </c>
      <c r="AQ75">
        <v>47.159283000000002</v>
      </c>
      <c r="AR75">
        <v>-88.489823000000001</v>
      </c>
      <c r="AS75">
        <v>318.89999999999998</v>
      </c>
      <c r="AT75">
        <v>0</v>
      </c>
      <c r="AU75">
        <v>12</v>
      </c>
      <c r="AV75">
        <v>10</v>
      </c>
      <c r="AW75" t="s">
        <v>208</v>
      </c>
      <c r="AX75">
        <v>1.7</v>
      </c>
      <c r="AY75">
        <v>1.5</v>
      </c>
      <c r="AZ75">
        <v>2.6</v>
      </c>
      <c r="BA75">
        <v>14.048999999999999</v>
      </c>
      <c r="BB75">
        <v>450</v>
      </c>
      <c r="BC75">
        <v>32.03</v>
      </c>
      <c r="BD75">
        <v>0.30399999999999999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Q75">
        <v>0</v>
      </c>
      <c r="BR75">
        <v>6.8973999999999994E-2</v>
      </c>
      <c r="BS75">
        <v>-0.495612</v>
      </c>
      <c r="BT75">
        <v>1.2E-2</v>
      </c>
      <c r="BU75">
        <v>1.660377</v>
      </c>
      <c r="BV75">
        <v>-9.9618012</v>
      </c>
    </row>
    <row r="76" spans="1:74" customFormat="1" x14ac:dyDescent="0.25">
      <c r="A76" s="40">
        <v>41704</v>
      </c>
      <c r="B76" s="41">
        <v>2.0938657407407409E-2</v>
      </c>
      <c r="C76">
        <v>1.296</v>
      </c>
      <c r="D76">
        <v>1.6695</v>
      </c>
      <c r="E76">
        <v>16695.374680000001</v>
      </c>
      <c r="F76">
        <v>-0.7</v>
      </c>
      <c r="G76">
        <v>-10.199999999999999</v>
      </c>
      <c r="H76">
        <v>620.29999999999995</v>
      </c>
      <c r="J76">
        <v>21.3</v>
      </c>
      <c r="K76">
        <v>0.97640000000000005</v>
      </c>
      <c r="L76">
        <v>1.2658</v>
      </c>
      <c r="M76">
        <v>1.6301000000000001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620.31029999999998</v>
      </c>
      <c r="W76">
        <v>0</v>
      </c>
      <c r="X76">
        <v>20.796900000000001</v>
      </c>
      <c r="Y76">
        <v>12.5</v>
      </c>
      <c r="Z76">
        <v>858</v>
      </c>
      <c r="AA76">
        <v>885</v>
      </c>
      <c r="AB76">
        <v>876</v>
      </c>
      <c r="AC76">
        <v>45</v>
      </c>
      <c r="AD76">
        <v>13.25</v>
      </c>
      <c r="AE76">
        <v>0.3</v>
      </c>
      <c r="AF76">
        <v>973</v>
      </c>
      <c r="AG76">
        <v>1</v>
      </c>
      <c r="AH76">
        <v>4</v>
      </c>
      <c r="AI76">
        <v>14</v>
      </c>
      <c r="AJ76">
        <v>190</v>
      </c>
      <c r="AK76">
        <v>190</v>
      </c>
      <c r="AL76">
        <v>7.1</v>
      </c>
      <c r="AM76">
        <v>195</v>
      </c>
      <c r="AN76" t="s">
        <v>155</v>
      </c>
      <c r="AO76">
        <v>2</v>
      </c>
      <c r="AP76" s="42">
        <v>0.93752314814814808</v>
      </c>
      <c r="AQ76">
        <v>47.159283000000002</v>
      </c>
      <c r="AR76">
        <v>-88.489823999999999</v>
      </c>
      <c r="AS76">
        <v>318.8</v>
      </c>
      <c r="AT76">
        <v>0</v>
      </c>
      <c r="AU76">
        <v>12</v>
      </c>
      <c r="AV76">
        <v>10</v>
      </c>
      <c r="AW76" t="s">
        <v>208</v>
      </c>
      <c r="AX76">
        <v>1.7667330000000001</v>
      </c>
      <c r="AY76">
        <v>1.333167</v>
      </c>
      <c r="AZ76">
        <v>2.6333669999999998</v>
      </c>
      <c r="BA76">
        <v>14.048999999999999</v>
      </c>
      <c r="BB76">
        <v>65.349999999999994</v>
      </c>
      <c r="BC76">
        <v>4.6500000000000004</v>
      </c>
      <c r="BD76">
        <v>2.419</v>
      </c>
      <c r="BE76">
        <v>1312.4490000000001</v>
      </c>
      <c r="BF76">
        <v>1075.7449999999999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21.2515</v>
      </c>
      <c r="BQ76">
        <v>15678.849</v>
      </c>
      <c r="BR76">
        <v>6.3409999999999994E-2</v>
      </c>
      <c r="BS76">
        <v>-0.57752000000000003</v>
      </c>
      <c r="BT76">
        <v>1.2718E-2</v>
      </c>
      <c r="BU76">
        <v>1.526437</v>
      </c>
      <c r="BV76">
        <v>-11.608152</v>
      </c>
    </row>
    <row r="77" spans="1:74" customFormat="1" x14ac:dyDescent="0.25">
      <c r="A77" s="40">
        <v>41704</v>
      </c>
      <c r="B77" s="41">
        <v>2.0950231481481479E-2</v>
      </c>
      <c r="C77">
        <v>5.7329999999999997</v>
      </c>
      <c r="D77">
        <v>4.4393000000000002</v>
      </c>
      <c r="E77">
        <v>44392.60297</v>
      </c>
      <c r="F77">
        <v>-0.7</v>
      </c>
      <c r="G77">
        <v>-10.199999999999999</v>
      </c>
      <c r="H77">
        <v>6003.5</v>
      </c>
      <c r="J77">
        <v>21.3</v>
      </c>
      <c r="K77">
        <v>0.90339999999999998</v>
      </c>
      <c r="L77">
        <v>5.1795999999999998</v>
      </c>
      <c r="M77">
        <v>4.0103999999999997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6003.4876000000004</v>
      </c>
      <c r="W77">
        <v>0</v>
      </c>
      <c r="X77">
        <v>19.2423</v>
      </c>
      <c r="Y77">
        <v>12.4</v>
      </c>
      <c r="Z77">
        <v>858</v>
      </c>
      <c r="AA77">
        <v>884</v>
      </c>
      <c r="AB77">
        <v>874</v>
      </c>
      <c r="AC77">
        <v>45</v>
      </c>
      <c r="AD77">
        <v>13.25</v>
      </c>
      <c r="AE77">
        <v>0.3</v>
      </c>
      <c r="AF77">
        <v>973</v>
      </c>
      <c r="AG77">
        <v>1</v>
      </c>
      <c r="AH77">
        <v>4</v>
      </c>
      <c r="AI77">
        <v>14</v>
      </c>
      <c r="AJ77">
        <v>190.7</v>
      </c>
      <c r="AK77">
        <v>190</v>
      </c>
      <c r="AL77">
        <v>6.8</v>
      </c>
      <c r="AM77">
        <v>195</v>
      </c>
      <c r="AN77" t="s">
        <v>155</v>
      </c>
      <c r="AO77">
        <v>2</v>
      </c>
      <c r="AP77" s="42">
        <v>0.93754629629629627</v>
      </c>
      <c r="AQ77">
        <v>47.159283000000002</v>
      </c>
      <c r="AR77">
        <v>-88.489824999999996</v>
      </c>
      <c r="AS77">
        <v>318.7</v>
      </c>
      <c r="AT77">
        <v>0</v>
      </c>
      <c r="AU77">
        <v>12</v>
      </c>
      <c r="AV77">
        <v>10</v>
      </c>
      <c r="AW77" t="s">
        <v>208</v>
      </c>
      <c r="AX77">
        <v>1.9</v>
      </c>
      <c r="AY77">
        <v>1</v>
      </c>
      <c r="AZ77">
        <v>2.7</v>
      </c>
      <c r="BA77">
        <v>14.048999999999999</v>
      </c>
      <c r="BB77">
        <v>18.36</v>
      </c>
      <c r="BC77">
        <v>1.31</v>
      </c>
      <c r="BD77">
        <v>10.694000000000001</v>
      </c>
      <c r="BE77">
        <v>1607.2850000000001</v>
      </c>
      <c r="BF77">
        <v>792.07100000000003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61.555399999999999</v>
      </c>
      <c r="BQ77">
        <v>4341.6490000000003</v>
      </c>
      <c r="BR77">
        <v>6.1282000000000003E-2</v>
      </c>
      <c r="BS77">
        <v>-1.055698</v>
      </c>
      <c r="BT77">
        <v>1.2999999999999999E-2</v>
      </c>
      <c r="BU77">
        <v>1.4752110000000001</v>
      </c>
      <c r="BV77">
        <v>-21.2195298</v>
      </c>
    </row>
    <row r="78" spans="1:74" customFormat="1" x14ac:dyDescent="0.25">
      <c r="A78" s="40">
        <v>41704</v>
      </c>
      <c r="B78" s="41">
        <v>2.0961805555555556E-2</v>
      </c>
      <c r="C78">
        <v>6.6070000000000002</v>
      </c>
      <c r="D78">
        <v>5.4050000000000002</v>
      </c>
      <c r="E78">
        <v>54050.360070000002</v>
      </c>
      <c r="F78">
        <v>-0.7</v>
      </c>
      <c r="G78">
        <v>-10.199999999999999</v>
      </c>
      <c r="H78">
        <v>12419.3</v>
      </c>
      <c r="J78">
        <v>21.16</v>
      </c>
      <c r="K78">
        <v>0.88019999999999998</v>
      </c>
      <c r="L78">
        <v>5.8159000000000001</v>
      </c>
      <c r="M78">
        <v>4.7576000000000001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12419.261200000001</v>
      </c>
      <c r="W78">
        <v>0</v>
      </c>
      <c r="X78">
        <v>18.622599999999998</v>
      </c>
      <c r="Y78">
        <v>12.5</v>
      </c>
      <c r="Z78">
        <v>856</v>
      </c>
      <c r="AA78">
        <v>882</v>
      </c>
      <c r="AB78">
        <v>873</v>
      </c>
      <c r="AC78">
        <v>45</v>
      </c>
      <c r="AD78">
        <v>13.25</v>
      </c>
      <c r="AE78">
        <v>0.3</v>
      </c>
      <c r="AF78">
        <v>973</v>
      </c>
      <c r="AG78">
        <v>1</v>
      </c>
      <c r="AH78">
        <v>4</v>
      </c>
      <c r="AI78">
        <v>14</v>
      </c>
      <c r="AJ78">
        <v>191</v>
      </c>
      <c r="AK78">
        <v>190</v>
      </c>
      <c r="AL78">
        <v>7.1</v>
      </c>
      <c r="AM78">
        <v>195</v>
      </c>
      <c r="AN78" t="s">
        <v>155</v>
      </c>
      <c r="AO78">
        <v>2</v>
      </c>
      <c r="AP78" s="42">
        <v>0.93754629629629627</v>
      </c>
      <c r="AQ78">
        <v>47.159283000000002</v>
      </c>
      <c r="AR78">
        <v>-88.489823999999999</v>
      </c>
      <c r="AS78">
        <v>318.5</v>
      </c>
      <c r="AT78">
        <v>0</v>
      </c>
      <c r="AU78">
        <v>12</v>
      </c>
      <c r="AV78">
        <v>10</v>
      </c>
      <c r="AW78" t="s">
        <v>208</v>
      </c>
      <c r="AX78">
        <v>1.966334</v>
      </c>
      <c r="AY78">
        <v>1.0663339999999999</v>
      </c>
      <c r="AZ78">
        <v>2.7663340000000001</v>
      </c>
      <c r="BA78">
        <v>14.048999999999999</v>
      </c>
      <c r="BB78">
        <v>14.79</v>
      </c>
      <c r="BC78">
        <v>1.05</v>
      </c>
      <c r="BD78">
        <v>13.608000000000001</v>
      </c>
      <c r="BE78">
        <v>1494.3720000000001</v>
      </c>
      <c r="BF78">
        <v>778.05399999999997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105.4388</v>
      </c>
      <c r="BQ78">
        <v>3479.2060000000001</v>
      </c>
      <c r="BR78">
        <v>6.4589999999999995E-2</v>
      </c>
      <c r="BS78">
        <v>-2.2726899999999999</v>
      </c>
      <c r="BT78">
        <v>1.2999999999999999E-2</v>
      </c>
      <c r="BU78">
        <v>1.554843</v>
      </c>
      <c r="BV78">
        <v>-45.681069000000001</v>
      </c>
    </row>
    <row r="79" spans="1:74" customFormat="1" x14ac:dyDescent="0.25">
      <c r="A79" s="40">
        <v>41704</v>
      </c>
      <c r="B79" s="41">
        <v>2.097337962962963E-2</v>
      </c>
      <c r="C79">
        <v>8.0630000000000006</v>
      </c>
      <c r="D79">
        <v>6.1463999999999999</v>
      </c>
      <c r="E79">
        <v>61464.43535</v>
      </c>
      <c r="F79">
        <v>2.2000000000000002</v>
      </c>
      <c r="G79">
        <v>-10.1</v>
      </c>
      <c r="H79">
        <v>25161.5</v>
      </c>
      <c r="J79">
        <v>20.12</v>
      </c>
      <c r="K79">
        <v>0.84819999999999995</v>
      </c>
      <c r="L79">
        <v>6.8396999999999997</v>
      </c>
      <c r="M79">
        <v>5.2137000000000002</v>
      </c>
      <c r="N79">
        <v>1.8953</v>
      </c>
      <c r="O79">
        <v>0</v>
      </c>
      <c r="P79">
        <v>1.9</v>
      </c>
      <c r="Q79">
        <v>1.4690000000000001</v>
      </c>
      <c r="R79">
        <v>0</v>
      </c>
      <c r="S79">
        <v>1.5</v>
      </c>
      <c r="T79">
        <v>25161.453399999999</v>
      </c>
      <c r="W79">
        <v>0</v>
      </c>
      <c r="X79">
        <v>17.069299999999998</v>
      </c>
      <c r="Y79">
        <v>12.4</v>
      </c>
      <c r="Z79">
        <v>855</v>
      </c>
      <c r="AA79">
        <v>882</v>
      </c>
      <c r="AB79">
        <v>872</v>
      </c>
      <c r="AC79">
        <v>45</v>
      </c>
      <c r="AD79">
        <v>13.25</v>
      </c>
      <c r="AE79">
        <v>0.3</v>
      </c>
      <c r="AF79">
        <v>973</v>
      </c>
      <c r="AG79">
        <v>1</v>
      </c>
      <c r="AH79">
        <v>4</v>
      </c>
      <c r="AI79">
        <v>14</v>
      </c>
      <c r="AJ79">
        <v>191</v>
      </c>
      <c r="AK79">
        <v>190</v>
      </c>
      <c r="AL79">
        <v>7</v>
      </c>
      <c r="AM79">
        <v>195</v>
      </c>
      <c r="AN79" t="s">
        <v>155</v>
      </c>
      <c r="AO79">
        <v>2</v>
      </c>
      <c r="AP79" s="42">
        <v>0.93755787037037042</v>
      </c>
      <c r="AQ79">
        <v>47.159283000000002</v>
      </c>
      <c r="AR79">
        <v>-88.489823000000001</v>
      </c>
      <c r="AS79">
        <v>318</v>
      </c>
      <c r="AT79">
        <v>0</v>
      </c>
      <c r="AU79">
        <v>12</v>
      </c>
      <c r="AV79">
        <v>10</v>
      </c>
      <c r="AW79" t="s">
        <v>208</v>
      </c>
      <c r="AX79">
        <v>2.1</v>
      </c>
      <c r="AY79">
        <v>1.2</v>
      </c>
      <c r="AZ79">
        <v>2.9</v>
      </c>
      <c r="BA79">
        <v>14.048999999999999</v>
      </c>
      <c r="BB79">
        <v>11.61</v>
      </c>
      <c r="BC79">
        <v>0.83</v>
      </c>
      <c r="BD79">
        <v>17.89</v>
      </c>
      <c r="BE79">
        <v>1424.327</v>
      </c>
      <c r="BF79">
        <v>691.02800000000002</v>
      </c>
      <c r="BG79">
        <v>4.1000000000000002E-2</v>
      </c>
      <c r="BH79">
        <v>0</v>
      </c>
      <c r="BI79">
        <v>4.1000000000000002E-2</v>
      </c>
      <c r="BJ79">
        <v>3.2000000000000001E-2</v>
      </c>
      <c r="BK79">
        <v>0</v>
      </c>
      <c r="BL79">
        <v>3.2000000000000001E-2</v>
      </c>
      <c r="BM79">
        <v>173.1293</v>
      </c>
      <c r="BQ79">
        <v>2584.556</v>
      </c>
      <c r="BR79">
        <v>6.1691999999999997E-2</v>
      </c>
      <c r="BS79">
        <v>-1.539944</v>
      </c>
      <c r="BT79">
        <v>1.2999999999999999E-2</v>
      </c>
      <c r="BU79">
        <v>1.4850810000000001</v>
      </c>
      <c r="BV79">
        <v>-30.952874399999999</v>
      </c>
    </row>
    <row r="80" spans="1:74" customFormat="1" x14ac:dyDescent="0.25">
      <c r="A80" s="40">
        <v>41704</v>
      </c>
      <c r="B80" s="41">
        <v>2.0984953703703704E-2</v>
      </c>
      <c r="C80">
        <v>10.061</v>
      </c>
      <c r="D80">
        <v>4.7062999999999997</v>
      </c>
      <c r="E80">
        <v>47063.009380000003</v>
      </c>
      <c r="F80">
        <v>32.799999999999997</v>
      </c>
      <c r="G80">
        <v>-10.1</v>
      </c>
      <c r="H80">
        <v>24398.799999999999</v>
      </c>
      <c r="J80">
        <v>18.309999999999999</v>
      </c>
      <c r="K80">
        <v>0.84750000000000003</v>
      </c>
      <c r="L80">
        <v>8.5272000000000006</v>
      </c>
      <c r="M80">
        <v>3.9887000000000001</v>
      </c>
      <c r="N80">
        <v>27.7621</v>
      </c>
      <c r="O80">
        <v>0</v>
      </c>
      <c r="P80">
        <v>27.8</v>
      </c>
      <c r="Q80">
        <v>21.517299999999999</v>
      </c>
      <c r="R80">
        <v>0</v>
      </c>
      <c r="S80">
        <v>21.5</v>
      </c>
      <c r="T80">
        <v>24398.775000000001</v>
      </c>
      <c r="W80">
        <v>0</v>
      </c>
      <c r="X80">
        <v>15.5215</v>
      </c>
      <c r="Y80">
        <v>12.5</v>
      </c>
      <c r="Z80">
        <v>854</v>
      </c>
      <c r="AA80">
        <v>883</v>
      </c>
      <c r="AB80">
        <v>873</v>
      </c>
      <c r="AC80">
        <v>45</v>
      </c>
      <c r="AD80">
        <v>13.25</v>
      </c>
      <c r="AE80">
        <v>0.3</v>
      </c>
      <c r="AF80">
        <v>973</v>
      </c>
      <c r="AG80">
        <v>1</v>
      </c>
      <c r="AH80">
        <v>4</v>
      </c>
      <c r="AI80">
        <v>14</v>
      </c>
      <c r="AJ80">
        <v>191</v>
      </c>
      <c r="AK80">
        <v>189.3</v>
      </c>
      <c r="AL80">
        <v>7.2</v>
      </c>
      <c r="AM80">
        <v>195</v>
      </c>
      <c r="AN80" t="s">
        <v>155</v>
      </c>
      <c r="AO80">
        <v>2</v>
      </c>
      <c r="AP80" s="42">
        <v>0.93758101851851849</v>
      </c>
      <c r="AQ80">
        <v>47.159283000000002</v>
      </c>
      <c r="AR80">
        <v>-88.489823000000001</v>
      </c>
      <c r="AS80">
        <v>317.89999999999998</v>
      </c>
      <c r="AT80">
        <v>0</v>
      </c>
      <c r="AU80">
        <v>12</v>
      </c>
      <c r="AV80">
        <v>9</v>
      </c>
      <c r="AW80" t="s">
        <v>210</v>
      </c>
      <c r="AX80">
        <v>2.1</v>
      </c>
      <c r="AY80">
        <v>1.2659339999999999</v>
      </c>
      <c r="AZ80">
        <v>2.9329670000000001</v>
      </c>
      <c r="BA80">
        <v>14.048999999999999</v>
      </c>
      <c r="BB80">
        <v>11.54</v>
      </c>
      <c r="BC80">
        <v>0.82</v>
      </c>
      <c r="BD80">
        <v>17.989999999999998</v>
      </c>
      <c r="BE80">
        <v>1729.787</v>
      </c>
      <c r="BF80">
        <v>514.98800000000006</v>
      </c>
      <c r="BG80">
        <v>0.59</v>
      </c>
      <c r="BH80">
        <v>0</v>
      </c>
      <c r="BI80">
        <v>0.59</v>
      </c>
      <c r="BJ80">
        <v>0.45700000000000002</v>
      </c>
      <c r="BK80">
        <v>0</v>
      </c>
      <c r="BL80">
        <v>0.45700000000000002</v>
      </c>
      <c r="BM80">
        <v>163.5367</v>
      </c>
      <c r="BQ80">
        <v>2289.3739999999998</v>
      </c>
      <c r="BR80">
        <v>6.2871999999999997E-2</v>
      </c>
      <c r="BS80">
        <v>-0.54029400000000005</v>
      </c>
      <c r="BT80">
        <v>1.2999999999999999E-2</v>
      </c>
      <c r="BU80">
        <v>1.5134860000000001</v>
      </c>
      <c r="BV80">
        <v>-10.859909399999999</v>
      </c>
    </row>
    <row r="81" spans="1:74" customFormat="1" x14ac:dyDescent="0.25">
      <c r="A81" s="40">
        <v>41704</v>
      </c>
      <c r="B81" s="41">
        <v>2.0996527777777777E-2</v>
      </c>
      <c r="C81">
        <v>11.683999999999999</v>
      </c>
      <c r="D81">
        <v>2.8445999999999998</v>
      </c>
      <c r="E81">
        <v>28445.703880000001</v>
      </c>
      <c r="F81">
        <v>64.400000000000006</v>
      </c>
      <c r="G81">
        <v>-10.1</v>
      </c>
      <c r="H81">
        <v>18108.8</v>
      </c>
      <c r="J81">
        <v>15.37</v>
      </c>
      <c r="K81">
        <v>0.85860000000000003</v>
      </c>
      <c r="L81">
        <v>10.0322</v>
      </c>
      <c r="M81">
        <v>2.4424000000000001</v>
      </c>
      <c r="N81">
        <v>55.335299999999997</v>
      </c>
      <c r="O81">
        <v>0</v>
      </c>
      <c r="P81">
        <v>55.3</v>
      </c>
      <c r="Q81">
        <v>42.888199999999998</v>
      </c>
      <c r="R81">
        <v>0</v>
      </c>
      <c r="S81">
        <v>42.9</v>
      </c>
      <c r="T81">
        <v>18108.799599999998</v>
      </c>
      <c r="W81">
        <v>0</v>
      </c>
      <c r="X81">
        <v>13.198700000000001</v>
      </c>
      <c r="Y81">
        <v>12.5</v>
      </c>
      <c r="Z81">
        <v>854</v>
      </c>
      <c r="AA81">
        <v>882</v>
      </c>
      <c r="AB81">
        <v>873</v>
      </c>
      <c r="AC81">
        <v>45</v>
      </c>
      <c r="AD81">
        <v>13.25</v>
      </c>
      <c r="AE81">
        <v>0.3</v>
      </c>
      <c r="AF81">
        <v>973</v>
      </c>
      <c r="AG81">
        <v>1</v>
      </c>
      <c r="AH81">
        <v>4</v>
      </c>
      <c r="AI81">
        <v>14</v>
      </c>
      <c r="AJ81">
        <v>191</v>
      </c>
      <c r="AK81">
        <v>189.7</v>
      </c>
      <c r="AL81">
        <v>7.3</v>
      </c>
      <c r="AM81">
        <v>195</v>
      </c>
      <c r="AN81" t="s">
        <v>155</v>
      </c>
      <c r="AO81">
        <v>2</v>
      </c>
      <c r="AP81" s="42">
        <v>0.93758101851851849</v>
      </c>
      <c r="AQ81">
        <v>47.159284</v>
      </c>
      <c r="AR81">
        <v>-88.489823000000001</v>
      </c>
      <c r="AS81">
        <v>317.89999999999998</v>
      </c>
      <c r="AT81">
        <v>0</v>
      </c>
      <c r="AU81">
        <v>12</v>
      </c>
      <c r="AV81">
        <v>9</v>
      </c>
      <c r="AW81" t="s">
        <v>210</v>
      </c>
      <c r="AX81">
        <v>2.165734</v>
      </c>
      <c r="AY81">
        <v>1.4657340000000001</v>
      </c>
      <c r="AZ81">
        <v>3.065734</v>
      </c>
      <c r="BA81">
        <v>14.048999999999999</v>
      </c>
      <c r="BB81">
        <v>12.48</v>
      </c>
      <c r="BC81">
        <v>0.89</v>
      </c>
      <c r="BD81">
        <v>16.468</v>
      </c>
      <c r="BE81">
        <v>2130.8870000000002</v>
      </c>
      <c r="BF81">
        <v>330.18200000000002</v>
      </c>
      <c r="BG81">
        <v>1.2310000000000001</v>
      </c>
      <c r="BH81">
        <v>0</v>
      </c>
      <c r="BI81">
        <v>1.2310000000000001</v>
      </c>
      <c r="BJ81">
        <v>0.95399999999999996</v>
      </c>
      <c r="BK81">
        <v>0</v>
      </c>
      <c r="BL81">
        <v>0.95399999999999996</v>
      </c>
      <c r="BM81">
        <v>127.0921</v>
      </c>
      <c r="BQ81">
        <v>2038.422</v>
      </c>
      <c r="BR81">
        <v>6.4717999999999998E-2</v>
      </c>
      <c r="BS81">
        <v>-0.12942200000000001</v>
      </c>
      <c r="BT81">
        <v>1.1564E-2</v>
      </c>
      <c r="BU81">
        <v>1.5579240000000001</v>
      </c>
      <c r="BV81">
        <v>-2.6013822000000002</v>
      </c>
    </row>
    <row r="82" spans="1:74" customFormat="1" x14ac:dyDescent="0.25">
      <c r="A82" s="40">
        <v>41704</v>
      </c>
      <c r="B82" s="41">
        <v>2.1008101851851851E-2</v>
      </c>
      <c r="C82">
        <v>12.483000000000001</v>
      </c>
      <c r="D82">
        <v>1.5394000000000001</v>
      </c>
      <c r="E82">
        <v>15393.821</v>
      </c>
      <c r="F82">
        <v>62.2</v>
      </c>
      <c r="G82">
        <v>-10.1</v>
      </c>
      <c r="H82">
        <v>13140.1</v>
      </c>
      <c r="J82">
        <v>12.83</v>
      </c>
      <c r="K82">
        <v>0.86899999999999999</v>
      </c>
      <c r="L82">
        <v>10.8477</v>
      </c>
      <c r="M82">
        <v>1.3376999999999999</v>
      </c>
      <c r="N82">
        <v>54.058500000000002</v>
      </c>
      <c r="O82">
        <v>0</v>
      </c>
      <c r="P82">
        <v>54.1</v>
      </c>
      <c r="Q82">
        <v>41.898600000000002</v>
      </c>
      <c r="R82">
        <v>0</v>
      </c>
      <c r="S82">
        <v>41.9</v>
      </c>
      <c r="T82">
        <v>13140.1273</v>
      </c>
      <c r="W82">
        <v>0</v>
      </c>
      <c r="X82">
        <v>11.1495</v>
      </c>
      <c r="Y82">
        <v>12.4</v>
      </c>
      <c r="Z82">
        <v>855</v>
      </c>
      <c r="AA82">
        <v>881</v>
      </c>
      <c r="AB82">
        <v>872</v>
      </c>
      <c r="AC82">
        <v>45</v>
      </c>
      <c r="AD82">
        <v>13.25</v>
      </c>
      <c r="AE82">
        <v>0.3</v>
      </c>
      <c r="AF82">
        <v>973</v>
      </c>
      <c r="AG82">
        <v>1</v>
      </c>
      <c r="AH82">
        <v>4.718</v>
      </c>
      <c r="AI82">
        <v>14</v>
      </c>
      <c r="AJ82">
        <v>191</v>
      </c>
      <c r="AK82">
        <v>190</v>
      </c>
      <c r="AL82">
        <v>7.1</v>
      </c>
      <c r="AM82">
        <v>195</v>
      </c>
      <c r="AN82" t="s">
        <v>155</v>
      </c>
      <c r="AO82">
        <v>2</v>
      </c>
      <c r="AP82" s="42">
        <v>0.93759259259259264</v>
      </c>
      <c r="AQ82">
        <v>47.159284999999997</v>
      </c>
      <c r="AR82">
        <v>-88.489821000000006</v>
      </c>
      <c r="AS82">
        <v>318</v>
      </c>
      <c r="AT82">
        <v>0</v>
      </c>
      <c r="AU82">
        <v>12</v>
      </c>
      <c r="AV82">
        <v>9</v>
      </c>
      <c r="AW82" t="s">
        <v>210</v>
      </c>
      <c r="AX82">
        <v>2.7259739999999999</v>
      </c>
      <c r="AY82">
        <v>1.403397</v>
      </c>
      <c r="AZ82">
        <v>3.3966029999999998</v>
      </c>
      <c r="BA82">
        <v>14.048999999999999</v>
      </c>
      <c r="BB82">
        <v>13.5</v>
      </c>
      <c r="BC82">
        <v>0.96</v>
      </c>
      <c r="BD82">
        <v>15.079000000000001</v>
      </c>
      <c r="BE82">
        <v>2438.701</v>
      </c>
      <c r="BF82">
        <v>191.404</v>
      </c>
      <c r="BG82">
        <v>1.2729999999999999</v>
      </c>
      <c r="BH82">
        <v>0</v>
      </c>
      <c r="BI82">
        <v>1.2729999999999999</v>
      </c>
      <c r="BJ82">
        <v>0.98599999999999999</v>
      </c>
      <c r="BK82">
        <v>0</v>
      </c>
      <c r="BL82">
        <v>0.98599999999999999</v>
      </c>
      <c r="BM82">
        <v>97.607900000000001</v>
      </c>
      <c r="BQ82">
        <v>1822.5440000000001</v>
      </c>
      <c r="BR82">
        <v>6.8589999999999998E-2</v>
      </c>
      <c r="BS82">
        <v>1.4492E-2</v>
      </c>
      <c r="BT82">
        <v>1.1717999999999999E-2</v>
      </c>
      <c r="BU82">
        <v>1.651133</v>
      </c>
      <c r="BV82">
        <v>0.29128920000000003</v>
      </c>
    </row>
    <row r="83" spans="1:74" customFormat="1" x14ac:dyDescent="0.25">
      <c r="A83" s="40">
        <v>41704</v>
      </c>
      <c r="B83" s="41">
        <v>2.1019675925925924E-2</v>
      </c>
      <c r="C83">
        <v>12.608000000000001</v>
      </c>
      <c r="D83">
        <v>1.0411999999999999</v>
      </c>
      <c r="E83">
        <v>10411.9697</v>
      </c>
      <c r="F83">
        <v>53.4</v>
      </c>
      <c r="G83">
        <v>-10.1</v>
      </c>
      <c r="H83">
        <v>9169.5</v>
      </c>
      <c r="J83">
        <v>10.66</v>
      </c>
      <c r="K83">
        <v>0.87629999999999997</v>
      </c>
      <c r="L83">
        <v>11.049200000000001</v>
      </c>
      <c r="M83">
        <v>0.91239999999999999</v>
      </c>
      <c r="N83">
        <v>46.762599999999999</v>
      </c>
      <c r="O83">
        <v>0</v>
      </c>
      <c r="P83">
        <v>46.8</v>
      </c>
      <c r="Q83">
        <v>36.2438</v>
      </c>
      <c r="R83">
        <v>0</v>
      </c>
      <c r="S83">
        <v>36.200000000000003</v>
      </c>
      <c r="T83">
        <v>9169.4776000000002</v>
      </c>
      <c r="W83">
        <v>0</v>
      </c>
      <c r="X83">
        <v>9.3407</v>
      </c>
      <c r="Y83">
        <v>12.5</v>
      </c>
      <c r="Z83">
        <v>854</v>
      </c>
      <c r="AA83">
        <v>881</v>
      </c>
      <c r="AB83">
        <v>872</v>
      </c>
      <c r="AC83">
        <v>45</v>
      </c>
      <c r="AD83">
        <v>13.25</v>
      </c>
      <c r="AE83">
        <v>0.3</v>
      </c>
      <c r="AF83">
        <v>973</v>
      </c>
      <c r="AG83">
        <v>1</v>
      </c>
      <c r="AH83">
        <v>4.282</v>
      </c>
      <c r="AI83">
        <v>14</v>
      </c>
      <c r="AJ83">
        <v>191</v>
      </c>
      <c r="AK83">
        <v>190</v>
      </c>
      <c r="AL83">
        <v>7.3</v>
      </c>
      <c r="AM83">
        <v>195</v>
      </c>
      <c r="AN83" t="s">
        <v>155</v>
      </c>
      <c r="AO83">
        <v>2</v>
      </c>
      <c r="AP83" s="42">
        <v>0.93761574074074072</v>
      </c>
      <c r="AQ83">
        <v>47.159284999999997</v>
      </c>
      <c r="AR83">
        <v>-88.489819999999995</v>
      </c>
      <c r="AS83">
        <v>318.39999999999998</v>
      </c>
      <c r="AT83">
        <v>0</v>
      </c>
      <c r="AU83">
        <v>12</v>
      </c>
      <c r="AV83">
        <v>9</v>
      </c>
      <c r="AW83" t="s">
        <v>210</v>
      </c>
      <c r="AX83">
        <v>3.6</v>
      </c>
      <c r="AY83">
        <v>1</v>
      </c>
      <c r="AZ83">
        <v>3.8</v>
      </c>
      <c r="BA83">
        <v>14.048999999999999</v>
      </c>
      <c r="BB83">
        <v>14.31</v>
      </c>
      <c r="BC83">
        <v>1.02</v>
      </c>
      <c r="BD83">
        <v>14.111000000000001</v>
      </c>
      <c r="BE83">
        <v>2604.1289999999999</v>
      </c>
      <c r="BF83">
        <v>136.87200000000001</v>
      </c>
      <c r="BG83">
        <v>1.1539999999999999</v>
      </c>
      <c r="BH83">
        <v>0</v>
      </c>
      <c r="BI83">
        <v>1.1539999999999999</v>
      </c>
      <c r="BJ83">
        <v>0.89500000000000002</v>
      </c>
      <c r="BK83">
        <v>0</v>
      </c>
      <c r="BL83">
        <v>0.89500000000000002</v>
      </c>
      <c r="BM83">
        <v>71.406499999999994</v>
      </c>
      <c r="BQ83">
        <v>1600.6949999999999</v>
      </c>
      <c r="BR83">
        <v>6.5692E-2</v>
      </c>
      <c r="BS83">
        <v>-0.29502400000000001</v>
      </c>
      <c r="BT83">
        <v>1.2E-2</v>
      </c>
      <c r="BU83">
        <v>1.5813710000000001</v>
      </c>
      <c r="BV83">
        <v>-5.9299824000000001</v>
      </c>
    </row>
    <row r="84" spans="1:74" customFormat="1" x14ac:dyDescent="0.25">
      <c r="A84" s="40">
        <v>41704</v>
      </c>
      <c r="B84" s="41">
        <v>2.1031250000000001E-2</v>
      </c>
      <c r="C84">
        <v>12.644</v>
      </c>
      <c r="D84">
        <v>0.745</v>
      </c>
      <c r="E84">
        <v>7450.3044870000003</v>
      </c>
      <c r="F84">
        <v>48.8</v>
      </c>
      <c r="G84">
        <v>-10</v>
      </c>
      <c r="H84">
        <v>6911.5</v>
      </c>
      <c r="J84">
        <v>8.77</v>
      </c>
      <c r="K84">
        <v>0.88080000000000003</v>
      </c>
      <c r="L84">
        <v>11.1372</v>
      </c>
      <c r="M84">
        <v>0.65620000000000001</v>
      </c>
      <c r="N84">
        <v>42.962899999999998</v>
      </c>
      <c r="O84">
        <v>0</v>
      </c>
      <c r="P84">
        <v>43</v>
      </c>
      <c r="Q84">
        <v>33.2988</v>
      </c>
      <c r="R84">
        <v>0</v>
      </c>
      <c r="S84">
        <v>33.299999999999997</v>
      </c>
      <c r="T84">
        <v>6911.4560000000001</v>
      </c>
      <c r="W84">
        <v>0</v>
      </c>
      <c r="X84">
        <v>7.7257999999999996</v>
      </c>
      <c r="Y84">
        <v>12.4</v>
      </c>
      <c r="Z84">
        <v>853</v>
      </c>
      <c r="AA84">
        <v>882</v>
      </c>
      <c r="AB84">
        <v>873</v>
      </c>
      <c r="AC84">
        <v>45</v>
      </c>
      <c r="AD84">
        <v>13.25</v>
      </c>
      <c r="AE84">
        <v>0.3</v>
      </c>
      <c r="AF84">
        <v>973</v>
      </c>
      <c r="AG84">
        <v>1</v>
      </c>
      <c r="AH84">
        <v>4.718</v>
      </c>
      <c r="AI84">
        <v>14</v>
      </c>
      <c r="AJ84">
        <v>191</v>
      </c>
      <c r="AK84">
        <v>189.3</v>
      </c>
      <c r="AL84">
        <v>7.2</v>
      </c>
      <c r="AM84">
        <v>195</v>
      </c>
      <c r="AN84" t="s">
        <v>155</v>
      </c>
      <c r="AO84">
        <v>2</v>
      </c>
      <c r="AP84" s="42">
        <v>0.93761574074074072</v>
      </c>
      <c r="AQ84">
        <v>47.159286000000002</v>
      </c>
      <c r="AR84">
        <v>-88.489819999999995</v>
      </c>
      <c r="AS84">
        <v>318.10000000000002</v>
      </c>
      <c r="AT84">
        <v>0</v>
      </c>
      <c r="AU84">
        <v>12</v>
      </c>
      <c r="AV84">
        <v>9</v>
      </c>
      <c r="AW84" t="s">
        <v>210</v>
      </c>
      <c r="AX84">
        <v>2.8183820000000002</v>
      </c>
      <c r="AY84">
        <v>1.1954050000000001</v>
      </c>
      <c r="AZ84">
        <v>3.6697299999999999</v>
      </c>
      <c r="BA84">
        <v>14.048999999999999</v>
      </c>
      <c r="BB84">
        <v>14.86</v>
      </c>
      <c r="BC84">
        <v>1.06</v>
      </c>
      <c r="BD84">
        <v>13.532999999999999</v>
      </c>
      <c r="BE84">
        <v>2707.9859999999999</v>
      </c>
      <c r="BF84">
        <v>101.55500000000001</v>
      </c>
      <c r="BG84">
        <v>1.0940000000000001</v>
      </c>
      <c r="BH84">
        <v>0</v>
      </c>
      <c r="BI84">
        <v>1.0940000000000001</v>
      </c>
      <c r="BJ84">
        <v>0.84799999999999998</v>
      </c>
      <c r="BK84">
        <v>0</v>
      </c>
      <c r="BL84">
        <v>0.84799999999999998</v>
      </c>
      <c r="BM84">
        <v>55.526800000000001</v>
      </c>
      <c r="BQ84">
        <v>1365.875</v>
      </c>
      <c r="BR84">
        <v>6.4000000000000001E-2</v>
      </c>
      <c r="BS84">
        <v>-0.18359800000000001</v>
      </c>
      <c r="BT84">
        <v>1.2718E-2</v>
      </c>
      <c r="BU84">
        <v>1.54064</v>
      </c>
      <c r="BV84">
        <v>-3.6903198000000001</v>
      </c>
    </row>
    <row r="85" spans="1:74" customFormat="1" x14ac:dyDescent="0.25">
      <c r="A85" s="40">
        <v>41704</v>
      </c>
      <c r="B85" s="41">
        <v>2.1042824074074071E-2</v>
      </c>
      <c r="C85">
        <v>12.65</v>
      </c>
      <c r="D85">
        <v>0.81389999999999996</v>
      </c>
      <c r="E85">
        <v>8139.4070510000001</v>
      </c>
      <c r="F85">
        <v>47.2</v>
      </c>
      <c r="G85">
        <v>-10</v>
      </c>
      <c r="H85">
        <v>5344.9</v>
      </c>
      <c r="J85">
        <v>7.4</v>
      </c>
      <c r="K85">
        <v>0.88160000000000005</v>
      </c>
      <c r="L85">
        <v>11.1526</v>
      </c>
      <c r="M85">
        <v>0.71760000000000002</v>
      </c>
      <c r="N85">
        <v>41.643300000000004</v>
      </c>
      <c r="O85">
        <v>0</v>
      </c>
      <c r="P85">
        <v>41.6</v>
      </c>
      <c r="Q85">
        <v>32.276000000000003</v>
      </c>
      <c r="R85">
        <v>0</v>
      </c>
      <c r="S85">
        <v>32.299999999999997</v>
      </c>
      <c r="T85">
        <v>5344.9080000000004</v>
      </c>
      <c r="W85">
        <v>0</v>
      </c>
      <c r="X85">
        <v>6.5246000000000004</v>
      </c>
      <c r="Y85">
        <v>12.4</v>
      </c>
      <c r="Z85">
        <v>852</v>
      </c>
      <c r="AA85">
        <v>883</v>
      </c>
      <c r="AB85">
        <v>872</v>
      </c>
      <c r="AC85">
        <v>45</v>
      </c>
      <c r="AD85">
        <v>13.25</v>
      </c>
      <c r="AE85">
        <v>0.3</v>
      </c>
      <c r="AF85">
        <v>973</v>
      </c>
      <c r="AG85">
        <v>1</v>
      </c>
      <c r="AH85">
        <v>4.282</v>
      </c>
      <c r="AI85">
        <v>14</v>
      </c>
      <c r="AJ85">
        <v>191</v>
      </c>
      <c r="AK85">
        <v>189.7</v>
      </c>
      <c r="AL85">
        <v>7.2</v>
      </c>
      <c r="AM85">
        <v>195</v>
      </c>
      <c r="AN85" t="s">
        <v>155</v>
      </c>
      <c r="AO85">
        <v>2</v>
      </c>
      <c r="AP85" s="42">
        <v>0.93763888888888891</v>
      </c>
      <c r="AQ85">
        <v>47.159286999999999</v>
      </c>
      <c r="AR85">
        <v>-88.489819999999995</v>
      </c>
      <c r="AS85">
        <v>317.7</v>
      </c>
      <c r="AT85">
        <v>0</v>
      </c>
      <c r="AU85">
        <v>12</v>
      </c>
      <c r="AV85">
        <v>9</v>
      </c>
      <c r="AW85" t="s">
        <v>210</v>
      </c>
      <c r="AX85">
        <v>1.102597</v>
      </c>
      <c r="AY85">
        <v>1.502597</v>
      </c>
      <c r="AZ85">
        <v>2.7831169999999998</v>
      </c>
      <c r="BA85">
        <v>14.048999999999999</v>
      </c>
      <c r="BB85">
        <v>14.96</v>
      </c>
      <c r="BC85">
        <v>1.07</v>
      </c>
      <c r="BD85">
        <v>13.427</v>
      </c>
      <c r="BE85">
        <v>2729.2469999999998</v>
      </c>
      <c r="BF85">
        <v>111.76900000000001</v>
      </c>
      <c r="BG85">
        <v>1.0669999999999999</v>
      </c>
      <c r="BH85">
        <v>0</v>
      </c>
      <c r="BI85">
        <v>1.0669999999999999</v>
      </c>
      <c r="BJ85">
        <v>0.82699999999999996</v>
      </c>
      <c r="BK85">
        <v>0</v>
      </c>
      <c r="BL85">
        <v>0.82699999999999996</v>
      </c>
      <c r="BM85">
        <v>43.218600000000002</v>
      </c>
      <c r="BQ85">
        <v>1160.9749999999999</v>
      </c>
      <c r="BR85">
        <v>0.123594</v>
      </c>
      <c r="BS85">
        <v>-1.8400000000000001E-3</v>
      </c>
      <c r="BT85">
        <v>1.2282E-2</v>
      </c>
      <c r="BU85">
        <v>2.9752169999999998</v>
      </c>
      <c r="BV85">
        <v>-3.6984000000000003E-2</v>
      </c>
    </row>
    <row r="86" spans="1:74" customFormat="1" x14ac:dyDescent="0.25">
      <c r="A86" s="40">
        <v>41704</v>
      </c>
      <c r="B86" s="41">
        <v>2.1054398148148148E-2</v>
      </c>
      <c r="C86">
        <v>12.654</v>
      </c>
      <c r="D86">
        <v>0.65049999999999997</v>
      </c>
      <c r="E86">
        <v>6504.8320409999997</v>
      </c>
      <c r="F86">
        <v>46.9</v>
      </c>
      <c r="G86">
        <v>-10</v>
      </c>
      <c r="H86">
        <v>4323.3</v>
      </c>
      <c r="J86">
        <v>6.57</v>
      </c>
      <c r="K86">
        <v>0.88400000000000001</v>
      </c>
      <c r="L86">
        <v>11.1858</v>
      </c>
      <c r="M86">
        <v>0.57499999999999996</v>
      </c>
      <c r="N86">
        <v>41.459600000000002</v>
      </c>
      <c r="O86">
        <v>0</v>
      </c>
      <c r="P86">
        <v>41.5</v>
      </c>
      <c r="Q86">
        <v>32.133699999999997</v>
      </c>
      <c r="R86">
        <v>0</v>
      </c>
      <c r="S86">
        <v>32.1</v>
      </c>
      <c r="T86">
        <v>4323.3032999999996</v>
      </c>
      <c r="W86">
        <v>0</v>
      </c>
      <c r="X86">
        <v>5.8106999999999998</v>
      </c>
      <c r="Y86">
        <v>12.5</v>
      </c>
      <c r="Z86">
        <v>853</v>
      </c>
      <c r="AA86">
        <v>882</v>
      </c>
      <c r="AB86">
        <v>871</v>
      </c>
      <c r="AC86">
        <v>45</v>
      </c>
      <c r="AD86">
        <v>13.25</v>
      </c>
      <c r="AE86">
        <v>0.3</v>
      </c>
      <c r="AF86">
        <v>973</v>
      </c>
      <c r="AG86">
        <v>1</v>
      </c>
      <c r="AH86">
        <v>4.7172830000000001</v>
      </c>
      <c r="AI86">
        <v>14</v>
      </c>
      <c r="AJ86">
        <v>191</v>
      </c>
      <c r="AK86">
        <v>190</v>
      </c>
      <c r="AL86">
        <v>7.1</v>
      </c>
      <c r="AM86">
        <v>195</v>
      </c>
      <c r="AN86" t="s">
        <v>155</v>
      </c>
      <c r="AO86">
        <v>2</v>
      </c>
      <c r="AP86" s="42">
        <v>0.93765046296296306</v>
      </c>
      <c r="AQ86">
        <v>47.159286999999999</v>
      </c>
      <c r="AR86">
        <v>-88.489818999999997</v>
      </c>
      <c r="AS86">
        <v>317.8</v>
      </c>
      <c r="AT86">
        <v>0</v>
      </c>
      <c r="AU86">
        <v>12</v>
      </c>
      <c r="AV86">
        <v>10</v>
      </c>
      <c r="AW86" t="s">
        <v>208</v>
      </c>
      <c r="AX86">
        <v>0.9</v>
      </c>
      <c r="AY86">
        <v>1.3</v>
      </c>
      <c r="AZ86">
        <v>1.5</v>
      </c>
      <c r="BA86">
        <v>14.048999999999999</v>
      </c>
      <c r="BB86">
        <v>15.28</v>
      </c>
      <c r="BC86">
        <v>1.0900000000000001</v>
      </c>
      <c r="BD86">
        <v>13.122</v>
      </c>
      <c r="BE86">
        <v>2785.0219999999999</v>
      </c>
      <c r="BF86">
        <v>91.122</v>
      </c>
      <c r="BG86">
        <v>1.081</v>
      </c>
      <c r="BH86">
        <v>0</v>
      </c>
      <c r="BI86">
        <v>1.081</v>
      </c>
      <c r="BJ86">
        <v>0.83799999999999997</v>
      </c>
      <c r="BK86">
        <v>0</v>
      </c>
      <c r="BL86">
        <v>0.83799999999999997</v>
      </c>
      <c r="BM86">
        <v>35.566299999999998</v>
      </c>
      <c r="BQ86">
        <v>1051.9269999999999</v>
      </c>
      <c r="BR86">
        <v>0.164932</v>
      </c>
      <c r="BS86">
        <v>6.3560000000000005E-2</v>
      </c>
      <c r="BT86">
        <v>1.2716999999999999E-2</v>
      </c>
      <c r="BU86">
        <v>3.9703270000000002</v>
      </c>
      <c r="BV86">
        <v>1.2775559999999999</v>
      </c>
    </row>
    <row r="87" spans="1:74" customFormat="1" x14ac:dyDescent="0.25">
      <c r="A87" s="40">
        <v>41704</v>
      </c>
      <c r="B87" s="41">
        <v>2.1065972222222226E-2</v>
      </c>
      <c r="C87">
        <v>12.675000000000001</v>
      </c>
      <c r="D87">
        <v>0.59079999999999999</v>
      </c>
      <c r="E87">
        <v>5908.0921580000004</v>
      </c>
      <c r="F87">
        <v>46.8</v>
      </c>
      <c r="G87">
        <v>-10</v>
      </c>
      <c r="H87">
        <v>3684.7</v>
      </c>
      <c r="J87">
        <v>6.08</v>
      </c>
      <c r="K87">
        <v>0.8851</v>
      </c>
      <c r="L87">
        <v>11.2182</v>
      </c>
      <c r="M87">
        <v>0.52290000000000003</v>
      </c>
      <c r="N87">
        <v>41.421799999999998</v>
      </c>
      <c r="O87">
        <v>0</v>
      </c>
      <c r="P87">
        <v>41.4</v>
      </c>
      <c r="Q87">
        <v>32.104399999999998</v>
      </c>
      <c r="R87">
        <v>0</v>
      </c>
      <c r="S87">
        <v>32.1</v>
      </c>
      <c r="T87">
        <v>3684.6869000000002</v>
      </c>
      <c r="W87">
        <v>0</v>
      </c>
      <c r="X87">
        <v>5.3795000000000002</v>
      </c>
      <c r="Y87">
        <v>12.4</v>
      </c>
      <c r="Z87">
        <v>852</v>
      </c>
      <c r="AA87">
        <v>882</v>
      </c>
      <c r="AB87">
        <v>870</v>
      </c>
      <c r="AC87">
        <v>45</v>
      </c>
      <c r="AD87">
        <v>13.25</v>
      </c>
      <c r="AE87">
        <v>0.3</v>
      </c>
      <c r="AF87">
        <v>973</v>
      </c>
      <c r="AG87">
        <v>1</v>
      </c>
      <c r="AH87">
        <v>5</v>
      </c>
      <c r="AI87">
        <v>14</v>
      </c>
      <c r="AJ87">
        <v>191</v>
      </c>
      <c r="AK87">
        <v>189.3</v>
      </c>
      <c r="AL87">
        <v>7.4</v>
      </c>
      <c r="AM87">
        <v>195</v>
      </c>
      <c r="AN87" t="s">
        <v>155</v>
      </c>
      <c r="AO87">
        <v>2</v>
      </c>
      <c r="AP87" s="42">
        <v>0.93766203703703699</v>
      </c>
      <c r="AQ87">
        <v>47.159286999999999</v>
      </c>
      <c r="AR87">
        <v>-88.489818999999997</v>
      </c>
      <c r="AS87">
        <v>317.89999999999998</v>
      </c>
      <c r="AT87">
        <v>0</v>
      </c>
      <c r="AU87">
        <v>12</v>
      </c>
      <c r="AV87">
        <v>10</v>
      </c>
      <c r="AW87" t="s">
        <v>208</v>
      </c>
      <c r="AX87">
        <v>0.9</v>
      </c>
      <c r="AY87">
        <v>1.3</v>
      </c>
      <c r="AZ87">
        <v>1.5</v>
      </c>
      <c r="BA87">
        <v>14.048999999999999</v>
      </c>
      <c r="BB87">
        <v>15.41</v>
      </c>
      <c r="BC87">
        <v>1.1000000000000001</v>
      </c>
      <c r="BD87">
        <v>12.984</v>
      </c>
      <c r="BE87">
        <v>2812.4319999999998</v>
      </c>
      <c r="BF87">
        <v>83.438000000000002</v>
      </c>
      <c r="BG87">
        <v>1.087</v>
      </c>
      <c r="BH87">
        <v>0</v>
      </c>
      <c r="BI87">
        <v>1.087</v>
      </c>
      <c r="BJ87">
        <v>0.84299999999999997</v>
      </c>
      <c r="BK87">
        <v>0</v>
      </c>
      <c r="BL87">
        <v>0.84299999999999997</v>
      </c>
      <c r="BM87">
        <v>30.522500000000001</v>
      </c>
      <c r="BQ87">
        <v>980.60699999999997</v>
      </c>
      <c r="BR87">
        <v>0.190661</v>
      </c>
      <c r="BS87">
        <v>8.6765999999999996E-2</v>
      </c>
      <c r="BT87">
        <v>1.2282E-2</v>
      </c>
      <c r="BU87">
        <v>4.5896790000000003</v>
      </c>
      <c r="BV87">
        <v>1.7439966</v>
      </c>
    </row>
    <row r="88" spans="1:74" customFormat="1" x14ac:dyDescent="0.25">
      <c r="A88" s="40">
        <v>41704</v>
      </c>
      <c r="B88" s="41">
        <v>2.1077546296296296E-2</v>
      </c>
      <c r="C88">
        <v>12.734</v>
      </c>
      <c r="D88">
        <v>0.58919999999999995</v>
      </c>
      <c r="E88">
        <v>5892.206897</v>
      </c>
      <c r="F88">
        <v>46.9</v>
      </c>
      <c r="G88">
        <v>-10</v>
      </c>
      <c r="H88">
        <v>3237.7</v>
      </c>
      <c r="J88">
        <v>5.79</v>
      </c>
      <c r="K88">
        <v>0.8851</v>
      </c>
      <c r="L88">
        <v>11.270899999999999</v>
      </c>
      <c r="M88">
        <v>0.52149999999999996</v>
      </c>
      <c r="N88">
        <v>41.469200000000001</v>
      </c>
      <c r="O88">
        <v>0</v>
      </c>
      <c r="P88">
        <v>41.5</v>
      </c>
      <c r="Q88">
        <v>32.141100000000002</v>
      </c>
      <c r="R88">
        <v>0</v>
      </c>
      <c r="S88">
        <v>32.1</v>
      </c>
      <c r="T88">
        <v>3237.6804999999999</v>
      </c>
      <c r="W88">
        <v>0</v>
      </c>
      <c r="X88">
        <v>5.1257999999999999</v>
      </c>
      <c r="Y88">
        <v>12.5</v>
      </c>
      <c r="Z88">
        <v>853</v>
      </c>
      <c r="AA88">
        <v>881</v>
      </c>
      <c r="AB88">
        <v>871</v>
      </c>
      <c r="AC88">
        <v>45</v>
      </c>
      <c r="AD88">
        <v>13.25</v>
      </c>
      <c r="AE88">
        <v>0.3</v>
      </c>
      <c r="AF88">
        <v>973</v>
      </c>
      <c r="AG88">
        <v>1</v>
      </c>
      <c r="AH88">
        <v>4.282</v>
      </c>
      <c r="AI88">
        <v>14</v>
      </c>
      <c r="AJ88">
        <v>191</v>
      </c>
      <c r="AK88">
        <v>189.7</v>
      </c>
      <c r="AL88">
        <v>7.5</v>
      </c>
      <c r="AM88">
        <v>195</v>
      </c>
      <c r="AN88" t="s">
        <v>155</v>
      </c>
      <c r="AO88">
        <v>2</v>
      </c>
      <c r="AP88" s="42">
        <v>0.93767361111111114</v>
      </c>
      <c r="AQ88">
        <v>47.159286000000002</v>
      </c>
      <c r="AR88">
        <v>-88.489819999999995</v>
      </c>
      <c r="AS88">
        <v>318.2</v>
      </c>
      <c r="AT88">
        <v>0</v>
      </c>
      <c r="AU88">
        <v>12</v>
      </c>
      <c r="AV88">
        <v>11</v>
      </c>
      <c r="AW88" t="s">
        <v>208</v>
      </c>
      <c r="AX88">
        <v>0.9</v>
      </c>
      <c r="AY88">
        <v>1.3</v>
      </c>
      <c r="AZ88">
        <v>1.5331669999999999</v>
      </c>
      <c r="BA88">
        <v>14.048999999999999</v>
      </c>
      <c r="BB88">
        <v>15.4</v>
      </c>
      <c r="BC88">
        <v>1.1000000000000001</v>
      </c>
      <c r="BD88">
        <v>12.981</v>
      </c>
      <c r="BE88">
        <v>2824.098</v>
      </c>
      <c r="BF88">
        <v>83.171000000000006</v>
      </c>
      <c r="BG88">
        <v>1.0880000000000001</v>
      </c>
      <c r="BH88">
        <v>0</v>
      </c>
      <c r="BI88">
        <v>1.0880000000000001</v>
      </c>
      <c r="BJ88">
        <v>0.84299999999999997</v>
      </c>
      <c r="BK88">
        <v>0</v>
      </c>
      <c r="BL88">
        <v>0.84299999999999997</v>
      </c>
      <c r="BM88">
        <v>26.805099999999999</v>
      </c>
      <c r="BQ88">
        <v>933.86300000000006</v>
      </c>
      <c r="BR88">
        <v>0.19225600000000001</v>
      </c>
      <c r="BS88">
        <v>9.6026E-2</v>
      </c>
      <c r="BT88">
        <v>1.1282E-2</v>
      </c>
      <c r="BU88">
        <v>4.6280830000000002</v>
      </c>
      <c r="BV88">
        <v>1.9301226</v>
      </c>
    </row>
    <row r="89" spans="1:74" customFormat="1" x14ac:dyDescent="0.25">
      <c r="A89" s="40">
        <v>41704</v>
      </c>
      <c r="B89" s="41">
        <v>2.1089120370370373E-2</v>
      </c>
      <c r="C89">
        <v>12.863</v>
      </c>
      <c r="D89">
        <v>0.59079999999999999</v>
      </c>
      <c r="E89">
        <v>5907.8271409999998</v>
      </c>
      <c r="F89">
        <v>47</v>
      </c>
      <c r="G89">
        <v>-10.1</v>
      </c>
      <c r="H89">
        <v>2975</v>
      </c>
      <c r="J89">
        <v>5.53</v>
      </c>
      <c r="K89">
        <v>0.88429999999999997</v>
      </c>
      <c r="L89">
        <v>11.3749</v>
      </c>
      <c r="M89">
        <v>0.52239999999999998</v>
      </c>
      <c r="N89">
        <v>41.561799999999998</v>
      </c>
      <c r="O89">
        <v>0</v>
      </c>
      <c r="P89">
        <v>41.6</v>
      </c>
      <c r="Q89">
        <v>32.212899999999998</v>
      </c>
      <c r="R89">
        <v>0</v>
      </c>
      <c r="S89">
        <v>32.200000000000003</v>
      </c>
      <c r="T89">
        <v>2974.9636999999998</v>
      </c>
      <c r="W89">
        <v>0</v>
      </c>
      <c r="X89">
        <v>4.8925999999999998</v>
      </c>
      <c r="Y89">
        <v>12.5</v>
      </c>
      <c r="Z89">
        <v>852</v>
      </c>
      <c r="AA89">
        <v>881</v>
      </c>
      <c r="AB89">
        <v>871</v>
      </c>
      <c r="AC89">
        <v>45</v>
      </c>
      <c r="AD89">
        <v>13.25</v>
      </c>
      <c r="AE89">
        <v>0.3</v>
      </c>
      <c r="AF89">
        <v>973</v>
      </c>
      <c r="AG89">
        <v>1</v>
      </c>
      <c r="AH89">
        <v>4</v>
      </c>
      <c r="AI89">
        <v>14</v>
      </c>
      <c r="AJ89">
        <v>191</v>
      </c>
      <c r="AK89">
        <v>189.3</v>
      </c>
      <c r="AL89">
        <v>7.4</v>
      </c>
      <c r="AM89">
        <v>195</v>
      </c>
      <c r="AN89" t="s">
        <v>155</v>
      </c>
      <c r="AO89">
        <v>2</v>
      </c>
      <c r="AP89" s="42">
        <v>0.93768518518518518</v>
      </c>
      <c r="AQ89">
        <v>47.159286000000002</v>
      </c>
      <c r="AR89">
        <v>-88.489819999999995</v>
      </c>
      <c r="AS89">
        <v>318.2</v>
      </c>
      <c r="AT89">
        <v>0</v>
      </c>
      <c r="AU89">
        <v>12</v>
      </c>
      <c r="AV89">
        <v>11</v>
      </c>
      <c r="AW89" t="s">
        <v>205</v>
      </c>
      <c r="AX89">
        <v>0.9</v>
      </c>
      <c r="AY89">
        <v>1.3</v>
      </c>
      <c r="AZ89">
        <v>1.6</v>
      </c>
      <c r="BA89">
        <v>14.048999999999999</v>
      </c>
      <c r="BB89">
        <v>15.3</v>
      </c>
      <c r="BC89">
        <v>1.0900000000000001</v>
      </c>
      <c r="BD89">
        <v>13.085000000000001</v>
      </c>
      <c r="BE89">
        <v>2831.7170000000001</v>
      </c>
      <c r="BF89">
        <v>82.775999999999996</v>
      </c>
      <c r="BG89">
        <v>1.0840000000000001</v>
      </c>
      <c r="BH89">
        <v>0</v>
      </c>
      <c r="BI89">
        <v>1.0840000000000001</v>
      </c>
      <c r="BJ89">
        <v>0.84</v>
      </c>
      <c r="BK89">
        <v>0</v>
      </c>
      <c r="BL89">
        <v>0.84</v>
      </c>
      <c r="BM89">
        <v>24.470800000000001</v>
      </c>
      <c r="BQ89">
        <v>885.60500000000002</v>
      </c>
      <c r="BR89">
        <v>0.18282000000000001</v>
      </c>
      <c r="BS89">
        <v>9.9435999999999997E-2</v>
      </c>
      <c r="BT89">
        <v>1.0999999999999999E-2</v>
      </c>
      <c r="BU89">
        <v>4.4009340000000003</v>
      </c>
      <c r="BV89">
        <v>1.9986636</v>
      </c>
    </row>
    <row r="90" spans="1:74" customFormat="1" x14ac:dyDescent="0.25">
      <c r="A90" s="40">
        <v>41704</v>
      </c>
      <c r="B90" s="41">
        <v>2.1100694444444446E-2</v>
      </c>
      <c r="C90">
        <v>12.872999999999999</v>
      </c>
      <c r="D90">
        <v>0.67059999999999997</v>
      </c>
      <c r="E90">
        <v>6705.5629689999996</v>
      </c>
      <c r="F90">
        <v>47.1</v>
      </c>
      <c r="G90">
        <v>-10.1</v>
      </c>
      <c r="H90">
        <v>2770.3</v>
      </c>
      <c r="J90">
        <v>5.39</v>
      </c>
      <c r="K90">
        <v>0.88390000000000002</v>
      </c>
      <c r="L90">
        <v>11.377599999999999</v>
      </c>
      <c r="M90">
        <v>0.5927</v>
      </c>
      <c r="N90">
        <v>41.629399999999997</v>
      </c>
      <c r="O90">
        <v>0</v>
      </c>
      <c r="P90">
        <v>41.6</v>
      </c>
      <c r="Q90">
        <v>32.265300000000003</v>
      </c>
      <c r="R90">
        <v>0</v>
      </c>
      <c r="S90">
        <v>32.299999999999997</v>
      </c>
      <c r="T90">
        <v>2770.3096999999998</v>
      </c>
      <c r="W90">
        <v>0</v>
      </c>
      <c r="X90">
        <v>4.7656999999999998</v>
      </c>
      <c r="Y90">
        <v>12.5</v>
      </c>
      <c r="Z90">
        <v>852</v>
      </c>
      <c r="AA90">
        <v>882</v>
      </c>
      <c r="AB90">
        <v>870</v>
      </c>
      <c r="AC90">
        <v>45</v>
      </c>
      <c r="AD90">
        <v>13.25</v>
      </c>
      <c r="AE90">
        <v>0.3</v>
      </c>
      <c r="AF90">
        <v>973</v>
      </c>
      <c r="AG90">
        <v>1</v>
      </c>
      <c r="AH90">
        <v>4</v>
      </c>
      <c r="AI90">
        <v>14</v>
      </c>
      <c r="AJ90">
        <v>191</v>
      </c>
      <c r="AK90">
        <v>189.7</v>
      </c>
      <c r="AL90">
        <v>7.8</v>
      </c>
      <c r="AM90">
        <v>195</v>
      </c>
      <c r="AN90" t="s">
        <v>155</v>
      </c>
      <c r="AO90">
        <v>2</v>
      </c>
      <c r="AP90" s="42">
        <v>0.93769675925925933</v>
      </c>
      <c r="AQ90">
        <v>47.159286999999999</v>
      </c>
      <c r="AR90">
        <v>-88.489819999999995</v>
      </c>
      <c r="AS90">
        <v>318.39999999999998</v>
      </c>
      <c r="AT90">
        <v>0</v>
      </c>
      <c r="AU90">
        <v>12</v>
      </c>
      <c r="AV90">
        <v>11</v>
      </c>
      <c r="AW90" t="s">
        <v>205</v>
      </c>
      <c r="AX90">
        <v>0.9</v>
      </c>
      <c r="AY90">
        <v>1.332967</v>
      </c>
      <c r="AZ90">
        <v>1.6329670000000001</v>
      </c>
      <c r="BA90">
        <v>14.048999999999999</v>
      </c>
      <c r="BB90">
        <v>15.22</v>
      </c>
      <c r="BC90">
        <v>1.08</v>
      </c>
      <c r="BD90">
        <v>13.141</v>
      </c>
      <c r="BE90">
        <v>2820.2109999999998</v>
      </c>
      <c r="BF90">
        <v>93.501999999999995</v>
      </c>
      <c r="BG90">
        <v>1.081</v>
      </c>
      <c r="BH90">
        <v>0</v>
      </c>
      <c r="BI90">
        <v>1.081</v>
      </c>
      <c r="BJ90">
        <v>0.83799999999999997</v>
      </c>
      <c r="BK90">
        <v>0</v>
      </c>
      <c r="BL90">
        <v>0.83799999999999997</v>
      </c>
      <c r="BM90">
        <v>22.689299999999999</v>
      </c>
      <c r="BQ90">
        <v>858.93200000000002</v>
      </c>
      <c r="BR90">
        <v>0.16564000000000001</v>
      </c>
      <c r="BS90">
        <v>0.100718</v>
      </c>
      <c r="BT90">
        <v>1.1717999999999999E-2</v>
      </c>
      <c r="BU90">
        <v>3.9873690000000002</v>
      </c>
      <c r="BV90">
        <v>2.0244317999999999</v>
      </c>
    </row>
    <row r="91" spans="1:74" customFormat="1" x14ac:dyDescent="0.25">
      <c r="A91" s="40">
        <v>41704</v>
      </c>
      <c r="B91" s="41">
        <v>2.111226851851852E-2</v>
      </c>
      <c r="C91">
        <v>12.87</v>
      </c>
      <c r="D91">
        <v>0.68969999999999998</v>
      </c>
      <c r="E91">
        <v>6897.3894909999999</v>
      </c>
      <c r="F91">
        <v>47.3</v>
      </c>
      <c r="G91">
        <v>-10.1</v>
      </c>
      <c r="H91">
        <v>2618.3000000000002</v>
      </c>
      <c r="J91">
        <v>5.24</v>
      </c>
      <c r="K91">
        <v>0.88390000000000002</v>
      </c>
      <c r="L91">
        <v>11.375500000000001</v>
      </c>
      <c r="M91">
        <v>0.60960000000000003</v>
      </c>
      <c r="N91">
        <v>41.815899999999999</v>
      </c>
      <c r="O91">
        <v>0</v>
      </c>
      <c r="P91">
        <v>41.8</v>
      </c>
      <c r="Q91">
        <v>32.409799999999997</v>
      </c>
      <c r="R91">
        <v>0</v>
      </c>
      <c r="S91">
        <v>32.4</v>
      </c>
      <c r="T91">
        <v>2618.2757999999999</v>
      </c>
      <c r="W91">
        <v>0</v>
      </c>
      <c r="X91">
        <v>4.6310000000000002</v>
      </c>
      <c r="Y91">
        <v>12.5</v>
      </c>
      <c r="Z91">
        <v>852</v>
      </c>
      <c r="AA91">
        <v>881</v>
      </c>
      <c r="AB91">
        <v>871</v>
      </c>
      <c r="AC91">
        <v>45</v>
      </c>
      <c r="AD91">
        <v>13.25</v>
      </c>
      <c r="AE91">
        <v>0.3</v>
      </c>
      <c r="AF91">
        <v>973</v>
      </c>
      <c r="AG91">
        <v>1</v>
      </c>
      <c r="AH91">
        <v>4</v>
      </c>
      <c r="AI91">
        <v>14</v>
      </c>
      <c r="AJ91">
        <v>191</v>
      </c>
      <c r="AK91">
        <v>190</v>
      </c>
      <c r="AL91">
        <v>7.8</v>
      </c>
      <c r="AM91">
        <v>195</v>
      </c>
      <c r="AN91" t="s">
        <v>155</v>
      </c>
      <c r="AO91">
        <v>2</v>
      </c>
      <c r="AP91" s="42">
        <v>0.93770833333333325</v>
      </c>
      <c r="AQ91">
        <v>47.159286999999999</v>
      </c>
      <c r="AR91">
        <v>-88.489819999999995</v>
      </c>
      <c r="AS91">
        <v>318.60000000000002</v>
      </c>
      <c r="AT91">
        <v>0</v>
      </c>
      <c r="AU91">
        <v>12</v>
      </c>
      <c r="AV91">
        <v>11</v>
      </c>
      <c r="AW91" t="s">
        <v>205</v>
      </c>
      <c r="AX91">
        <v>0.9</v>
      </c>
      <c r="AY91">
        <v>1.4</v>
      </c>
      <c r="AZ91">
        <v>1.7</v>
      </c>
      <c r="BA91">
        <v>14.048999999999999</v>
      </c>
      <c r="BB91">
        <v>15.22</v>
      </c>
      <c r="BC91">
        <v>1.08</v>
      </c>
      <c r="BD91">
        <v>13.138</v>
      </c>
      <c r="BE91">
        <v>2819.7649999999999</v>
      </c>
      <c r="BF91">
        <v>96.183000000000007</v>
      </c>
      <c r="BG91">
        <v>1.085</v>
      </c>
      <c r="BH91">
        <v>0</v>
      </c>
      <c r="BI91">
        <v>1.085</v>
      </c>
      <c r="BJ91">
        <v>0.84099999999999997</v>
      </c>
      <c r="BK91">
        <v>0</v>
      </c>
      <c r="BL91">
        <v>0.84099999999999997</v>
      </c>
      <c r="BM91">
        <v>21.444700000000001</v>
      </c>
      <c r="BQ91">
        <v>834.67600000000004</v>
      </c>
      <c r="BR91">
        <v>0.13702400000000001</v>
      </c>
      <c r="BS91">
        <v>0.103154</v>
      </c>
      <c r="BT91">
        <v>1.2E-2</v>
      </c>
      <c r="BU91">
        <v>3.2985099999999998</v>
      </c>
      <c r="BV91">
        <v>2.0733953999999999</v>
      </c>
    </row>
    <row r="92" spans="1:74" customFormat="1" x14ac:dyDescent="0.25">
      <c r="A92" s="40">
        <v>41704</v>
      </c>
      <c r="B92" s="41">
        <v>2.1123842592592593E-2</v>
      </c>
      <c r="C92">
        <v>12.912000000000001</v>
      </c>
      <c r="D92">
        <v>0.73509999999999998</v>
      </c>
      <c r="E92">
        <v>7351.4285710000004</v>
      </c>
      <c r="F92">
        <v>48.8</v>
      </c>
      <c r="G92">
        <v>-10.1</v>
      </c>
      <c r="H92">
        <v>2476.8000000000002</v>
      </c>
      <c r="J92">
        <v>5.09</v>
      </c>
      <c r="K92">
        <v>0.88319999999999999</v>
      </c>
      <c r="L92">
        <v>11.4039</v>
      </c>
      <c r="M92">
        <v>0.64929999999999999</v>
      </c>
      <c r="N92">
        <v>43.0837</v>
      </c>
      <c r="O92">
        <v>0</v>
      </c>
      <c r="P92">
        <v>43.1</v>
      </c>
      <c r="Q92">
        <v>33.392499999999998</v>
      </c>
      <c r="R92">
        <v>0</v>
      </c>
      <c r="S92">
        <v>33.4</v>
      </c>
      <c r="T92">
        <v>2476.8217</v>
      </c>
      <c r="W92">
        <v>0</v>
      </c>
      <c r="X92">
        <v>4.4977</v>
      </c>
      <c r="Y92">
        <v>12.4</v>
      </c>
      <c r="Z92">
        <v>852</v>
      </c>
      <c r="AA92">
        <v>880</v>
      </c>
      <c r="AB92">
        <v>872</v>
      </c>
      <c r="AC92">
        <v>45</v>
      </c>
      <c r="AD92">
        <v>13.25</v>
      </c>
      <c r="AE92">
        <v>0.3</v>
      </c>
      <c r="AF92">
        <v>973</v>
      </c>
      <c r="AG92">
        <v>1</v>
      </c>
      <c r="AH92">
        <v>4</v>
      </c>
      <c r="AI92">
        <v>14</v>
      </c>
      <c r="AJ92">
        <v>191</v>
      </c>
      <c r="AK92">
        <v>190</v>
      </c>
      <c r="AL92">
        <v>7.7</v>
      </c>
      <c r="AM92">
        <v>195</v>
      </c>
      <c r="AN92" t="s">
        <v>155</v>
      </c>
      <c r="AO92">
        <v>2</v>
      </c>
      <c r="AP92" s="42">
        <v>0.93770833333333325</v>
      </c>
      <c r="AQ92">
        <v>47.159286999999999</v>
      </c>
      <c r="AR92">
        <v>-88.489819999999995</v>
      </c>
      <c r="AS92">
        <v>318.7</v>
      </c>
      <c r="AT92">
        <v>0</v>
      </c>
      <c r="AU92">
        <v>12</v>
      </c>
      <c r="AV92">
        <v>11</v>
      </c>
      <c r="AW92" t="s">
        <v>205</v>
      </c>
      <c r="AX92">
        <v>0.9</v>
      </c>
      <c r="AY92">
        <v>1.4</v>
      </c>
      <c r="AZ92">
        <v>1.7</v>
      </c>
      <c r="BA92">
        <v>14.048999999999999</v>
      </c>
      <c r="BB92">
        <v>15.14</v>
      </c>
      <c r="BC92">
        <v>1.08</v>
      </c>
      <c r="BD92">
        <v>13.224</v>
      </c>
      <c r="BE92">
        <v>2814.3780000000002</v>
      </c>
      <c r="BF92">
        <v>101.986</v>
      </c>
      <c r="BG92">
        <v>1.113</v>
      </c>
      <c r="BH92">
        <v>0</v>
      </c>
      <c r="BI92">
        <v>1.113</v>
      </c>
      <c r="BJ92">
        <v>0.86299999999999999</v>
      </c>
      <c r="BK92">
        <v>0</v>
      </c>
      <c r="BL92">
        <v>0.86299999999999999</v>
      </c>
      <c r="BM92">
        <v>20.197099999999999</v>
      </c>
      <c r="BQ92">
        <v>807.08500000000004</v>
      </c>
      <c r="BR92">
        <v>0.129436</v>
      </c>
      <c r="BS92">
        <v>0.103282</v>
      </c>
      <c r="BT92">
        <v>1.1282E-2</v>
      </c>
      <c r="BU92">
        <v>3.1158480000000002</v>
      </c>
      <c r="BV92">
        <v>2.0759682000000002</v>
      </c>
    </row>
    <row r="93" spans="1:74" customFormat="1" x14ac:dyDescent="0.25">
      <c r="A93" s="40">
        <v>41704</v>
      </c>
      <c r="B93" s="41">
        <v>2.1135416666666667E-2</v>
      </c>
      <c r="C93">
        <v>12.98</v>
      </c>
      <c r="D93">
        <v>0.75090000000000001</v>
      </c>
      <c r="E93">
        <v>7509.2862869999999</v>
      </c>
      <c r="F93">
        <v>50.4</v>
      </c>
      <c r="G93">
        <v>-10.1</v>
      </c>
      <c r="H93">
        <v>2363.8000000000002</v>
      </c>
      <c r="J93">
        <v>4.9000000000000004</v>
      </c>
      <c r="K93">
        <v>0.88260000000000005</v>
      </c>
      <c r="L93">
        <v>11.4559</v>
      </c>
      <c r="M93">
        <v>0.66279999999999994</v>
      </c>
      <c r="N93">
        <v>44.465499999999999</v>
      </c>
      <c r="O93">
        <v>0</v>
      </c>
      <c r="P93">
        <v>44.5</v>
      </c>
      <c r="Q93">
        <v>34.4634</v>
      </c>
      <c r="R93">
        <v>0</v>
      </c>
      <c r="S93">
        <v>34.5</v>
      </c>
      <c r="T93">
        <v>2363.7961</v>
      </c>
      <c r="W93">
        <v>0</v>
      </c>
      <c r="X93">
        <v>4.3247</v>
      </c>
      <c r="Y93">
        <v>12.5</v>
      </c>
      <c r="Z93">
        <v>852</v>
      </c>
      <c r="AA93">
        <v>880</v>
      </c>
      <c r="AB93">
        <v>871</v>
      </c>
      <c r="AC93">
        <v>45</v>
      </c>
      <c r="AD93">
        <v>13.25</v>
      </c>
      <c r="AE93">
        <v>0.3</v>
      </c>
      <c r="AF93">
        <v>973</v>
      </c>
      <c r="AG93">
        <v>1</v>
      </c>
      <c r="AH93">
        <v>4.718</v>
      </c>
      <c r="AI93">
        <v>14</v>
      </c>
      <c r="AJ93">
        <v>191.7</v>
      </c>
      <c r="AK93">
        <v>190</v>
      </c>
      <c r="AL93">
        <v>7.5</v>
      </c>
      <c r="AM93">
        <v>195</v>
      </c>
      <c r="AN93" t="s">
        <v>155</v>
      </c>
      <c r="AO93">
        <v>2</v>
      </c>
      <c r="AP93" s="42">
        <v>0.9377199074074074</v>
      </c>
      <c r="AQ93">
        <v>47.159286999999999</v>
      </c>
      <c r="AR93">
        <v>-88.489819999999995</v>
      </c>
      <c r="AS93">
        <v>318.89999999999998</v>
      </c>
      <c r="AT93">
        <v>0</v>
      </c>
      <c r="AU93">
        <v>12</v>
      </c>
      <c r="AV93">
        <v>11</v>
      </c>
      <c r="AW93" t="s">
        <v>205</v>
      </c>
      <c r="AX93">
        <v>0.99800199999999994</v>
      </c>
      <c r="AY93">
        <v>1.4653350000000001</v>
      </c>
      <c r="AZ93">
        <v>1.7980020000000001</v>
      </c>
      <c r="BA93">
        <v>14.048999999999999</v>
      </c>
      <c r="BB93">
        <v>15.07</v>
      </c>
      <c r="BC93">
        <v>1.07</v>
      </c>
      <c r="BD93">
        <v>13.304</v>
      </c>
      <c r="BE93">
        <v>2814.7750000000001</v>
      </c>
      <c r="BF93">
        <v>103.64400000000001</v>
      </c>
      <c r="BG93">
        <v>1.1439999999999999</v>
      </c>
      <c r="BH93">
        <v>0</v>
      </c>
      <c r="BI93">
        <v>1.1439999999999999</v>
      </c>
      <c r="BJ93">
        <v>0.88700000000000001</v>
      </c>
      <c r="BK93">
        <v>0</v>
      </c>
      <c r="BL93">
        <v>0.88700000000000001</v>
      </c>
      <c r="BM93">
        <v>19.1905</v>
      </c>
      <c r="BQ93">
        <v>772.61599999999999</v>
      </c>
      <c r="BR93">
        <v>0.125692</v>
      </c>
      <c r="BS93">
        <v>0.103718</v>
      </c>
      <c r="BT93">
        <v>1.0999999999999999E-2</v>
      </c>
      <c r="BU93">
        <v>3.0257209999999999</v>
      </c>
      <c r="BV93">
        <v>2.0847318000000001</v>
      </c>
    </row>
    <row r="94" spans="1:74" customFormat="1" x14ac:dyDescent="0.25">
      <c r="A94" s="40">
        <v>41704</v>
      </c>
      <c r="B94" s="41">
        <v>2.1146990740740741E-2</v>
      </c>
      <c r="C94">
        <v>12.98</v>
      </c>
      <c r="D94">
        <v>0.76239999999999997</v>
      </c>
      <c r="E94">
        <v>7624.2534720000003</v>
      </c>
      <c r="F94">
        <v>53</v>
      </c>
      <c r="G94">
        <v>-10.1</v>
      </c>
      <c r="H94">
        <v>2226.9</v>
      </c>
      <c r="J94">
        <v>4.7</v>
      </c>
      <c r="K94">
        <v>0.88249999999999995</v>
      </c>
      <c r="L94">
        <v>11.4549</v>
      </c>
      <c r="M94">
        <v>0.67279999999999995</v>
      </c>
      <c r="N94">
        <v>46.785299999999999</v>
      </c>
      <c r="O94">
        <v>0</v>
      </c>
      <c r="P94">
        <v>46.8</v>
      </c>
      <c r="Q94">
        <v>36.261400000000002</v>
      </c>
      <c r="R94">
        <v>0</v>
      </c>
      <c r="S94">
        <v>36.299999999999997</v>
      </c>
      <c r="T94">
        <v>2226.8584999999998</v>
      </c>
      <c r="W94">
        <v>0</v>
      </c>
      <c r="X94">
        <v>4.1478000000000002</v>
      </c>
      <c r="Y94">
        <v>12.5</v>
      </c>
      <c r="Z94">
        <v>852</v>
      </c>
      <c r="AA94">
        <v>881</v>
      </c>
      <c r="AB94">
        <v>871</v>
      </c>
      <c r="AC94">
        <v>45</v>
      </c>
      <c r="AD94">
        <v>13.25</v>
      </c>
      <c r="AE94">
        <v>0.3</v>
      </c>
      <c r="AF94">
        <v>973</v>
      </c>
      <c r="AG94">
        <v>1</v>
      </c>
      <c r="AH94">
        <v>4.282</v>
      </c>
      <c r="AI94">
        <v>14</v>
      </c>
      <c r="AJ94">
        <v>191.3</v>
      </c>
      <c r="AK94">
        <v>190</v>
      </c>
      <c r="AL94">
        <v>7.3</v>
      </c>
      <c r="AM94">
        <v>195</v>
      </c>
      <c r="AN94" t="s">
        <v>155</v>
      </c>
      <c r="AO94">
        <v>2</v>
      </c>
      <c r="AP94" s="42">
        <v>0.93773148148148155</v>
      </c>
      <c r="AQ94">
        <v>47.159286999999999</v>
      </c>
      <c r="AR94">
        <v>-88.489819999999995</v>
      </c>
      <c r="AS94">
        <v>319</v>
      </c>
      <c r="AT94">
        <v>0</v>
      </c>
      <c r="AU94">
        <v>12</v>
      </c>
      <c r="AV94">
        <v>11</v>
      </c>
      <c r="AW94" t="s">
        <v>205</v>
      </c>
      <c r="AX94">
        <v>1.2</v>
      </c>
      <c r="AY94">
        <v>1.6</v>
      </c>
      <c r="AZ94">
        <v>2</v>
      </c>
      <c r="BA94">
        <v>14.048999999999999</v>
      </c>
      <c r="BB94">
        <v>15.07</v>
      </c>
      <c r="BC94">
        <v>1.07</v>
      </c>
      <c r="BD94">
        <v>13.314</v>
      </c>
      <c r="BE94">
        <v>2815.5819999999999</v>
      </c>
      <c r="BF94">
        <v>105.261</v>
      </c>
      <c r="BG94">
        <v>1.204</v>
      </c>
      <c r="BH94">
        <v>0</v>
      </c>
      <c r="BI94">
        <v>1.204</v>
      </c>
      <c r="BJ94">
        <v>0.93300000000000005</v>
      </c>
      <c r="BK94">
        <v>0</v>
      </c>
      <c r="BL94">
        <v>0.93300000000000005</v>
      </c>
      <c r="BM94">
        <v>18.085599999999999</v>
      </c>
      <c r="BQ94">
        <v>741.29300000000001</v>
      </c>
      <c r="BR94">
        <v>0.10820399999999999</v>
      </c>
      <c r="BS94">
        <v>0.10471800000000001</v>
      </c>
      <c r="BT94">
        <v>1.1717999999999999E-2</v>
      </c>
      <c r="BU94">
        <v>2.6047410000000002</v>
      </c>
      <c r="BV94">
        <v>2.1048317999999999</v>
      </c>
    </row>
    <row r="95" spans="1:74" customFormat="1" x14ac:dyDescent="0.25">
      <c r="A95" s="40">
        <v>41704</v>
      </c>
      <c r="B95" s="41">
        <v>2.1158564814814814E-2</v>
      </c>
      <c r="C95">
        <v>12.98</v>
      </c>
      <c r="D95">
        <v>0.75309999999999999</v>
      </c>
      <c r="E95">
        <v>7531.2760829999997</v>
      </c>
      <c r="F95">
        <v>53.6</v>
      </c>
      <c r="G95">
        <v>-10.1</v>
      </c>
      <c r="H95">
        <v>2195.6</v>
      </c>
      <c r="J95">
        <v>4.54</v>
      </c>
      <c r="K95">
        <v>0.88249999999999995</v>
      </c>
      <c r="L95">
        <v>11.455</v>
      </c>
      <c r="M95">
        <v>0.66459999999999997</v>
      </c>
      <c r="N95">
        <v>47.265000000000001</v>
      </c>
      <c r="O95">
        <v>0</v>
      </c>
      <c r="P95">
        <v>47.3</v>
      </c>
      <c r="Q95">
        <v>36.633200000000002</v>
      </c>
      <c r="R95">
        <v>0</v>
      </c>
      <c r="S95">
        <v>36.6</v>
      </c>
      <c r="T95">
        <v>2195.6</v>
      </c>
      <c r="W95">
        <v>0</v>
      </c>
      <c r="X95">
        <v>4.0060000000000002</v>
      </c>
      <c r="Y95">
        <v>12.5</v>
      </c>
      <c r="Z95">
        <v>853</v>
      </c>
      <c r="AA95">
        <v>880</v>
      </c>
      <c r="AB95">
        <v>871</v>
      </c>
      <c r="AC95">
        <v>45</v>
      </c>
      <c r="AD95">
        <v>13.25</v>
      </c>
      <c r="AE95">
        <v>0.3</v>
      </c>
      <c r="AF95">
        <v>973</v>
      </c>
      <c r="AG95">
        <v>1</v>
      </c>
      <c r="AH95">
        <v>4.718</v>
      </c>
      <c r="AI95">
        <v>14</v>
      </c>
      <c r="AJ95">
        <v>191</v>
      </c>
      <c r="AK95">
        <v>189.3</v>
      </c>
      <c r="AL95">
        <v>7.1</v>
      </c>
      <c r="AM95">
        <v>195</v>
      </c>
      <c r="AN95" t="s">
        <v>155</v>
      </c>
      <c r="AO95">
        <v>2</v>
      </c>
      <c r="AP95" s="42">
        <v>0.93774305555555559</v>
      </c>
      <c r="AQ95">
        <v>47.159286999999999</v>
      </c>
      <c r="AR95">
        <v>-88.489818999999997</v>
      </c>
      <c r="AS95">
        <v>318.89999999999998</v>
      </c>
      <c r="AT95">
        <v>0</v>
      </c>
      <c r="AU95">
        <v>12</v>
      </c>
      <c r="AV95">
        <v>11</v>
      </c>
      <c r="AW95" t="s">
        <v>205</v>
      </c>
      <c r="AX95">
        <v>1.135065</v>
      </c>
      <c r="AY95">
        <v>1.6</v>
      </c>
      <c r="AZ95">
        <v>2</v>
      </c>
      <c r="BA95">
        <v>14.048999999999999</v>
      </c>
      <c r="BB95">
        <v>15.09</v>
      </c>
      <c r="BC95">
        <v>1.07</v>
      </c>
      <c r="BD95">
        <v>13.313000000000001</v>
      </c>
      <c r="BE95">
        <v>2818.1770000000001</v>
      </c>
      <c r="BF95">
        <v>104.07299999999999</v>
      </c>
      <c r="BG95">
        <v>1.218</v>
      </c>
      <c r="BH95">
        <v>0</v>
      </c>
      <c r="BI95">
        <v>1.218</v>
      </c>
      <c r="BJ95">
        <v>0.94399999999999995</v>
      </c>
      <c r="BK95">
        <v>0</v>
      </c>
      <c r="BL95">
        <v>0.94399999999999995</v>
      </c>
      <c r="BM95">
        <v>17.847899999999999</v>
      </c>
      <c r="BQ95">
        <v>716.60299999999995</v>
      </c>
      <c r="BR95">
        <v>0.10559</v>
      </c>
      <c r="BS95">
        <v>0.105</v>
      </c>
      <c r="BT95">
        <v>1.2E-2</v>
      </c>
      <c r="BU95">
        <v>2.5418150000000002</v>
      </c>
      <c r="BV95">
        <v>2.1105</v>
      </c>
    </row>
    <row r="96" spans="1:74" customFormat="1" x14ac:dyDescent="0.25">
      <c r="A96" s="40">
        <v>41704</v>
      </c>
      <c r="B96" s="41">
        <v>2.1170138888888888E-2</v>
      </c>
      <c r="C96">
        <v>12.987</v>
      </c>
      <c r="D96">
        <v>0.64449999999999996</v>
      </c>
      <c r="E96">
        <v>6444.7510920000004</v>
      </c>
      <c r="F96">
        <v>54.9</v>
      </c>
      <c r="G96">
        <v>-10.199999999999999</v>
      </c>
      <c r="H96">
        <v>2140.3000000000002</v>
      </c>
      <c r="J96">
        <v>4.3</v>
      </c>
      <c r="K96">
        <v>0.88349999999999995</v>
      </c>
      <c r="L96">
        <v>11.4747</v>
      </c>
      <c r="M96">
        <v>0.56940000000000002</v>
      </c>
      <c r="N96">
        <v>48.468699999999998</v>
      </c>
      <c r="O96">
        <v>0</v>
      </c>
      <c r="P96">
        <v>48.5</v>
      </c>
      <c r="Q96">
        <v>37.566099999999999</v>
      </c>
      <c r="R96">
        <v>0</v>
      </c>
      <c r="S96">
        <v>37.6</v>
      </c>
      <c r="T96">
        <v>2140.2503999999999</v>
      </c>
      <c r="W96">
        <v>0</v>
      </c>
      <c r="X96">
        <v>3.7991999999999999</v>
      </c>
      <c r="Y96">
        <v>12.5</v>
      </c>
      <c r="Z96">
        <v>852</v>
      </c>
      <c r="AA96">
        <v>880</v>
      </c>
      <c r="AB96">
        <v>870</v>
      </c>
      <c r="AC96">
        <v>45</v>
      </c>
      <c r="AD96">
        <v>13.25</v>
      </c>
      <c r="AE96">
        <v>0.3</v>
      </c>
      <c r="AF96">
        <v>973</v>
      </c>
      <c r="AG96">
        <v>1</v>
      </c>
      <c r="AH96">
        <v>5</v>
      </c>
      <c r="AI96">
        <v>14</v>
      </c>
      <c r="AJ96">
        <v>191.7</v>
      </c>
      <c r="AK96">
        <v>189.7</v>
      </c>
      <c r="AL96">
        <v>7.2</v>
      </c>
      <c r="AM96">
        <v>195</v>
      </c>
      <c r="AN96" t="s">
        <v>155</v>
      </c>
      <c r="AO96">
        <v>2</v>
      </c>
      <c r="AP96" s="42">
        <v>0.93776620370370367</v>
      </c>
      <c r="AQ96">
        <v>47.159286999999999</v>
      </c>
      <c r="AR96">
        <v>-88.489818</v>
      </c>
      <c r="AS96">
        <v>318.89999999999998</v>
      </c>
      <c r="AT96">
        <v>0</v>
      </c>
      <c r="AU96">
        <v>12</v>
      </c>
      <c r="AV96">
        <v>11</v>
      </c>
      <c r="AW96" t="s">
        <v>205</v>
      </c>
      <c r="AX96">
        <v>1</v>
      </c>
      <c r="AY96">
        <v>1.6</v>
      </c>
      <c r="AZ96">
        <v>2</v>
      </c>
      <c r="BA96">
        <v>14.048999999999999</v>
      </c>
      <c r="BB96">
        <v>15.21</v>
      </c>
      <c r="BC96">
        <v>1.08</v>
      </c>
      <c r="BD96">
        <v>13.180999999999999</v>
      </c>
      <c r="BE96">
        <v>2841.7550000000001</v>
      </c>
      <c r="BF96">
        <v>89.754999999999995</v>
      </c>
      <c r="BG96">
        <v>1.2569999999999999</v>
      </c>
      <c r="BH96">
        <v>0</v>
      </c>
      <c r="BI96">
        <v>1.2569999999999999</v>
      </c>
      <c r="BJ96">
        <v>0.97399999999999998</v>
      </c>
      <c r="BK96">
        <v>0</v>
      </c>
      <c r="BL96">
        <v>0.97399999999999998</v>
      </c>
      <c r="BM96">
        <v>17.513500000000001</v>
      </c>
      <c r="BQ96">
        <v>684.13400000000001</v>
      </c>
      <c r="BR96">
        <v>0.104128</v>
      </c>
      <c r="BS96">
        <v>0.105</v>
      </c>
      <c r="BT96">
        <v>1.1282E-2</v>
      </c>
      <c r="BU96">
        <v>2.506621</v>
      </c>
      <c r="BV96">
        <v>2.1105</v>
      </c>
    </row>
    <row r="97" spans="1:74" customFormat="1" x14ac:dyDescent="0.25">
      <c r="A97" s="40">
        <v>41704</v>
      </c>
      <c r="B97" s="41">
        <v>2.1181712962962961E-2</v>
      </c>
      <c r="C97">
        <v>12.99</v>
      </c>
      <c r="D97">
        <v>0.79559999999999997</v>
      </c>
      <c r="E97">
        <v>7955.668122</v>
      </c>
      <c r="F97">
        <v>55</v>
      </c>
      <c r="G97">
        <v>-10.199999999999999</v>
      </c>
      <c r="H97">
        <v>2075.5</v>
      </c>
      <c r="J97">
        <v>4.13</v>
      </c>
      <c r="K97">
        <v>0.88219999999999998</v>
      </c>
      <c r="L97">
        <v>11.4604</v>
      </c>
      <c r="M97">
        <v>0.70189999999999997</v>
      </c>
      <c r="N97">
        <v>48.523699999999998</v>
      </c>
      <c r="O97">
        <v>0</v>
      </c>
      <c r="P97">
        <v>48.5</v>
      </c>
      <c r="Q97">
        <v>37.608699999999999</v>
      </c>
      <c r="R97">
        <v>0</v>
      </c>
      <c r="S97">
        <v>37.6</v>
      </c>
      <c r="T97">
        <v>2075.5</v>
      </c>
      <c r="W97">
        <v>0</v>
      </c>
      <c r="X97">
        <v>3.6453000000000002</v>
      </c>
      <c r="Y97">
        <v>12.4</v>
      </c>
      <c r="Z97">
        <v>853</v>
      </c>
      <c r="AA97">
        <v>880</v>
      </c>
      <c r="AB97">
        <v>869</v>
      </c>
      <c r="AC97">
        <v>45</v>
      </c>
      <c r="AD97">
        <v>13.25</v>
      </c>
      <c r="AE97">
        <v>0.3</v>
      </c>
      <c r="AF97">
        <v>973</v>
      </c>
      <c r="AG97">
        <v>1</v>
      </c>
      <c r="AH97">
        <v>5</v>
      </c>
      <c r="AI97">
        <v>14</v>
      </c>
      <c r="AJ97">
        <v>191.3</v>
      </c>
      <c r="AK97">
        <v>189.3</v>
      </c>
      <c r="AL97">
        <v>7.2</v>
      </c>
      <c r="AM97">
        <v>195</v>
      </c>
      <c r="AN97" t="s">
        <v>155</v>
      </c>
      <c r="AO97">
        <v>2</v>
      </c>
      <c r="AP97" s="42">
        <v>0.93776620370370367</v>
      </c>
      <c r="AQ97">
        <v>47.159286999999999</v>
      </c>
      <c r="AR97">
        <v>-88.489818</v>
      </c>
      <c r="AS97">
        <v>318.60000000000002</v>
      </c>
      <c r="AT97">
        <v>0</v>
      </c>
      <c r="AU97">
        <v>12</v>
      </c>
      <c r="AV97">
        <v>11</v>
      </c>
      <c r="AW97" t="s">
        <v>205</v>
      </c>
      <c r="AX97">
        <v>1</v>
      </c>
      <c r="AY97">
        <v>1.6</v>
      </c>
      <c r="AZ97">
        <v>2</v>
      </c>
      <c r="BA97">
        <v>14.048999999999999</v>
      </c>
      <c r="BB97">
        <v>15.04</v>
      </c>
      <c r="BC97">
        <v>1.07</v>
      </c>
      <c r="BD97">
        <v>13.347</v>
      </c>
      <c r="BE97">
        <v>2812.4989999999998</v>
      </c>
      <c r="BF97">
        <v>109.63200000000001</v>
      </c>
      <c r="BG97">
        <v>1.2470000000000001</v>
      </c>
      <c r="BH97">
        <v>0</v>
      </c>
      <c r="BI97">
        <v>1.2470000000000001</v>
      </c>
      <c r="BJ97">
        <v>0.96699999999999997</v>
      </c>
      <c r="BK97">
        <v>0</v>
      </c>
      <c r="BL97">
        <v>0.96699999999999997</v>
      </c>
      <c r="BM97">
        <v>16.829799999999999</v>
      </c>
      <c r="BQ97">
        <v>650.46900000000005</v>
      </c>
      <c r="BR97">
        <v>9.3665999999999999E-2</v>
      </c>
      <c r="BS97">
        <v>-0.60294800000000004</v>
      </c>
      <c r="BT97">
        <v>1.2435999999999999E-2</v>
      </c>
      <c r="BU97">
        <v>2.254775</v>
      </c>
      <c r="BV97">
        <v>-12.1192548</v>
      </c>
    </row>
    <row r="98" spans="1:74" customFormat="1" x14ac:dyDescent="0.25">
      <c r="A98" s="40">
        <v>41704</v>
      </c>
      <c r="B98" s="41">
        <v>2.1193287037037035E-2</v>
      </c>
      <c r="C98">
        <v>12.986000000000001</v>
      </c>
      <c r="D98">
        <v>0.98409999999999997</v>
      </c>
      <c r="E98">
        <v>9840.9892830000008</v>
      </c>
      <c r="F98">
        <v>56.4</v>
      </c>
      <c r="G98">
        <v>-10.199999999999999</v>
      </c>
      <c r="H98">
        <v>2095.6</v>
      </c>
      <c r="J98">
        <v>3.99</v>
      </c>
      <c r="K98">
        <v>0.88070000000000004</v>
      </c>
      <c r="L98">
        <v>11.4366</v>
      </c>
      <c r="M98">
        <v>0.86670000000000003</v>
      </c>
      <c r="N98">
        <v>49.627800000000001</v>
      </c>
      <c r="O98">
        <v>0</v>
      </c>
      <c r="P98">
        <v>49.6</v>
      </c>
      <c r="Q98">
        <v>38.464500000000001</v>
      </c>
      <c r="R98">
        <v>0</v>
      </c>
      <c r="S98">
        <v>38.5</v>
      </c>
      <c r="T98">
        <v>2095.6</v>
      </c>
      <c r="W98">
        <v>0</v>
      </c>
      <c r="X98">
        <v>3.5108000000000001</v>
      </c>
      <c r="Y98">
        <v>12.5</v>
      </c>
      <c r="Z98">
        <v>852</v>
      </c>
      <c r="AA98">
        <v>879</v>
      </c>
      <c r="AB98">
        <v>870</v>
      </c>
      <c r="AC98">
        <v>45</v>
      </c>
      <c r="AD98">
        <v>13.25</v>
      </c>
      <c r="AE98">
        <v>0.3</v>
      </c>
      <c r="AF98">
        <v>973</v>
      </c>
      <c r="AG98">
        <v>1</v>
      </c>
      <c r="AH98">
        <v>5</v>
      </c>
      <c r="AI98">
        <v>14</v>
      </c>
      <c r="AJ98">
        <v>191</v>
      </c>
      <c r="AK98">
        <v>189.7</v>
      </c>
      <c r="AL98">
        <v>7.4</v>
      </c>
      <c r="AM98">
        <v>195</v>
      </c>
      <c r="AN98" t="s">
        <v>155</v>
      </c>
      <c r="AO98">
        <v>2</v>
      </c>
      <c r="AP98" s="42">
        <v>0.93778935185185175</v>
      </c>
      <c r="AQ98">
        <v>47.159286999999999</v>
      </c>
      <c r="AR98">
        <v>-88.489818</v>
      </c>
      <c r="AS98">
        <v>317.89999999999998</v>
      </c>
      <c r="AT98">
        <v>0</v>
      </c>
      <c r="AU98">
        <v>12</v>
      </c>
      <c r="AV98">
        <v>10</v>
      </c>
      <c r="AW98" t="s">
        <v>208</v>
      </c>
      <c r="AX98">
        <v>1.0332669999999999</v>
      </c>
      <c r="AY98">
        <v>1.633267</v>
      </c>
      <c r="AZ98">
        <v>2.0332669999999999</v>
      </c>
      <c r="BA98">
        <v>14.048999999999999</v>
      </c>
      <c r="BB98">
        <v>14.83</v>
      </c>
      <c r="BC98">
        <v>1.06</v>
      </c>
      <c r="BD98">
        <v>13.55</v>
      </c>
      <c r="BE98">
        <v>2774.4760000000001</v>
      </c>
      <c r="BF98">
        <v>133.81700000000001</v>
      </c>
      <c r="BG98">
        <v>1.2609999999999999</v>
      </c>
      <c r="BH98">
        <v>0</v>
      </c>
      <c r="BI98">
        <v>1.2609999999999999</v>
      </c>
      <c r="BJ98">
        <v>0.97699999999999998</v>
      </c>
      <c r="BK98">
        <v>0</v>
      </c>
      <c r="BL98">
        <v>0.97699999999999998</v>
      </c>
      <c r="BM98">
        <v>16.797899999999998</v>
      </c>
      <c r="BQ98">
        <v>619.28800000000001</v>
      </c>
      <c r="BR98">
        <v>8.8564000000000004E-2</v>
      </c>
      <c r="BS98">
        <v>-0.42076200000000002</v>
      </c>
      <c r="BT98">
        <v>1.1564E-2</v>
      </c>
      <c r="BU98">
        <v>2.1319569999999999</v>
      </c>
      <c r="BV98">
        <v>-8.4573161999999993</v>
      </c>
    </row>
    <row r="99" spans="1:74" customFormat="1" x14ac:dyDescent="0.25">
      <c r="A99" s="40">
        <v>41704</v>
      </c>
      <c r="B99" s="41">
        <v>2.1204861111111112E-2</v>
      </c>
      <c r="C99">
        <v>12.965</v>
      </c>
      <c r="D99">
        <v>1.159</v>
      </c>
      <c r="E99">
        <v>11590.28249</v>
      </c>
      <c r="F99">
        <v>56.5</v>
      </c>
      <c r="G99">
        <v>-10.199999999999999</v>
      </c>
      <c r="H99">
        <v>2132</v>
      </c>
      <c r="J99">
        <v>3.84</v>
      </c>
      <c r="K99">
        <v>0.87929999999999997</v>
      </c>
      <c r="L99">
        <v>11.399100000000001</v>
      </c>
      <c r="M99">
        <v>1.0190999999999999</v>
      </c>
      <c r="N99">
        <v>49.677999999999997</v>
      </c>
      <c r="O99">
        <v>0</v>
      </c>
      <c r="P99">
        <v>49.7</v>
      </c>
      <c r="Q99">
        <v>38.503399999999999</v>
      </c>
      <c r="R99">
        <v>0</v>
      </c>
      <c r="S99">
        <v>38.5</v>
      </c>
      <c r="T99">
        <v>2132.0423999999998</v>
      </c>
      <c r="W99">
        <v>0</v>
      </c>
      <c r="X99">
        <v>3.3748999999999998</v>
      </c>
      <c r="Y99">
        <v>12.4</v>
      </c>
      <c r="Z99">
        <v>851</v>
      </c>
      <c r="AA99">
        <v>880</v>
      </c>
      <c r="AB99">
        <v>871</v>
      </c>
      <c r="AC99">
        <v>45</v>
      </c>
      <c r="AD99">
        <v>13.25</v>
      </c>
      <c r="AE99">
        <v>0.3</v>
      </c>
      <c r="AF99">
        <v>973</v>
      </c>
      <c r="AG99">
        <v>1</v>
      </c>
      <c r="AH99">
        <v>4.282</v>
      </c>
      <c r="AI99">
        <v>14</v>
      </c>
      <c r="AJ99">
        <v>191</v>
      </c>
      <c r="AK99">
        <v>190</v>
      </c>
      <c r="AL99">
        <v>7.4</v>
      </c>
      <c r="AM99">
        <v>195</v>
      </c>
      <c r="AN99" t="s">
        <v>155</v>
      </c>
      <c r="AO99">
        <v>2</v>
      </c>
      <c r="AP99" s="42">
        <v>0.93778935185185175</v>
      </c>
      <c r="AQ99">
        <v>47.159286999999999</v>
      </c>
      <c r="AR99">
        <v>-88.489818</v>
      </c>
      <c r="AS99">
        <v>317.8</v>
      </c>
      <c r="AT99">
        <v>0</v>
      </c>
      <c r="AU99">
        <v>12</v>
      </c>
      <c r="AV99">
        <v>10</v>
      </c>
      <c r="AW99" t="s">
        <v>208</v>
      </c>
      <c r="AX99">
        <v>1.1000000000000001</v>
      </c>
      <c r="AY99">
        <v>1.7</v>
      </c>
      <c r="AZ99">
        <v>2.1</v>
      </c>
      <c r="BA99">
        <v>14.048999999999999</v>
      </c>
      <c r="BB99">
        <v>14.65</v>
      </c>
      <c r="BC99">
        <v>1.04</v>
      </c>
      <c r="BD99">
        <v>13.731999999999999</v>
      </c>
      <c r="BE99">
        <v>2739.3339999999998</v>
      </c>
      <c r="BF99">
        <v>155.869</v>
      </c>
      <c r="BG99">
        <v>1.25</v>
      </c>
      <c r="BH99">
        <v>0</v>
      </c>
      <c r="BI99">
        <v>1.25</v>
      </c>
      <c r="BJ99">
        <v>0.96899999999999997</v>
      </c>
      <c r="BK99">
        <v>0</v>
      </c>
      <c r="BL99">
        <v>0.96899999999999997</v>
      </c>
      <c r="BM99">
        <v>16.928999999999998</v>
      </c>
      <c r="BQ99">
        <v>589.70699999999999</v>
      </c>
      <c r="BR99">
        <v>7.8666E-2</v>
      </c>
      <c r="BS99">
        <v>-7.8450000000000006E-2</v>
      </c>
      <c r="BT99">
        <v>1.1717999999999999E-2</v>
      </c>
      <c r="BU99">
        <v>1.893688</v>
      </c>
      <c r="BV99">
        <v>-1.5768450000000001</v>
      </c>
    </row>
    <row r="100" spans="1:74" customFormat="1" x14ac:dyDescent="0.25">
      <c r="A100" s="40">
        <v>41704</v>
      </c>
      <c r="B100" s="41">
        <v>2.1216435185185182E-2</v>
      </c>
      <c r="C100">
        <v>12.901</v>
      </c>
      <c r="D100">
        <v>1.2767999999999999</v>
      </c>
      <c r="E100">
        <v>12768.28004</v>
      </c>
      <c r="F100">
        <v>56.8</v>
      </c>
      <c r="G100">
        <v>-10.199999999999999</v>
      </c>
      <c r="H100">
        <v>2184.9</v>
      </c>
      <c r="J100">
        <v>3.79</v>
      </c>
      <c r="K100">
        <v>0.87860000000000005</v>
      </c>
      <c r="L100">
        <v>11.3354</v>
      </c>
      <c r="M100">
        <v>1.1218999999999999</v>
      </c>
      <c r="N100">
        <v>49.868899999999996</v>
      </c>
      <c r="O100">
        <v>0</v>
      </c>
      <c r="P100">
        <v>49.9</v>
      </c>
      <c r="Q100">
        <v>38.651400000000002</v>
      </c>
      <c r="R100">
        <v>0</v>
      </c>
      <c r="S100">
        <v>38.700000000000003</v>
      </c>
      <c r="T100">
        <v>2184.8719000000001</v>
      </c>
      <c r="W100">
        <v>0</v>
      </c>
      <c r="X100">
        <v>3.3273999999999999</v>
      </c>
      <c r="Y100">
        <v>12.4</v>
      </c>
      <c r="Z100">
        <v>852</v>
      </c>
      <c r="AA100">
        <v>881</v>
      </c>
      <c r="AB100">
        <v>871</v>
      </c>
      <c r="AC100">
        <v>45</v>
      </c>
      <c r="AD100">
        <v>13.25</v>
      </c>
      <c r="AE100">
        <v>0.3</v>
      </c>
      <c r="AF100">
        <v>973</v>
      </c>
      <c r="AG100">
        <v>1</v>
      </c>
      <c r="AH100">
        <v>4</v>
      </c>
      <c r="AI100">
        <v>14</v>
      </c>
      <c r="AJ100">
        <v>191</v>
      </c>
      <c r="AK100">
        <v>190</v>
      </c>
      <c r="AL100">
        <v>7.4</v>
      </c>
      <c r="AM100">
        <v>195</v>
      </c>
      <c r="AN100" t="s">
        <v>155</v>
      </c>
      <c r="AO100">
        <v>2</v>
      </c>
      <c r="AP100" s="42">
        <v>0.93781250000000005</v>
      </c>
      <c r="AQ100">
        <v>47.159287999999997</v>
      </c>
      <c r="AR100">
        <v>-88.489818</v>
      </c>
      <c r="AS100">
        <v>317.60000000000002</v>
      </c>
      <c r="AT100">
        <v>0</v>
      </c>
      <c r="AU100">
        <v>12</v>
      </c>
      <c r="AV100">
        <v>10</v>
      </c>
      <c r="AW100" t="s">
        <v>208</v>
      </c>
      <c r="AX100">
        <v>1.1000000000000001</v>
      </c>
      <c r="AY100">
        <v>1.7</v>
      </c>
      <c r="AZ100">
        <v>2.1</v>
      </c>
      <c r="BA100">
        <v>14.048999999999999</v>
      </c>
      <c r="BB100">
        <v>14.58</v>
      </c>
      <c r="BC100">
        <v>1.04</v>
      </c>
      <c r="BD100">
        <v>13.811999999999999</v>
      </c>
      <c r="BE100">
        <v>2714.4540000000002</v>
      </c>
      <c r="BF100">
        <v>170.989</v>
      </c>
      <c r="BG100">
        <v>1.2509999999999999</v>
      </c>
      <c r="BH100">
        <v>0</v>
      </c>
      <c r="BI100">
        <v>1.2509999999999999</v>
      </c>
      <c r="BJ100">
        <v>0.96899999999999997</v>
      </c>
      <c r="BK100">
        <v>0</v>
      </c>
      <c r="BL100">
        <v>0.96899999999999997</v>
      </c>
      <c r="BM100">
        <v>17.287700000000001</v>
      </c>
      <c r="BQ100">
        <v>579.35599999999999</v>
      </c>
      <c r="BR100">
        <v>6.9255999999999998E-2</v>
      </c>
      <c r="BS100">
        <v>4.1003999999999999E-2</v>
      </c>
      <c r="BT100">
        <v>1.2E-2</v>
      </c>
      <c r="BU100">
        <v>1.6671659999999999</v>
      </c>
      <c r="BV100">
        <v>0.82418040000000004</v>
      </c>
    </row>
    <row r="101" spans="1:74" customFormat="1" x14ac:dyDescent="0.25">
      <c r="A101" s="40">
        <v>41704</v>
      </c>
      <c r="B101" s="41">
        <v>2.1228009259259259E-2</v>
      </c>
      <c r="C101">
        <v>12.738</v>
      </c>
      <c r="D101">
        <v>1.3804000000000001</v>
      </c>
      <c r="E101">
        <v>13803.779210000001</v>
      </c>
      <c r="F101">
        <v>58.5</v>
      </c>
      <c r="G101">
        <v>-10.3</v>
      </c>
      <c r="H101">
        <v>2180.8000000000002</v>
      </c>
      <c r="J101">
        <v>3.64</v>
      </c>
      <c r="K101">
        <v>0.879</v>
      </c>
      <c r="L101">
        <v>11.196300000000001</v>
      </c>
      <c r="M101">
        <v>1.2133</v>
      </c>
      <c r="N101">
        <v>51.391300000000001</v>
      </c>
      <c r="O101">
        <v>0</v>
      </c>
      <c r="P101">
        <v>51.4</v>
      </c>
      <c r="Q101">
        <v>39.831299999999999</v>
      </c>
      <c r="R101">
        <v>0</v>
      </c>
      <c r="S101">
        <v>39.799999999999997</v>
      </c>
      <c r="T101">
        <v>2180.8485000000001</v>
      </c>
      <c r="W101">
        <v>0</v>
      </c>
      <c r="X101">
        <v>3.1983000000000001</v>
      </c>
      <c r="Y101">
        <v>12.4</v>
      </c>
      <c r="Z101">
        <v>852</v>
      </c>
      <c r="AA101">
        <v>880</v>
      </c>
      <c r="AB101">
        <v>870</v>
      </c>
      <c r="AC101">
        <v>45</v>
      </c>
      <c r="AD101">
        <v>13.25</v>
      </c>
      <c r="AE101">
        <v>0.3</v>
      </c>
      <c r="AF101">
        <v>973</v>
      </c>
      <c r="AG101">
        <v>1</v>
      </c>
      <c r="AH101">
        <v>4</v>
      </c>
      <c r="AI101">
        <v>14</v>
      </c>
      <c r="AJ101">
        <v>191</v>
      </c>
      <c r="AK101">
        <v>190</v>
      </c>
      <c r="AL101">
        <v>7.4</v>
      </c>
      <c r="AM101">
        <v>195</v>
      </c>
      <c r="AN101" t="s">
        <v>155</v>
      </c>
      <c r="AO101">
        <v>2</v>
      </c>
      <c r="AP101" s="42">
        <v>0.93782407407407409</v>
      </c>
      <c r="AQ101">
        <v>47.159287999999997</v>
      </c>
      <c r="AR101">
        <v>-88.489817000000002</v>
      </c>
      <c r="AS101">
        <v>317.60000000000002</v>
      </c>
      <c r="AT101">
        <v>0</v>
      </c>
      <c r="AU101">
        <v>12</v>
      </c>
      <c r="AV101">
        <v>11</v>
      </c>
      <c r="AW101" t="s">
        <v>205</v>
      </c>
      <c r="AX101">
        <v>1.1000000000000001</v>
      </c>
      <c r="AY101">
        <v>1.7</v>
      </c>
      <c r="AZ101">
        <v>2.1</v>
      </c>
      <c r="BA101">
        <v>14.048999999999999</v>
      </c>
      <c r="BB101">
        <v>14.62</v>
      </c>
      <c r="BC101">
        <v>1.04</v>
      </c>
      <c r="BD101">
        <v>13.766</v>
      </c>
      <c r="BE101">
        <v>2691.3710000000001</v>
      </c>
      <c r="BF101">
        <v>185.63499999999999</v>
      </c>
      <c r="BG101">
        <v>1.294</v>
      </c>
      <c r="BH101">
        <v>0</v>
      </c>
      <c r="BI101">
        <v>1.294</v>
      </c>
      <c r="BJ101">
        <v>1.0029999999999999</v>
      </c>
      <c r="BK101">
        <v>0</v>
      </c>
      <c r="BL101">
        <v>1.0029999999999999</v>
      </c>
      <c r="BM101">
        <v>17.3216</v>
      </c>
      <c r="BQ101">
        <v>559.00599999999997</v>
      </c>
      <c r="BR101">
        <v>6.8435999999999997E-2</v>
      </c>
      <c r="BS101">
        <v>8.2386000000000001E-2</v>
      </c>
      <c r="BT101">
        <v>1.2E-2</v>
      </c>
      <c r="BU101">
        <v>1.6474260000000001</v>
      </c>
      <c r="BV101">
        <v>1.6559585999999999</v>
      </c>
    </row>
    <row r="102" spans="1:74" customFormat="1" x14ac:dyDescent="0.25">
      <c r="A102" s="40">
        <v>41704</v>
      </c>
      <c r="B102" s="41">
        <v>2.1239583333333336E-2</v>
      </c>
      <c r="C102">
        <v>12.878</v>
      </c>
      <c r="D102">
        <v>1.6061000000000001</v>
      </c>
      <c r="E102">
        <v>16061.109259999999</v>
      </c>
      <c r="F102">
        <v>58.9</v>
      </c>
      <c r="G102">
        <v>-10.3</v>
      </c>
      <c r="H102">
        <v>2222.1</v>
      </c>
      <c r="J102">
        <v>3.5</v>
      </c>
      <c r="K102">
        <v>0.87580000000000002</v>
      </c>
      <c r="L102">
        <v>11.2788</v>
      </c>
      <c r="M102">
        <v>1.4066000000000001</v>
      </c>
      <c r="N102">
        <v>51.542099999999998</v>
      </c>
      <c r="O102">
        <v>0</v>
      </c>
      <c r="P102">
        <v>51.5</v>
      </c>
      <c r="Q102">
        <v>39.9482</v>
      </c>
      <c r="R102">
        <v>0</v>
      </c>
      <c r="S102">
        <v>39.9</v>
      </c>
      <c r="T102">
        <v>2222.1379000000002</v>
      </c>
      <c r="W102">
        <v>0</v>
      </c>
      <c r="X102">
        <v>3.0653000000000001</v>
      </c>
      <c r="Y102">
        <v>12.4</v>
      </c>
      <c r="Z102">
        <v>852</v>
      </c>
      <c r="AA102">
        <v>879</v>
      </c>
      <c r="AB102">
        <v>868</v>
      </c>
      <c r="AC102">
        <v>45</v>
      </c>
      <c r="AD102">
        <v>13.25</v>
      </c>
      <c r="AE102">
        <v>0.3</v>
      </c>
      <c r="AF102">
        <v>973</v>
      </c>
      <c r="AG102">
        <v>1</v>
      </c>
      <c r="AH102">
        <v>4</v>
      </c>
      <c r="AI102">
        <v>14</v>
      </c>
      <c r="AJ102">
        <v>191</v>
      </c>
      <c r="AK102">
        <v>189.3</v>
      </c>
      <c r="AL102">
        <v>7.3</v>
      </c>
      <c r="AM102">
        <v>195</v>
      </c>
      <c r="AN102" t="s">
        <v>155</v>
      </c>
      <c r="AO102">
        <v>2</v>
      </c>
      <c r="AP102" s="42">
        <v>0.93782407407407409</v>
      </c>
      <c r="AQ102">
        <v>47.159287999999997</v>
      </c>
      <c r="AR102">
        <v>-88.489817000000002</v>
      </c>
      <c r="AS102">
        <v>317.60000000000002</v>
      </c>
      <c r="AT102">
        <v>0</v>
      </c>
      <c r="AU102">
        <v>12</v>
      </c>
      <c r="AV102">
        <v>11</v>
      </c>
      <c r="AW102" t="s">
        <v>205</v>
      </c>
      <c r="AX102">
        <v>1.0342659999999999</v>
      </c>
      <c r="AY102">
        <v>1.5685309999999999</v>
      </c>
      <c r="AZ102">
        <v>1.9027970000000001</v>
      </c>
      <c r="BA102">
        <v>14.048999999999999</v>
      </c>
      <c r="BB102">
        <v>14.25</v>
      </c>
      <c r="BC102">
        <v>1.01</v>
      </c>
      <c r="BD102">
        <v>14.183</v>
      </c>
      <c r="BE102">
        <v>2652.2220000000002</v>
      </c>
      <c r="BF102">
        <v>210.523</v>
      </c>
      <c r="BG102">
        <v>1.2689999999999999</v>
      </c>
      <c r="BH102">
        <v>0</v>
      </c>
      <c r="BI102">
        <v>1.2689999999999999</v>
      </c>
      <c r="BJ102">
        <v>0.98399999999999999</v>
      </c>
      <c r="BK102">
        <v>0</v>
      </c>
      <c r="BL102">
        <v>0.98399999999999999</v>
      </c>
      <c r="BM102">
        <v>17.265599999999999</v>
      </c>
      <c r="BQ102">
        <v>524.09900000000005</v>
      </c>
      <c r="BR102">
        <v>7.4021000000000003E-2</v>
      </c>
      <c r="BS102">
        <v>9.7172999999999995E-2</v>
      </c>
      <c r="BT102">
        <v>1.2E-2</v>
      </c>
      <c r="BU102">
        <v>1.7818700000000001</v>
      </c>
      <c r="BV102">
        <v>1.9531772999999999</v>
      </c>
    </row>
    <row r="103" spans="1:74" customFormat="1" x14ac:dyDescent="0.25">
      <c r="A103" s="40">
        <v>41704</v>
      </c>
      <c r="B103" s="41">
        <v>2.1251157407407406E-2</v>
      </c>
      <c r="C103">
        <v>12.843999999999999</v>
      </c>
      <c r="D103">
        <v>1.3601000000000001</v>
      </c>
      <c r="E103">
        <v>13600.72561</v>
      </c>
      <c r="F103">
        <v>59.9</v>
      </c>
      <c r="G103">
        <v>-10.3</v>
      </c>
      <c r="H103">
        <v>2184.3000000000002</v>
      </c>
      <c r="J103">
        <v>3.4</v>
      </c>
      <c r="K103">
        <v>0.87829999999999997</v>
      </c>
      <c r="L103">
        <v>11.2806</v>
      </c>
      <c r="M103">
        <v>1.1944999999999999</v>
      </c>
      <c r="N103">
        <v>52.577599999999997</v>
      </c>
      <c r="O103">
        <v>0</v>
      </c>
      <c r="P103">
        <v>52.6</v>
      </c>
      <c r="Q103">
        <v>40.750799999999998</v>
      </c>
      <c r="R103">
        <v>0</v>
      </c>
      <c r="S103">
        <v>40.799999999999997</v>
      </c>
      <c r="T103">
        <v>2184.3135000000002</v>
      </c>
      <c r="W103">
        <v>0</v>
      </c>
      <c r="X103">
        <v>2.9861</v>
      </c>
      <c r="Y103">
        <v>12.5</v>
      </c>
      <c r="Z103">
        <v>851</v>
      </c>
      <c r="AA103">
        <v>880</v>
      </c>
      <c r="AB103">
        <v>869</v>
      </c>
      <c r="AC103">
        <v>45</v>
      </c>
      <c r="AD103">
        <v>13.25</v>
      </c>
      <c r="AE103">
        <v>0.3</v>
      </c>
      <c r="AF103">
        <v>973</v>
      </c>
      <c r="AG103">
        <v>1</v>
      </c>
      <c r="AH103">
        <v>4</v>
      </c>
      <c r="AI103">
        <v>14</v>
      </c>
      <c r="AJ103">
        <v>191</v>
      </c>
      <c r="AK103">
        <v>189</v>
      </c>
      <c r="AL103">
        <v>7.2</v>
      </c>
      <c r="AM103">
        <v>195</v>
      </c>
      <c r="AN103" t="s">
        <v>155</v>
      </c>
      <c r="AO103">
        <v>2</v>
      </c>
      <c r="AP103" s="42">
        <v>0.93783564814814813</v>
      </c>
      <c r="AQ103">
        <v>47.159287999999997</v>
      </c>
      <c r="AR103">
        <v>-88.489817000000002</v>
      </c>
      <c r="AS103">
        <v>317.5</v>
      </c>
      <c r="AT103">
        <v>0</v>
      </c>
      <c r="AU103">
        <v>12</v>
      </c>
      <c r="AV103">
        <v>11</v>
      </c>
      <c r="AW103" t="s">
        <v>205</v>
      </c>
      <c r="AX103">
        <v>0.9</v>
      </c>
      <c r="AY103">
        <v>1.3</v>
      </c>
      <c r="AZ103">
        <v>1.532767</v>
      </c>
      <c r="BA103">
        <v>14.048999999999999</v>
      </c>
      <c r="BB103">
        <v>14.54</v>
      </c>
      <c r="BC103">
        <v>1.04</v>
      </c>
      <c r="BD103">
        <v>13.862</v>
      </c>
      <c r="BE103">
        <v>2697.538</v>
      </c>
      <c r="BF103">
        <v>181.8</v>
      </c>
      <c r="BG103">
        <v>1.3169999999999999</v>
      </c>
      <c r="BH103">
        <v>0</v>
      </c>
      <c r="BI103">
        <v>1.3169999999999999</v>
      </c>
      <c r="BJ103">
        <v>1.02</v>
      </c>
      <c r="BK103">
        <v>0</v>
      </c>
      <c r="BL103">
        <v>1.02</v>
      </c>
      <c r="BM103">
        <v>17.258900000000001</v>
      </c>
      <c r="BQ103">
        <v>519.197</v>
      </c>
      <c r="BR103">
        <v>7.8153E-2</v>
      </c>
      <c r="BS103">
        <v>0.104306</v>
      </c>
      <c r="BT103">
        <v>1.2E-2</v>
      </c>
      <c r="BU103">
        <v>1.8813420000000001</v>
      </c>
      <c r="BV103">
        <v>2.0965506</v>
      </c>
    </row>
    <row r="104" spans="1:74" customFormat="1" x14ac:dyDescent="0.25">
      <c r="A104" s="40">
        <v>41704</v>
      </c>
      <c r="B104" s="41">
        <v>2.1262731481481483E-2</v>
      </c>
      <c r="C104">
        <v>12.064</v>
      </c>
      <c r="D104">
        <v>1.7928999999999999</v>
      </c>
      <c r="E104">
        <v>17928.907289999999</v>
      </c>
      <c r="F104">
        <v>60.3</v>
      </c>
      <c r="G104">
        <v>-10.199999999999999</v>
      </c>
      <c r="H104">
        <v>2137.5</v>
      </c>
      <c r="J104">
        <v>3.3</v>
      </c>
      <c r="K104">
        <v>0.88049999999999995</v>
      </c>
      <c r="L104">
        <v>10.6219</v>
      </c>
      <c r="M104">
        <v>1.5786</v>
      </c>
      <c r="N104">
        <v>53.051600000000001</v>
      </c>
      <c r="O104">
        <v>0</v>
      </c>
      <c r="P104">
        <v>53.1</v>
      </c>
      <c r="Q104">
        <v>41.118099999999998</v>
      </c>
      <c r="R104">
        <v>0</v>
      </c>
      <c r="S104">
        <v>41.1</v>
      </c>
      <c r="T104">
        <v>2137.5138999999999</v>
      </c>
      <c r="W104">
        <v>0</v>
      </c>
      <c r="X104">
        <v>2.9056000000000002</v>
      </c>
      <c r="Y104">
        <v>12.4</v>
      </c>
      <c r="Z104">
        <v>852</v>
      </c>
      <c r="AA104">
        <v>880</v>
      </c>
      <c r="AB104">
        <v>870</v>
      </c>
      <c r="AC104">
        <v>45</v>
      </c>
      <c r="AD104">
        <v>13.25</v>
      </c>
      <c r="AE104">
        <v>0.3</v>
      </c>
      <c r="AF104">
        <v>973</v>
      </c>
      <c r="AG104">
        <v>1</v>
      </c>
      <c r="AH104">
        <v>4.718</v>
      </c>
      <c r="AI104">
        <v>14</v>
      </c>
      <c r="AJ104">
        <v>190.3</v>
      </c>
      <c r="AK104">
        <v>189.7</v>
      </c>
      <c r="AL104">
        <v>7.1</v>
      </c>
      <c r="AM104">
        <v>195</v>
      </c>
      <c r="AN104" t="s">
        <v>155</v>
      </c>
      <c r="AO104">
        <v>2</v>
      </c>
      <c r="AP104" s="42">
        <v>0.93784722222222217</v>
      </c>
      <c r="AQ104">
        <v>47.159287999999997</v>
      </c>
      <c r="AR104">
        <v>-88.489817000000002</v>
      </c>
      <c r="AS104">
        <v>317.2</v>
      </c>
      <c r="AT104">
        <v>0</v>
      </c>
      <c r="AU104">
        <v>12</v>
      </c>
      <c r="AV104">
        <v>11</v>
      </c>
      <c r="AW104" t="s">
        <v>205</v>
      </c>
      <c r="AX104">
        <v>0.9</v>
      </c>
      <c r="AY104">
        <v>1.332667</v>
      </c>
      <c r="AZ104">
        <v>1.6</v>
      </c>
      <c r="BA104">
        <v>14.048999999999999</v>
      </c>
      <c r="BB104">
        <v>14.82</v>
      </c>
      <c r="BC104">
        <v>1.06</v>
      </c>
      <c r="BD104">
        <v>13.573</v>
      </c>
      <c r="BE104">
        <v>2597.3249999999998</v>
      </c>
      <c r="BF104">
        <v>245.68600000000001</v>
      </c>
      <c r="BG104">
        <v>1.3580000000000001</v>
      </c>
      <c r="BH104">
        <v>0</v>
      </c>
      <c r="BI104">
        <v>1.3580000000000001</v>
      </c>
      <c r="BJ104">
        <v>1.0529999999999999</v>
      </c>
      <c r="BK104">
        <v>0</v>
      </c>
      <c r="BL104">
        <v>1.0529999999999999</v>
      </c>
      <c r="BM104">
        <v>17.270099999999999</v>
      </c>
      <c r="BQ104">
        <v>516.60799999999995</v>
      </c>
      <c r="BR104">
        <v>7.6128000000000001E-2</v>
      </c>
      <c r="BS104">
        <v>0.10671799999999999</v>
      </c>
      <c r="BT104">
        <v>1.2E-2</v>
      </c>
      <c r="BU104">
        <v>1.832592</v>
      </c>
      <c r="BV104">
        <v>2.1450317999999999</v>
      </c>
    </row>
    <row r="105" spans="1:74" customFormat="1" x14ac:dyDescent="0.25">
      <c r="A105" s="40">
        <v>41704</v>
      </c>
      <c r="B105" s="41">
        <v>2.1274305555555557E-2</v>
      </c>
      <c r="C105">
        <v>10.302</v>
      </c>
      <c r="D105">
        <v>2.1890000000000001</v>
      </c>
      <c r="E105">
        <v>21890.127550000001</v>
      </c>
      <c r="F105">
        <v>61.2</v>
      </c>
      <c r="G105">
        <v>-10.199999999999999</v>
      </c>
      <c r="H105">
        <v>2762.9</v>
      </c>
      <c r="J105">
        <v>3.2</v>
      </c>
      <c r="K105">
        <v>0.89029999999999998</v>
      </c>
      <c r="L105">
        <v>9.1722000000000001</v>
      </c>
      <c r="M105">
        <v>1.9489000000000001</v>
      </c>
      <c r="N105">
        <v>54.487099999999998</v>
      </c>
      <c r="O105">
        <v>0</v>
      </c>
      <c r="P105">
        <v>54.5</v>
      </c>
      <c r="Q105">
        <v>42.230699999999999</v>
      </c>
      <c r="R105">
        <v>0</v>
      </c>
      <c r="S105">
        <v>42.2</v>
      </c>
      <c r="T105">
        <v>2762.9281999999998</v>
      </c>
      <c r="W105">
        <v>0</v>
      </c>
      <c r="X105">
        <v>2.8490000000000002</v>
      </c>
      <c r="Y105">
        <v>12.4</v>
      </c>
      <c r="Z105">
        <v>853</v>
      </c>
      <c r="AA105">
        <v>881</v>
      </c>
      <c r="AB105">
        <v>871</v>
      </c>
      <c r="AC105">
        <v>45</v>
      </c>
      <c r="AD105">
        <v>13.25</v>
      </c>
      <c r="AE105">
        <v>0.3</v>
      </c>
      <c r="AF105">
        <v>973</v>
      </c>
      <c r="AG105">
        <v>1</v>
      </c>
      <c r="AH105">
        <v>5</v>
      </c>
      <c r="AI105">
        <v>14</v>
      </c>
      <c r="AJ105">
        <v>190.7</v>
      </c>
      <c r="AK105">
        <v>190</v>
      </c>
      <c r="AL105">
        <v>7.2</v>
      </c>
      <c r="AM105">
        <v>195</v>
      </c>
      <c r="AN105" t="s">
        <v>155</v>
      </c>
      <c r="AO105">
        <v>2</v>
      </c>
      <c r="AP105" s="42">
        <v>0.93787037037037047</v>
      </c>
      <c r="AQ105">
        <v>47.159287999999997</v>
      </c>
      <c r="AR105">
        <v>-88.489817000000002</v>
      </c>
      <c r="AS105">
        <v>316.7</v>
      </c>
      <c r="AT105">
        <v>0</v>
      </c>
      <c r="AU105">
        <v>12</v>
      </c>
      <c r="AV105">
        <v>11</v>
      </c>
      <c r="AW105" t="s">
        <v>205</v>
      </c>
      <c r="AX105">
        <v>0.9</v>
      </c>
      <c r="AY105">
        <v>1.4</v>
      </c>
      <c r="AZ105">
        <v>1.6</v>
      </c>
      <c r="BA105">
        <v>14.048999999999999</v>
      </c>
      <c r="BB105">
        <v>16.16</v>
      </c>
      <c r="BC105">
        <v>1.1499999999999999</v>
      </c>
      <c r="BD105">
        <v>12.32</v>
      </c>
      <c r="BE105">
        <v>2443.625</v>
      </c>
      <c r="BF105">
        <v>330.46699999999998</v>
      </c>
      <c r="BG105">
        <v>1.52</v>
      </c>
      <c r="BH105">
        <v>0</v>
      </c>
      <c r="BI105">
        <v>1.52</v>
      </c>
      <c r="BJ105">
        <v>1.1779999999999999</v>
      </c>
      <c r="BK105">
        <v>0</v>
      </c>
      <c r="BL105">
        <v>1.1779999999999999</v>
      </c>
      <c r="BM105">
        <v>24.3216</v>
      </c>
      <c r="BQ105">
        <v>551.88800000000003</v>
      </c>
      <c r="BR105">
        <v>9.0796000000000002E-2</v>
      </c>
      <c r="BS105">
        <v>0.106282</v>
      </c>
      <c r="BT105">
        <v>1.2E-2</v>
      </c>
      <c r="BU105">
        <v>2.1856870000000002</v>
      </c>
      <c r="BV105">
        <v>2.1362682</v>
      </c>
    </row>
    <row r="106" spans="1:74" customFormat="1" x14ac:dyDescent="0.25">
      <c r="A106" s="40">
        <v>41704</v>
      </c>
      <c r="B106" s="41">
        <v>2.128587962962963E-2</v>
      </c>
      <c r="C106">
        <v>8.1829999999999998</v>
      </c>
      <c r="D106">
        <v>2.1735000000000002</v>
      </c>
      <c r="E106">
        <v>21734.80574</v>
      </c>
      <c r="F106">
        <v>61.3</v>
      </c>
      <c r="G106">
        <v>-10.199999999999999</v>
      </c>
      <c r="H106">
        <v>6107.9</v>
      </c>
      <c r="J106">
        <v>3.09</v>
      </c>
      <c r="K106">
        <v>0.90459999999999996</v>
      </c>
      <c r="L106">
        <v>7.4023000000000003</v>
      </c>
      <c r="M106">
        <v>1.966</v>
      </c>
      <c r="N106">
        <v>55.406599999999997</v>
      </c>
      <c r="O106">
        <v>0</v>
      </c>
      <c r="P106">
        <v>55.4</v>
      </c>
      <c r="Q106">
        <v>42.943399999999997</v>
      </c>
      <c r="R106">
        <v>0</v>
      </c>
      <c r="S106">
        <v>42.9</v>
      </c>
      <c r="T106">
        <v>6107.9183000000003</v>
      </c>
      <c r="W106">
        <v>0</v>
      </c>
      <c r="X106">
        <v>2.7989000000000002</v>
      </c>
      <c r="Y106">
        <v>12.3</v>
      </c>
      <c r="Z106">
        <v>852</v>
      </c>
      <c r="AA106">
        <v>881</v>
      </c>
      <c r="AB106">
        <v>872</v>
      </c>
      <c r="AC106">
        <v>45</v>
      </c>
      <c r="AD106">
        <v>13.25</v>
      </c>
      <c r="AE106">
        <v>0.3</v>
      </c>
      <c r="AF106">
        <v>973</v>
      </c>
      <c r="AG106">
        <v>1</v>
      </c>
      <c r="AH106">
        <v>5</v>
      </c>
      <c r="AI106">
        <v>14</v>
      </c>
      <c r="AJ106">
        <v>190.3</v>
      </c>
      <c r="AK106">
        <v>190</v>
      </c>
      <c r="AL106">
        <v>7.1</v>
      </c>
      <c r="AM106">
        <v>195</v>
      </c>
      <c r="AN106" t="s">
        <v>155</v>
      </c>
      <c r="AO106">
        <v>2</v>
      </c>
      <c r="AP106" s="42">
        <v>0.93788194444444439</v>
      </c>
      <c r="AQ106">
        <v>47.159287999999997</v>
      </c>
      <c r="AR106">
        <v>-88.489816000000005</v>
      </c>
      <c r="AS106">
        <v>316.3</v>
      </c>
      <c r="AT106">
        <v>0</v>
      </c>
      <c r="AU106">
        <v>12</v>
      </c>
      <c r="AV106">
        <v>11</v>
      </c>
      <c r="AW106" t="s">
        <v>205</v>
      </c>
      <c r="AX106">
        <v>0.9</v>
      </c>
      <c r="AY106">
        <v>1.4</v>
      </c>
      <c r="AZ106">
        <v>1.6</v>
      </c>
      <c r="BA106">
        <v>14.048999999999999</v>
      </c>
      <c r="BB106">
        <v>18.559999999999999</v>
      </c>
      <c r="BC106">
        <v>1.32</v>
      </c>
      <c r="BD106">
        <v>10.551</v>
      </c>
      <c r="BE106">
        <v>2253.482</v>
      </c>
      <c r="BF106">
        <v>380.94299999999998</v>
      </c>
      <c r="BG106">
        <v>1.766</v>
      </c>
      <c r="BH106">
        <v>0</v>
      </c>
      <c r="BI106">
        <v>1.766</v>
      </c>
      <c r="BJ106">
        <v>1.369</v>
      </c>
      <c r="BK106">
        <v>0</v>
      </c>
      <c r="BL106">
        <v>1.369</v>
      </c>
      <c r="BM106">
        <v>61.4392</v>
      </c>
      <c r="BQ106">
        <v>619.55100000000004</v>
      </c>
      <c r="BR106">
        <v>0.11136</v>
      </c>
      <c r="BS106">
        <v>0.107436</v>
      </c>
      <c r="BT106">
        <v>1.2E-2</v>
      </c>
      <c r="BU106">
        <v>2.680714</v>
      </c>
      <c r="BV106">
        <v>2.1594636</v>
      </c>
    </row>
    <row r="107" spans="1:74" customFormat="1" x14ac:dyDescent="0.25">
      <c r="A107" s="40">
        <v>41704</v>
      </c>
      <c r="B107" s="41">
        <v>2.1297453703703704E-2</v>
      </c>
      <c r="C107">
        <v>7.3460000000000001</v>
      </c>
      <c r="D107">
        <v>1.8511</v>
      </c>
      <c r="E107">
        <v>18510.634389999999</v>
      </c>
      <c r="F107">
        <v>62.4</v>
      </c>
      <c r="G107">
        <v>-10.199999999999999</v>
      </c>
      <c r="H107">
        <v>13408.3</v>
      </c>
      <c r="J107">
        <v>3</v>
      </c>
      <c r="K107">
        <v>0.90739999999999998</v>
      </c>
      <c r="L107">
        <v>6.6664000000000003</v>
      </c>
      <c r="M107">
        <v>1.6797</v>
      </c>
      <c r="N107">
        <v>56.645200000000003</v>
      </c>
      <c r="O107">
        <v>0</v>
      </c>
      <c r="P107">
        <v>56.6</v>
      </c>
      <c r="Q107">
        <v>43.903399999999998</v>
      </c>
      <c r="R107">
        <v>0</v>
      </c>
      <c r="S107">
        <v>43.9</v>
      </c>
      <c r="T107">
        <v>13408.3361</v>
      </c>
      <c r="W107">
        <v>0</v>
      </c>
      <c r="X107">
        <v>2.7223000000000002</v>
      </c>
      <c r="Y107">
        <v>12.3</v>
      </c>
      <c r="Z107">
        <v>852</v>
      </c>
      <c r="AA107">
        <v>879</v>
      </c>
      <c r="AB107">
        <v>871</v>
      </c>
      <c r="AC107">
        <v>45</v>
      </c>
      <c r="AD107">
        <v>13.25</v>
      </c>
      <c r="AE107">
        <v>0.3</v>
      </c>
      <c r="AF107">
        <v>973</v>
      </c>
      <c r="AG107">
        <v>1</v>
      </c>
      <c r="AH107">
        <v>5</v>
      </c>
      <c r="AI107">
        <v>14</v>
      </c>
      <c r="AJ107">
        <v>190</v>
      </c>
      <c r="AK107">
        <v>190</v>
      </c>
      <c r="AL107">
        <v>7</v>
      </c>
      <c r="AM107">
        <v>195</v>
      </c>
      <c r="AN107" t="s">
        <v>155</v>
      </c>
      <c r="AO107">
        <v>2</v>
      </c>
      <c r="AP107" s="42">
        <v>0.93789351851851854</v>
      </c>
      <c r="AQ107">
        <v>47.159287999999997</v>
      </c>
      <c r="AR107">
        <v>-88.489814999999993</v>
      </c>
      <c r="AS107">
        <v>316.2</v>
      </c>
      <c r="AT107">
        <v>0</v>
      </c>
      <c r="AU107">
        <v>12</v>
      </c>
      <c r="AV107">
        <v>11</v>
      </c>
      <c r="AW107" t="s">
        <v>205</v>
      </c>
      <c r="AX107">
        <v>0.9</v>
      </c>
      <c r="AY107">
        <v>1.4</v>
      </c>
      <c r="AZ107">
        <v>1.632727</v>
      </c>
      <c r="BA107">
        <v>14.048999999999999</v>
      </c>
      <c r="BB107">
        <v>19.13</v>
      </c>
      <c r="BC107">
        <v>1.36</v>
      </c>
      <c r="BD107">
        <v>10.202</v>
      </c>
      <c r="BE107">
        <v>2090.931</v>
      </c>
      <c r="BF107">
        <v>335.32100000000003</v>
      </c>
      <c r="BG107">
        <v>1.861</v>
      </c>
      <c r="BH107">
        <v>0</v>
      </c>
      <c r="BI107">
        <v>1.861</v>
      </c>
      <c r="BJ107">
        <v>1.4419999999999999</v>
      </c>
      <c r="BK107">
        <v>0</v>
      </c>
      <c r="BL107">
        <v>1.4419999999999999</v>
      </c>
      <c r="BM107">
        <v>138.9597</v>
      </c>
      <c r="BQ107">
        <v>620.84400000000005</v>
      </c>
      <c r="BR107">
        <v>0.137822</v>
      </c>
      <c r="BS107">
        <v>0.107282</v>
      </c>
      <c r="BT107">
        <v>1.2718E-2</v>
      </c>
      <c r="BU107">
        <v>3.31772</v>
      </c>
      <c r="BV107">
        <v>2.1563682000000002</v>
      </c>
    </row>
    <row r="108" spans="1:74" customFormat="1" x14ac:dyDescent="0.25">
      <c r="A108" s="40">
        <v>41704</v>
      </c>
      <c r="B108" s="41">
        <v>2.1309027777777777E-2</v>
      </c>
      <c r="C108">
        <v>6.5510000000000002</v>
      </c>
      <c r="D108">
        <v>1.7445999999999999</v>
      </c>
      <c r="E108">
        <v>17445.72581</v>
      </c>
      <c r="F108">
        <v>72.5</v>
      </c>
      <c r="G108">
        <v>-10.199999999999999</v>
      </c>
      <c r="H108">
        <v>23415.7</v>
      </c>
      <c r="J108">
        <v>3.02</v>
      </c>
      <c r="K108">
        <v>0.9052</v>
      </c>
      <c r="L108">
        <v>5.9302000000000001</v>
      </c>
      <c r="M108">
        <v>1.5791999999999999</v>
      </c>
      <c r="N108">
        <v>65.662499999999994</v>
      </c>
      <c r="O108">
        <v>0</v>
      </c>
      <c r="P108">
        <v>65.7</v>
      </c>
      <c r="Q108">
        <v>50.892400000000002</v>
      </c>
      <c r="R108">
        <v>0</v>
      </c>
      <c r="S108">
        <v>50.9</v>
      </c>
      <c r="T108">
        <v>23415.7104</v>
      </c>
      <c r="W108">
        <v>0</v>
      </c>
      <c r="X108">
        <v>2.7296</v>
      </c>
      <c r="Y108">
        <v>12.4</v>
      </c>
      <c r="Z108">
        <v>852</v>
      </c>
      <c r="AA108">
        <v>879</v>
      </c>
      <c r="AB108">
        <v>869</v>
      </c>
      <c r="AC108">
        <v>45</v>
      </c>
      <c r="AD108">
        <v>13.25</v>
      </c>
      <c r="AE108">
        <v>0.3</v>
      </c>
      <c r="AF108">
        <v>973</v>
      </c>
      <c r="AG108">
        <v>1</v>
      </c>
      <c r="AH108">
        <v>5</v>
      </c>
      <c r="AI108">
        <v>14</v>
      </c>
      <c r="AJ108">
        <v>190.7</v>
      </c>
      <c r="AK108">
        <v>189.3</v>
      </c>
      <c r="AL108">
        <v>6.9</v>
      </c>
      <c r="AM108">
        <v>195</v>
      </c>
      <c r="AN108" t="s">
        <v>155</v>
      </c>
      <c r="AO108">
        <v>2</v>
      </c>
      <c r="AP108" s="42">
        <v>0.93789351851851854</v>
      </c>
      <c r="AQ108">
        <v>47.159287999999997</v>
      </c>
      <c r="AR108">
        <v>-88.489814999999993</v>
      </c>
      <c r="AS108">
        <v>316</v>
      </c>
      <c r="AT108">
        <v>0</v>
      </c>
      <c r="AU108">
        <v>12</v>
      </c>
      <c r="AV108">
        <v>11</v>
      </c>
      <c r="AW108" t="s">
        <v>205</v>
      </c>
      <c r="AX108">
        <v>0.9</v>
      </c>
      <c r="AY108">
        <v>1.4</v>
      </c>
      <c r="AZ108">
        <v>1.7</v>
      </c>
      <c r="BA108">
        <v>14.048999999999999</v>
      </c>
      <c r="BB108">
        <v>18.71</v>
      </c>
      <c r="BC108">
        <v>1.33</v>
      </c>
      <c r="BD108">
        <v>10.473000000000001</v>
      </c>
      <c r="BE108">
        <v>1828.9349999999999</v>
      </c>
      <c r="BF108">
        <v>309.983</v>
      </c>
      <c r="BG108">
        <v>2.121</v>
      </c>
      <c r="BH108">
        <v>0</v>
      </c>
      <c r="BI108">
        <v>2.121</v>
      </c>
      <c r="BJ108">
        <v>1.6439999999999999</v>
      </c>
      <c r="BK108">
        <v>0</v>
      </c>
      <c r="BL108">
        <v>1.6439999999999999</v>
      </c>
      <c r="BM108">
        <v>238.61490000000001</v>
      </c>
      <c r="BQ108">
        <v>612.09900000000005</v>
      </c>
      <c r="BR108">
        <v>0.15389800000000001</v>
      </c>
      <c r="BS108">
        <v>0.107</v>
      </c>
      <c r="BT108">
        <v>1.2999999999999999E-2</v>
      </c>
      <c r="BU108">
        <v>3.7047099999999999</v>
      </c>
      <c r="BV108">
        <v>2.1507000000000001</v>
      </c>
    </row>
    <row r="109" spans="1:74" customFormat="1" x14ac:dyDescent="0.25">
      <c r="A109" s="40">
        <v>41704</v>
      </c>
      <c r="B109" s="41">
        <v>2.1320601851851851E-2</v>
      </c>
      <c r="C109">
        <v>7.4260000000000002</v>
      </c>
      <c r="D109">
        <v>1.8171999999999999</v>
      </c>
      <c r="E109">
        <v>18171.53226</v>
      </c>
      <c r="F109">
        <v>91.8</v>
      </c>
      <c r="G109">
        <v>-10.199999999999999</v>
      </c>
      <c r="H109">
        <v>32822.300000000003</v>
      </c>
      <c r="J109">
        <v>3.7</v>
      </c>
      <c r="K109">
        <v>0.88770000000000004</v>
      </c>
      <c r="L109">
        <v>6.5914999999999999</v>
      </c>
      <c r="M109">
        <v>1.613</v>
      </c>
      <c r="N109">
        <v>81.479600000000005</v>
      </c>
      <c r="O109">
        <v>0</v>
      </c>
      <c r="P109">
        <v>81.5</v>
      </c>
      <c r="Q109">
        <v>63.151499999999999</v>
      </c>
      <c r="R109">
        <v>0</v>
      </c>
      <c r="S109">
        <v>63.2</v>
      </c>
      <c r="T109">
        <v>32822.2955</v>
      </c>
      <c r="W109">
        <v>0</v>
      </c>
      <c r="X109">
        <v>3.2854000000000001</v>
      </c>
      <c r="Y109">
        <v>12.3</v>
      </c>
      <c r="Z109">
        <v>853</v>
      </c>
      <c r="AA109">
        <v>878</v>
      </c>
      <c r="AB109">
        <v>869</v>
      </c>
      <c r="AC109">
        <v>45</v>
      </c>
      <c r="AD109">
        <v>13.25</v>
      </c>
      <c r="AE109">
        <v>0.3</v>
      </c>
      <c r="AF109">
        <v>973</v>
      </c>
      <c r="AG109">
        <v>1</v>
      </c>
      <c r="AH109">
        <v>5</v>
      </c>
      <c r="AI109">
        <v>14</v>
      </c>
      <c r="AJ109">
        <v>190.3</v>
      </c>
      <c r="AK109">
        <v>189.7</v>
      </c>
      <c r="AL109">
        <v>6.8</v>
      </c>
      <c r="AM109">
        <v>195</v>
      </c>
      <c r="AN109" t="s">
        <v>155</v>
      </c>
      <c r="AO109">
        <v>2</v>
      </c>
      <c r="AP109" s="42">
        <v>0.93791666666666673</v>
      </c>
      <c r="AQ109">
        <v>47.159287999999997</v>
      </c>
      <c r="AR109">
        <v>-88.489814999999993</v>
      </c>
      <c r="AS109">
        <v>315.60000000000002</v>
      </c>
      <c r="AT109">
        <v>0</v>
      </c>
      <c r="AU109">
        <v>12</v>
      </c>
      <c r="AV109">
        <v>11</v>
      </c>
      <c r="AW109" t="s">
        <v>205</v>
      </c>
      <c r="AX109">
        <v>0.9</v>
      </c>
      <c r="AY109">
        <v>1.4</v>
      </c>
      <c r="AZ109">
        <v>1.7</v>
      </c>
      <c r="BA109">
        <v>14.048999999999999</v>
      </c>
      <c r="BB109">
        <v>15.8</v>
      </c>
      <c r="BC109">
        <v>1.1200000000000001</v>
      </c>
      <c r="BD109">
        <v>12.654</v>
      </c>
      <c r="BE109">
        <v>1742.385</v>
      </c>
      <c r="BF109">
        <v>271.38299999999998</v>
      </c>
      <c r="BG109">
        <v>2.2559999999999998</v>
      </c>
      <c r="BH109">
        <v>0</v>
      </c>
      <c r="BI109">
        <v>2.2559999999999998</v>
      </c>
      <c r="BJ109">
        <v>1.748</v>
      </c>
      <c r="BK109">
        <v>0</v>
      </c>
      <c r="BL109">
        <v>1.748</v>
      </c>
      <c r="BM109">
        <v>286.67520000000002</v>
      </c>
      <c r="BQ109">
        <v>631.45899999999995</v>
      </c>
      <c r="BR109">
        <v>0.168488</v>
      </c>
      <c r="BS109">
        <v>0.108436</v>
      </c>
      <c r="BT109">
        <v>1.3717999999999999E-2</v>
      </c>
      <c r="BU109">
        <v>4.0559269999999996</v>
      </c>
      <c r="BV109">
        <v>2.1795635999999998</v>
      </c>
    </row>
    <row r="110" spans="1:74" customFormat="1" x14ac:dyDescent="0.25">
      <c r="A110" s="40">
        <v>41704</v>
      </c>
      <c r="B110" s="41">
        <v>2.1332175925925928E-2</v>
      </c>
      <c r="C110">
        <v>8.2539999999999996</v>
      </c>
      <c r="D110">
        <v>3.0308999999999999</v>
      </c>
      <c r="E110">
        <v>30308.94167</v>
      </c>
      <c r="F110">
        <v>133</v>
      </c>
      <c r="G110">
        <v>-10.1</v>
      </c>
      <c r="H110">
        <v>35623.300000000003</v>
      </c>
      <c r="J110">
        <v>5.03</v>
      </c>
      <c r="K110">
        <v>0.86650000000000005</v>
      </c>
      <c r="L110">
        <v>7.1520999999999999</v>
      </c>
      <c r="M110">
        <v>2.6263000000000001</v>
      </c>
      <c r="N110">
        <v>115.249</v>
      </c>
      <c r="O110">
        <v>0</v>
      </c>
      <c r="P110">
        <v>115.2</v>
      </c>
      <c r="Q110">
        <v>89.324799999999996</v>
      </c>
      <c r="R110">
        <v>0</v>
      </c>
      <c r="S110">
        <v>89.3</v>
      </c>
      <c r="T110">
        <v>35623.341800000002</v>
      </c>
      <c r="W110">
        <v>0</v>
      </c>
      <c r="X110">
        <v>4.3574999999999999</v>
      </c>
      <c r="Y110">
        <v>12.3</v>
      </c>
      <c r="Z110">
        <v>852</v>
      </c>
      <c r="AA110">
        <v>879</v>
      </c>
      <c r="AB110">
        <v>870</v>
      </c>
      <c r="AC110">
        <v>45</v>
      </c>
      <c r="AD110">
        <v>13.25</v>
      </c>
      <c r="AE110">
        <v>0.3</v>
      </c>
      <c r="AF110">
        <v>973</v>
      </c>
      <c r="AG110">
        <v>1</v>
      </c>
      <c r="AH110">
        <v>5</v>
      </c>
      <c r="AI110">
        <v>14</v>
      </c>
      <c r="AJ110">
        <v>190</v>
      </c>
      <c r="AK110">
        <v>190</v>
      </c>
      <c r="AL110">
        <v>7</v>
      </c>
      <c r="AM110">
        <v>195</v>
      </c>
      <c r="AN110" t="s">
        <v>155</v>
      </c>
      <c r="AO110">
        <v>2</v>
      </c>
      <c r="AP110" s="42">
        <v>0.93792824074074066</v>
      </c>
      <c r="AQ110">
        <v>47.159287999999997</v>
      </c>
      <c r="AR110">
        <v>-88.489814999999993</v>
      </c>
      <c r="AS110">
        <v>315.39999999999998</v>
      </c>
      <c r="AT110">
        <v>0</v>
      </c>
      <c r="AU110">
        <v>12</v>
      </c>
      <c r="AV110">
        <v>11</v>
      </c>
      <c r="AW110" t="s">
        <v>205</v>
      </c>
      <c r="AX110">
        <v>0.9</v>
      </c>
      <c r="AY110">
        <v>1.4</v>
      </c>
      <c r="AZ110">
        <v>1.7</v>
      </c>
      <c r="BA110">
        <v>14.048999999999999</v>
      </c>
      <c r="BB110">
        <v>13.25</v>
      </c>
      <c r="BC110">
        <v>0.94</v>
      </c>
      <c r="BD110">
        <v>15.406000000000001</v>
      </c>
      <c r="BE110">
        <v>1627.029</v>
      </c>
      <c r="BF110">
        <v>380.26299999999998</v>
      </c>
      <c r="BG110">
        <v>2.746</v>
      </c>
      <c r="BH110">
        <v>0</v>
      </c>
      <c r="BI110">
        <v>2.746</v>
      </c>
      <c r="BJ110">
        <v>2.1280000000000001</v>
      </c>
      <c r="BK110">
        <v>0</v>
      </c>
      <c r="BL110">
        <v>2.1280000000000001</v>
      </c>
      <c r="BM110">
        <v>267.76960000000003</v>
      </c>
      <c r="BQ110">
        <v>720.77200000000005</v>
      </c>
      <c r="BR110">
        <v>0.17443600000000001</v>
      </c>
      <c r="BS110">
        <v>-0.244256</v>
      </c>
      <c r="BT110">
        <v>1.2564000000000001E-2</v>
      </c>
      <c r="BU110">
        <v>4.1991110000000003</v>
      </c>
      <c r="BV110">
        <v>-4.9095456000000004</v>
      </c>
    </row>
    <row r="111" spans="1:74" customFormat="1" x14ac:dyDescent="0.25">
      <c r="A111" s="40">
        <v>41704</v>
      </c>
      <c r="B111" s="41">
        <v>2.1343749999999998E-2</v>
      </c>
      <c r="C111">
        <v>8.5139999999999993</v>
      </c>
      <c r="D111">
        <v>3.7757000000000001</v>
      </c>
      <c r="E111">
        <v>37757.198669999998</v>
      </c>
      <c r="F111">
        <v>151.5</v>
      </c>
      <c r="G111">
        <v>-10</v>
      </c>
      <c r="H111">
        <v>37229.1</v>
      </c>
      <c r="J111">
        <v>6.52</v>
      </c>
      <c r="K111">
        <v>0.85560000000000003</v>
      </c>
      <c r="L111">
        <v>7.2847</v>
      </c>
      <c r="M111">
        <v>3.2303999999999999</v>
      </c>
      <c r="N111">
        <v>129.60159999999999</v>
      </c>
      <c r="O111">
        <v>0</v>
      </c>
      <c r="P111">
        <v>129.6</v>
      </c>
      <c r="Q111">
        <v>100.449</v>
      </c>
      <c r="R111">
        <v>0</v>
      </c>
      <c r="S111">
        <v>100.4</v>
      </c>
      <c r="T111">
        <v>37229.1</v>
      </c>
      <c r="W111">
        <v>0</v>
      </c>
      <c r="X111">
        <v>5.5797999999999996</v>
      </c>
      <c r="Y111">
        <v>12.3</v>
      </c>
      <c r="Z111">
        <v>851</v>
      </c>
      <c r="AA111">
        <v>879</v>
      </c>
      <c r="AB111">
        <v>869</v>
      </c>
      <c r="AC111">
        <v>45</v>
      </c>
      <c r="AD111">
        <v>13.25</v>
      </c>
      <c r="AE111">
        <v>0.3</v>
      </c>
      <c r="AF111">
        <v>973</v>
      </c>
      <c r="AG111">
        <v>1</v>
      </c>
      <c r="AH111">
        <v>5</v>
      </c>
      <c r="AI111">
        <v>14</v>
      </c>
      <c r="AJ111">
        <v>190.7</v>
      </c>
      <c r="AK111">
        <v>190</v>
      </c>
      <c r="AL111">
        <v>6.9</v>
      </c>
      <c r="AM111">
        <v>195</v>
      </c>
      <c r="AN111" t="s">
        <v>155</v>
      </c>
      <c r="AO111">
        <v>2</v>
      </c>
      <c r="AP111" s="42">
        <v>0.93793981481481481</v>
      </c>
      <c r="AQ111">
        <v>47.159287999999997</v>
      </c>
      <c r="AR111">
        <v>-88.489814999999993</v>
      </c>
      <c r="AS111">
        <v>315.3</v>
      </c>
      <c r="AT111">
        <v>0</v>
      </c>
      <c r="AU111">
        <v>12</v>
      </c>
      <c r="AV111">
        <v>11</v>
      </c>
      <c r="AW111" t="s">
        <v>205</v>
      </c>
      <c r="AX111">
        <v>0.9</v>
      </c>
      <c r="AY111">
        <v>1.4</v>
      </c>
      <c r="AZ111">
        <v>1.7</v>
      </c>
      <c r="BA111">
        <v>14.048999999999999</v>
      </c>
      <c r="BB111">
        <v>12.22</v>
      </c>
      <c r="BC111">
        <v>0.87</v>
      </c>
      <c r="BD111">
        <v>16.882000000000001</v>
      </c>
      <c r="BE111">
        <v>1552.4590000000001</v>
      </c>
      <c r="BF111">
        <v>438.166</v>
      </c>
      <c r="BG111">
        <v>2.8919999999999999</v>
      </c>
      <c r="BH111">
        <v>0</v>
      </c>
      <c r="BI111">
        <v>2.8919999999999999</v>
      </c>
      <c r="BJ111">
        <v>2.242</v>
      </c>
      <c r="BK111">
        <v>0</v>
      </c>
      <c r="BL111">
        <v>2.242</v>
      </c>
      <c r="BM111">
        <v>262.15390000000002</v>
      </c>
      <c r="BQ111">
        <v>864.62</v>
      </c>
      <c r="BR111">
        <v>0.127612</v>
      </c>
      <c r="BS111">
        <v>-0.59624600000000005</v>
      </c>
      <c r="BT111">
        <v>1.2718E-2</v>
      </c>
      <c r="BU111">
        <v>3.0719400000000001</v>
      </c>
      <c r="BV111">
        <v>-11.9845446</v>
      </c>
    </row>
    <row r="112" spans="1:74" customFormat="1" x14ac:dyDescent="0.25">
      <c r="A112" s="40">
        <v>41704</v>
      </c>
      <c r="B112" s="41">
        <v>2.1355324074074075E-2</v>
      </c>
      <c r="C112">
        <v>10.603999999999999</v>
      </c>
      <c r="D112">
        <v>3.7696000000000001</v>
      </c>
      <c r="E112">
        <v>37696.041669999999</v>
      </c>
      <c r="F112">
        <v>163.1</v>
      </c>
      <c r="G112">
        <v>-10</v>
      </c>
      <c r="H112">
        <v>38348</v>
      </c>
      <c r="J112">
        <v>7.56</v>
      </c>
      <c r="K112">
        <v>0.83809999999999996</v>
      </c>
      <c r="L112">
        <v>8.8878000000000004</v>
      </c>
      <c r="M112">
        <v>3.1594000000000002</v>
      </c>
      <c r="N112">
        <v>136.72399999999999</v>
      </c>
      <c r="O112">
        <v>0</v>
      </c>
      <c r="P112">
        <v>136.69999999999999</v>
      </c>
      <c r="Q112">
        <v>105.9693</v>
      </c>
      <c r="R112">
        <v>0</v>
      </c>
      <c r="S112">
        <v>106</v>
      </c>
      <c r="T112">
        <v>38347.993199999997</v>
      </c>
      <c r="W112">
        <v>0</v>
      </c>
      <c r="X112">
        <v>6.3327999999999998</v>
      </c>
      <c r="Y112">
        <v>12.3</v>
      </c>
      <c r="Z112">
        <v>852</v>
      </c>
      <c r="AA112">
        <v>879</v>
      </c>
      <c r="AB112">
        <v>867</v>
      </c>
      <c r="AC112">
        <v>45</v>
      </c>
      <c r="AD112">
        <v>13.25</v>
      </c>
      <c r="AE112">
        <v>0.3</v>
      </c>
      <c r="AF112">
        <v>973</v>
      </c>
      <c r="AG112">
        <v>1</v>
      </c>
      <c r="AH112">
        <v>5</v>
      </c>
      <c r="AI112">
        <v>14</v>
      </c>
      <c r="AJ112">
        <v>191</v>
      </c>
      <c r="AK112">
        <v>190</v>
      </c>
      <c r="AL112">
        <v>6.8</v>
      </c>
      <c r="AM112">
        <v>195</v>
      </c>
      <c r="AN112" t="s">
        <v>155</v>
      </c>
      <c r="AO112">
        <v>2</v>
      </c>
      <c r="AP112" s="42">
        <v>0.93793981481481481</v>
      </c>
      <c r="AQ112">
        <v>47.159287999999997</v>
      </c>
      <c r="AR112">
        <v>-88.489813999999996</v>
      </c>
      <c r="AS112">
        <v>315.3</v>
      </c>
      <c r="AT112">
        <v>0.1</v>
      </c>
      <c r="AU112">
        <v>12</v>
      </c>
      <c r="AV112">
        <v>11</v>
      </c>
      <c r="AW112" t="s">
        <v>205</v>
      </c>
      <c r="AX112">
        <v>0.9</v>
      </c>
      <c r="AY112">
        <v>1.4</v>
      </c>
      <c r="AZ112">
        <v>1.7</v>
      </c>
      <c r="BA112">
        <v>14.048999999999999</v>
      </c>
      <c r="BB112">
        <v>10.85</v>
      </c>
      <c r="BC112">
        <v>0.77</v>
      </c>
      <c r="BD112">
        <v>19.314</v>
      </c>
      <c r="BE112">
        <v>1697.55</v>
      </c>
      <c r="BF112">
        <v>384.07</v>
      </c>
      <c r="BG112">
        <v>2.7349999999999999</v>
      </c>
      <c r="BH112">
        <v>0</v>
      </c>
      <c r="BI112">
        <v>2.7349999999999999</v>
      </c>
      <c r="BJ112">
        <v>2.12</v>
      </c>
      <c r="BK112">
        <v>0</v>
      </c>
      <c r="BL112">
        <v>2.12</v>
      </c>
      <c r="BM112">
        <v>242.01089999999999</v>
      </c>
      <c r="BQ112">
        <v>879.47900000000004</v>
      </c>
      <c r="BR112">
        <v>0.115462</v>
      </c>
      <c r="BS112">
        <v>-0.31381999999999999</v>
      </c>
      <c r="BT112">
        <v>1.2282E-2</v>
      </c>
      <c r="BU112">
        <v>2.7794590000000001</v>
      </c>
      <c r="BV112">
        <v>-6.3077819999999996</v>
      </c>
    </row>
    <row r="113" spans="1:74" customFormat="1" x14ac:dyDescent="0.25">
      <c r="A113" s="40">
        <v>41704</v>
      </c>
      <c r="B113" s="41">
        <v>2.1366898148148152E-2</v>
      </c>
      <c r="C113">
        <v>11.241</v>
      </c>
      <c r="D113">
        <v>3.5788000000000002</v>
      </c>
      <c r="E113">
        <v>35787.689769999997</v>
      </c>
      <c r="F113">
        <v>187</v>
      </c>
      <c r="G113">
        <v>-10</v>
      </c>
      <c r="H113">
        <v>28402.6</v>
      </c>
      <c r="J113">
        <v>8.1</v>
      </c>
      <c r="K113">
        <v>0.84499999999999997</v>
      </c>
      <c r="L113">
        <v>9.4983000000000004</v>
      </c>
      <c r="M113">
        <v>3.0238999999999998</v>
      </c>
      <c r="N113">
        <v>158.0001</v>
      </c>
      <c r="O113">
        <v>0</v>
      </c>
      <c r="P113">
        <v>158</v>
      </c>
      <c r="Q113">
        <v>122.45950000000001</v>
      </c>
      <c r="R113">
        <v>0</v>
      </c>
      <c r="S113">
        <v>122.5</v>
      </c>
      <c r="T113">
        <v>28402.621800000001</v>
      </c>
      <c r="W113">
        <v>0</v>
      </c>
      <c r="X113">
        <v>6.8441999999999998</v>
      </c>
      <c r="Y113">
        <v>12.4</v>
      </c>
      <c r="Z113">
        <v>851</v>
      </c>
      <c r="AA113">
        <v>878</v>
      </c>
      <c r="AB113">
        <v>864</v>
      </c>
      <c r="AC113">
        <v>45</v>
      </c>
      <c r="AD113">
        <v>13.25</v>
      </c>
      <c r="AE113">
        <v>0.3</v>
      </c>
      <c r="AF113">
        <v>973</v>
      </c>
      <c r="AG113">
        <v>1</v>
      </c>
      <c r="AH113">
        <v>5</v>
      </c>
      <c r="AI113">
        <v>14</v>
      </c>
      <c r="AJ113">
        <v>191</v>
      </c>
      <c r="AK113">
        <v>190</v>
      </c>
      <c r="AL113">
        <v>6.9</v>
      </c>
      <c r="AM113">
        <v>195</v>
      </c>
      <c r="AN113" t="s">
        <v>155</v>
      </c>
      <c r="AO113">
        <v>2</v>
      </c>
      <c r="AP113" s="42">
        <v>0.937962962962963</v>
      </c>
      <c r="AQ113">
        <v>47.159291000000003</v>
      </c>
      <c r="AR113">
        <v>-88.489805000000004</v>
      </c>
      <c r="AS113">
        <v>315.39999999999998</v>
      </c>
      <c r="AT113">
        <v>0.1</v>
      </c>
      <c r="AU113">
        <v>12</v>
      </c>
      <c r="AV113">
        <v>11</v>
      </c>
      <c r="AW113" t="s">
        <v>205</v>
      </c>
      <c r="AX113">
        <v>0.9</v>
      </c>
      <c r="AY113">
        <v>1.4</v>
      </c>
      <c r="AZ113">
        <v>1.7</v>
      </c>
      <c r="BA113">
        <v>14.048999999999999</v>
      </c>
      <c r="BB113">
        <v>11.35</v>
      </c>
      <c r="BC113">
        <v>0.81</v>
      </c>
      <c r="BD113">
        <v>18.349</v>
      </c>
      <c r="BE113">
        <v>1875.664</v>
      </c>
      <c r="BF113">
        <v>380.06400000000002</v>
      </c>
      <c r="BG113">
        <v>3.2669999999999999</v>
      </c>
      <c r="BH113">
        <v>0</v>
      </c>
      <c r="BI113">
        <v>3.2669999999999999</v>
      </c>
      <c r="BJ113">
        <v>2.532</v>
      </c>
      <c r="BK113">
        <v>0</v>
      </c>
      <c r="BL113">
        <v>2.532</v>
      </c>
      <c r="BM113">
        <v>185.32409999999999</v>
      </c>
      <c r="BQ113">
        <v>982.71900000000005</v>
      </c>
      <c r="BR113">
        <v>0.12948799999999999</v>
      </c>
      <c r="BS113">
        <v>-4.1478000000000001E-2</v>
      </c>
      <c r="BT113">
        <v>1.2E-2</v>
      </c>
      <c r="BU113">
        <v>3.1171000000000002</v>
      </c>
      <c r="BV113">
        <v>-0.8337078</v>
      </c>
    </row>
    <row r="114" spans="1:74" customFormat="1" x14ac:dyDescent="0.25">
      <c r="A114" s="40">
        <v>41704</v>
      </c>
      <c r="B114" s="41">
        <v>2.1378472222222222E-2</v>
      </c>
      <c r="C114">
        <v>11.137</v>
      </c>
      <c r="D114">
        <v>4.1428000000000003</v>
      </c>
      <c r="E114">
        <v>41428.454030000001</v>
      </c>
      <c r="F114">
        <v>174.6</v>
      </c>
      <c r="G114">
        <v>-10.1</v>
      </c>
      <c r="H114">
        <v>19273.599999999999</v>
      </c>
      <c r="J114">
        <v>7.76</v>
      </c>
      <c r="K114">
        <v>0.84940000000000004</v>
      </c>
      <c r="L114">
        <v>9.4596999999999998</v>
      </c>
      <c r="M114">
        <v>3.5190000000000001</v>
      </c>
      <c r="N114">
        <v>148.3408</v>
      </c>
      <c r="O114">
        <v>0</v>
      </c>
      <c r="P114">
        <v>148.30000000000001</v>
      </c>
      <c r="Q114">
        <v>114.973</v>
      </c>
      <c r="R114">
        <v>0</v>
      </c>
      <c r="S114">
        <v>115</v>
      </c>
      <c r="T114">
        <v>19273.556199999999</v>
      </c>
      <c r="W114">
        <v>0</v>
      </c>
      <c r="X114">
        <v>6.5891000000000002</v>
      </c>
      <c r="Y114">
        <v>12.4</v>
      </c>
      <c r="Z114">
        <v>849</v>
      </c>
      <c r="AA114">
        <v>877</v>
      </c>
      <c r="AB114">
        <v>862</v>
      </c>
      <c r="AC114">
        <v>45</v>
      </c>
      <c r="AD114">
        <v>13.25</v>
      </c>
      <c r="AE114">
        <v>0.3</v>
      </c>
      <c r="AF114">
        <v>973</v>
      </c>
      <c r="AG114">
        <v>1</v>
      </c>
      <c r="AH114">
        <v>5</v>
      </c>
      <c r="AI114">
        <v>14</v>
      </c>
      <c r="AJ114">
        <v>191</v>
      </c>
      <c r="AK114">
        <v>190</v>
      </c>
      <c r="AL114">
        <v>6.7</v>
      </c>
      <c r="AM114">
        <v>195</v>
      </c>
      <c r="AN114" t="s">
        <v>155</v>
      </c>
      <c r="AO114">
        <v>2</v>
      </c>
      <c r="AP114" s="42">
        <v>0.93797453703703704</v>
      </c>
      <c r="AQ114">
        <v>47.159298</v>
      </c>
      <c r="AR114">
        <v>-88.489789999999999</v>
      </c>
      <c r="AS114">
        <v>315.7</v>
      </c>
      <c r="AT114">
        <v>0</v>
      </c>
      <c r="AU114">
        <v>12</v>
      </c>
      <c r="AV114">
        <v>11</v>
      </c>
      <c r="AW114" t="s">
        <v>205</v>
      </c>
      <c r="AX114">
        <v>0.93273499999999998</v>
      </c>
      <c r="AY114">
        <v>1.4327350000000001</v>
      </c>
      <c r="AZ114">
        <v>1.7327349999999999</v>
      </c>
      <c r="BA114">
        <v>14.048999999999999</v>
      </c>
      <c r="BB114">
        <v>11.71</v>
      </c>
      <c r="BC114">
        <v>0.83</v>
      </c>
      <c r="BD114">
        <v>17.725999999999999</v>
      </c>
      <c r="BE114">
        <v>1925.3720000000001</v>
      </c>
      <c r="BF114">
        <v>455.87</v>
      </c>
      <c r="BG114">
        <v>3.1619999999999999</v>
      </c>
      <c r="BH114">
        <v>0</v>
      </c>
      <c r="BI114">
        <v>3.1619999999999999</v>
      </c>
      <c r="BJ114">
        <v>2.4510000000000001</v>
      </c>
      <c r="BK114">
        <v>0</v>
      </c>
      <c r="BL114">
        <v>2.4510000000000001</v>
      </c>
      <c r="BM114">
        <v>129.61760000000001</v>
      </c>
      <c r="BQ114">
        <v>975.13699999999994</v>
      </c>
      <c r="BR114">
        <v>0.258214</v>
      </c>
      <c r="BS114">
        <v>7.1466000000000002E-2</v>
      </c>
      <c r="BT114">
        <v>1.2E-2</v>
      </c>
      <c r="BU114">
        <v>6.2158569999999997</v>
      </c>
      <c r="BV114">
        <v>1.4364665999999999</v>
      </c>
    </row>
    <row r="115" spans="1:74" customFormat="1" x14ac:dyDescent="0.25">
      <c r="A115" s="40">
        <v>41704</v>
      </c>
      <c r="B115" s="41">
        <v>2.1390046296296292E-2</v>
      </c>
      <c r="C115">
        <v>10.943</v>
      </c>
      <c r="D115">
        <v>5.6757999999999997</v>
      </c>
      <c r="E115">
        <v>56757.990239999999</v>
      </c>
      <c r="F115">
        <v>162.5</v>
      </c>
      <c r="G115">
        <v>-10</v>
      </c>
      <c r="H115">
        <v>13336.1</v>
      </c>
      <c r="J115">
        <v>6.96</v>
      </c>
      <c r="K115">
        <v>0.84240000000000004</v>
      </c>
      <c r="L115">
        <v>9.2186000000000003</v>
      </c>
      <c r="M115">
        <v>4.7812999999999999</v>
      </c>
      <c r="N115">
        <v>136.8938</v>
      </c>
      <c r="O115">
        <v>0</v>
      </c>
      <c r="P115">
        <v>136.9</v>
      </c>
      <c r="Q115">
        <v>106.10080000000001</v>
      </c>
      <c r="R115">
        <v>0</v>
      </c>
      <c r="S115">
        <v>106.1</v>
      </c>
      <c r="T115">
        <v>13336.060600000001</v>
      </c>
      <c r="W115">
        <v>0</v>
      </c>
      <c r="X115">
        <v>5.8605</v>
      </c>
      <c r="Y115">
        <v>12.4</v>
      </c>
      <c r="Z115">
        <v>847</v>
      </c>
      <c r="AA115">
        <v>875</v>
      </c>
      <c r="AB115">
        <v>860</v>
      </c>
      <c r="AC115">
        <v>45</v>
      </c>
      <c r="AD115">
        <v>13.25</v>
      </c>
      <c r="AE115">
        <v>0.3</v>
      </c>
      <c r="AF115">
        <v>973</v>
      </c>
      <c r="AG115">
        <v>1</v>
      </c>
      <c r="AH115">
        <v>5</v>
      </c>
      <c r="AI115">
        <v>14</v>
      </c>
      <c r="AJ115">
        <v>191</v>
      </c>
      <c r="AK115">
        <v>190</v>
      </c>
      <c r="AL115">
        <v>6.7</v>
      </c>
      <c r="AM115">
        <v>195</v>
      </c>
      <c r="AN115" t="s">
        <v>155</v>
      </c>
      <c r="AO115">
        <v>2</v>
      </c>
      <c r="AP115" s="42">
        <v>0.93798611111111108</v>
      </c>
      <c r="AQ115">
        <v>47.159297000000002</v>
      </c>
      <c r="AR115">
        <v>-88.489789999999999</v>
      </c>
      <c r="AS115">
        <v>315.89999999999998</v>
      </c>
      <c r="AT115">
        <v>0</v>
      </c>
      <c r="AU115">
        <v>12</v>
      </c>
      <c r="AV115">
        <v>10</v>
      </c>
      <c r="AW115" t="s">
        <v>205</v>
      </c>
      <c r="AX115">
        <v>1</v>
      </c>
      <c r="AY115">
        <v>1.5</v>
      </c>
      <c r="AZ115">
        <v>1.8</v>
      </c>
      <c r="BA115">
        <v>14.048999999999999</v>
      </c>
      <c r="BB115">
        <v>11.16</v>
      </c>
      <c r="BC115">
        <v>0.79</v>
      </c>
      <c r="BD115">
        <v>18.707999999999998</v>
      </c>
      <c r="BE115">
        <v>1823.8389999999999</v>
      </c>
      <c r="BF115">
        <v>602.06700000000001</v>
      </c>
      <c r="BG115">
        <v>2.8359999999999999</v>
      </c>
      <c r="BH115">
        <v>0</v>
      </c>
      <c r="BI115">
        <v>2.8359999999999999</v>
      </c>
      <c r="BJ115">
        <v>2.198</v>
      </c>
      <c r="BK115">
        <v>0</v>
      </c>
      <c r="BL115">
        <v>2.198</v>
      </c>
      <c r="BM115">
        <v>87.179000000000002</v>
      </c>
      <c r="BQ115">
        <v>843.05499999999995</v>
      </c>
      <c r="BR115">
        <v>0.31920599999999999</v>
      </c>
      <c r="BS115">
        <v>-0.56025199999999997</v>
      </c>
      <c r="BT115">
        <v>1.2E-2</v>
      </c>
      <c r="BU115">
        <v>7.6840869999999999</v>
      </c>
      <c r="BV115">
        <v>-11.261065200000001</v>
      </c>
    </row>
    <row r="116" spans="1:74" customFormat="1" x14ac:dyDescent="0.25">
      <c r="A116" s="40">
        <v>41704</v>
      </c>
      <c r="B116" s="41">
        <v>2.1401620370370369E-2</v>
      </c>
      <c r="C116">
        <v>10.781000000000001</v>
      </c>
      <c r="D116">
        <v>6.0389999999999997</v>
      </c>
      <c r="E116">
        <v>60389.792880000001</v>
      </c>
      <c r="F116">
        <v>176.8</v>
      </c>
      <c r="G116">
        <v>-9.9</v>
      </c>
      <c r="H116">
        <v>10553.5</v>
      </c>
      <c r="J116">
        <v>5.88</v>
      </c>
      <c r="K116">
        <v>0.84289999999999998</v>
      </c>
      <c r="L116">
        <v>9.0869</v>
      </c>
      <c r="M116">
        <v>5.0902000000000003</v>
      </c>
      <c r="N116">
        <v>149.0266</v>
      </c>
      <c r="O116">
        <v>0</v>
      </c>
      <c r="P116">
        <v>149</v>
      </c>
      <c r="Q116">
        <v>115.50449999999999</v>
      </c>
      <c r="R116">
        <v>0</v>
      </c>
      <c r="S116">
        <v>115.5</v>
      </c>
      <c r="T116">
        <v>10553.525100000001</v>
      </c>
      <c r="W116">
        <v>0</v>
      </c>
      <c r="X116">
        <v>4.9530000000000003</v>
      </c>
      <c r="Y116">
        <v>12.3</v>
      </c>
      <c r="Z116">
        <v>846</v>
      </c>
      <c r="AA116">
        <v>875</v>
      </c>
      <c r="AB116">
        <v>859</v>
      </c>
      <c r="AC116">
        <v>45</v>
      </c>
      <c r="AD116">
        <v>13.25</v>
      </c>
      <c r="AE116">
        <v>0.3</v>
      </c>
      <c r="AF116">
        <v>973</v>
      </c>
      <c r="AG116">
        <v>1</v>
      </c>
      <c r="AH116">
        <v>5</v>
      </c>
      <c r="AI116">
        <v>14</v>
      </c>
      <c r="AJ116">
        <v>191</v>
      </c>
      <c r="AK116">
        <v>190</v>
      </c>
      <c r="AL116">
        <v>6.6</v>
      </c>
      <c r="AM116">
        <v>195</v>
      </c>
      <c r="AN116" t="s">
        <v>155</v>
      </c>
      <c r="AO116">
        <v>2</v>
      </c>
      <c r="AP116" s="42">
        <v>0.93798611111111108</v>
      </c>
      <c r="AQ116">
        <v>47.159297000000002</v>
      </c>
      <c r="AR116">
        <v>-88.489789999999999</v>
      </c>
      <c r="AS116">
        <v>316</v>
      </c>
      <c r="AT116">
        <v>0</v>
      </c>
      <c r="AU116">
        <v>12</v>
      </c>
      <c r="AV116">
        <v>10</v>
      </c>
      <c r="AW116" t="s">
        <v>208</v>
      </c>
      <c r="AX116">
        <v>1</v>
      </c>
      <c r="AY116">
        <v>1.5</v>
      </c>
      <c r="AZ116">
        <v>1.8</v>
      </c>
      <c r="BA116">
        <v>14.048999999999999</v>
      </c>
      <c r="BB116">
        <v>11.2</v>
      </c>
      <c r="BC116">
        <v>0.8</v>
      </c>
      <c r="BD116">
        <v>18.64</v>
      </c>
      <c r="BE116">
        <v>1809.7339999999999</v>
      </c>
      <c r="BF116">
        <v>645.22299999999996</v>
      </c>
      <c r="BG116">
        <v>3.1080000000000001</v>
      </c>
      <c r="BH116">
        <v>0</v>
      </c>
      <c r="BI116">
        <v>3.1080000000000001</v>
      </c>
      <c r="BJ116">
        <v>2.4089999999999998</v>
      </c>
      <c r="BK116">
        <v>0</v>
      </c>
      <c r="BL116">
        <v>2.4089999999999998</v>
      </c>
      <c r="BM116">
        <v>69.4482</v>
      </c>
      <c r="BQ116">
        <v>717.24400000000003</v>
      </c>
      <c r="BR116">
        <v>0.33835999999999999</v>
      </c>
      <c r="BS116">
        <v>-2.5526879999999998</v>
      </c>
      <c r="BT116">
        <v>1.2E-2</v>
      </c>
      <c r="BU116">
        <v>8.1451709999999995</v>
      </c>
      <c r="BV116">
        <v>-51.3090288</v>
      </c>
    </row>
    <row r="117" spans="1:74" customFormat="1" x14ac:dyDescent="0.25">
      <c r="A117" s="40">
        <v>41704</v>
      </c>
      <c r="B117" s="41">
        <v>2.1413194444444447E-2</v>
      </c>
      <c r="C117">
        <v>10.398999999999999</v>
      </c>
      <c r="D117">
        <v>6.7633999999999999</v>
      </c>
      <c r="E117">
        <v>67634.166670000006</v>
      </c>
      <c r="F117">
        <v>248.5</v>
      </c>
      <c r="G117">
        <v>-10</v>
      </c>
      <c r="H117">
        <v>9725</v>
      </c>
      <c r="J117">
        <v>4.8600000000000003</v>
      </c>
      <c r="K117">
        <v>0.8397</v>
      </c>
      <c r="L117">
        <v>8.7322000000000006</v>
      </c>
      <c r="M117">
        <v>5.6791</v>
      </c>
      <c r="N117">
        <v>208.6497</v>
      </c>
      <c r="O117">
        <v>0</v>
      </c>
      <c r="P117">
        <v>208.6</v>
      </c>
      <c r="Q117">
        <v>161.7159</v>
      </c>
      <c r="R117">
        <v>0</v>
      </c>
      <c r="S117">
        <v>161.69999999999999</v>
      </c>
      <c r="T117">
        <v>9725.0442999999996</v>
      </c>
      <c r="W117">
        <v>0</v>
      </c>
      <c r="X117">
        <v>4.0789</v>
      </c>
      <c r="Y117">
        <v>12.2</v>
      </c>
      <c r="Z117">
        <v>845</v>
      </c>
      <c r="AA117">
        <v>873</v>
      </c>
      <c r="AB117">
        <v>858</v>
      </c>
      <c r="AC117">
        <v>45</v>
      </c>
      <c r="AD117">
        <v>13.25</v>
      </c>
      <c r="AE117">
        <v>0.3</v>
      </c>
      <c r="AF117">
        <v>973</v>
      </c>
      <c r="AG117">
        <v>1</v>
      </c>
      <c r="AH117">
        <v>5.718</v>
      </c>
      <c r="AI117">
        <v>14</v>
      </c>
      <c r="AJ117">
        <v>191</v>
      </c>
      <c r="AK117">
        <v>190</v>
      </c>
      <c r="AL117">
        <v>6.6</v>
      </c>
      <c r="AM117">
        <v>195</v>
      </c>
      <c r="AN117" t="s">
        <v>155</v>
      </c>
      <c r="AO117">
        <v>2</v>
      </c>
      <c r="AP117" s="42">
        <v>0.93799768518518523</v>
      </c>
      <c r="AQ117">
        <v>47.159297000000002</v>
      </c>
      <c r="AR117">
        <v>-88.489790999999997</v>
      </c>
      <c r="AS117">
        <v>316.3</v>
      </c>
      <c r="AT117">
        <v>0</v>
      </c>
      <c r="AU117">
        <v>12</v>
      </c>
      <c r="AV117">
        <v>10</v>
      </c>
      <c r="AW117" t="s">
        <v>208</v>
      </c>
      <c r="AX117">
        <v>1</v>
      </c>
      <c r="AY117">
        <v>1.5</v>
      </c>
      <c r="AZ117">
        <v>1.8</v>
      </c>
      <c r="BA117">
        <v>14.048999999999999</v>
      </c>
      <c r="BB117">
        <v>10.97</v>
      </c>
      <c r="BC117">
        <v>0.78</v>
      </c>
      <c r="BD117">
        <v>19.091999999999999</v>
      </c>
      <c r="BE117">
        <v>1721.922</v>
      </c>
      <c r="BF117">
        <v>712.76900000000001</v>
      </c>
      <c r="BG117">
        <v>4.3090000000000002</v>
      </c>
      <c r="BH117">
        <v>0</v>
      </c>
      <c r="BI117">
        <v>4.3090000000000002</v>
      </c>
      <c r="BJ117">
        <v>3.339</v>
      </c>
      <c r="BK117">
        <v>0</v>
      </c>
      <c r="BL117">
        <v>3.339</v>
      </c>
      <c r="BM117">
        <v>63.363999999999997</v>
      </c>
      <c r="BQ117">
        <v>584.83199999999999</v>
      </c>
      <c r="BR117">
        <v>0.31025399999999997</v>
      </c>
      <c r="BS117">
        <v>-2.9101819999999998</v>
      </c>
      <c r="BT117">
        <v>1.1282E-2</v>
      </c>
      <c r="BU117">
        <v>7.4685899999999998</v>
      </c>
      <c r="BV117">
        <v>-58.494658200000003</v>
      </c>
    </row>
    <row r="118" spans="1:74" customFormat="1" x14ac:dyDescent="0.25">
      <c r="A118" s="40">
        <v>41704</v>
      </c>
      <c r="B118" s="41">
        <v>2.1424768518518517E-2</v>
      </c>
      <c r="C118">
        <v>9.4390000000000001</v>
      </c>
      <c r="D118">
        <v>8.0808</v>
      </c>
      <c r="E118">
        <v>80807.758619999993</v>
      </c>
      <c r="F118">
        <v>283</v>
      </c>
      <c r="G118">
        <v>-8.1</v>
      </c>
      <c r="H118">
        <v>10258.799999999999</v>
      </c>
      <c r="J118">
        <v>3.88</v>
      </c>
      <c r="K118">
        <v>0.83360000000000001</v>
      </c>
      <c r="L118">
        <v>7.8680000000000003</v>
      </c>
      <c r="M118">
        <v>6.7359999999999998</v>
      </c>
      <c r="N118">
        <v>235.93</v>
      </c>
      <c r="O118">
        <v>0</v>
      </c>
      <c r="P118">
        <v>235.9</v>
      </c>
      <c r="Q118">
        <v>182.85980000000001</v>
      </c>
      <c r="R118">
        <v>0</v>
      </c>
      <c r="S118">
        <v>182.9</v>
      </c>
      <c r="T118">
        <v>10258.8359</v>
      </c>
      <c r="W118">
        <v>0</v>
      </c>
      <c r="X118">
        <v>3.2324999999999999</v>
      </c>
      <c r="Y118">
        <v>12.3</v>
      </c>
      <c r="Z118">
        <v>844</v>
      </c>
      <c r="AA118">
        <v>871</v>
      </c>
      <c r="AB118">
        <v>857</v>
      </c>
      <c r="AC118">
        <v>45</v>
      </c>
      <c r="AD118">
        <v>13.25</v>
      </c>
      <c r="AE118">
        <v>0.3</v>
      </c>
      <c r="AF118">
        <v>973</v>
      </c>
      <c r="AG118">
        <v>1</v>
      </c>
      <c r="AH118">
        <v>6</v>
      </c>
      <c r="AI118">
        <v>14</v>
      </c>
      <c r="AJ118">
        <v>190.3</v>
      </c>
      <c r="AK118">
        <v>188.6</v>
      </c>
      <c r="AL118">
        <v>6.5</v>
      </c>
      <c r="AM118">
        <v>195</v>
      </c>
      <c r="AN118" t="s">
        <v>155</v>
      </c>
      <c r="AO118">
        <v>2</v>
      </c>
      <c r="AP118" s="42">
        <v>0.93800925925925915</v>
      </c>
      <c r="AQ118">
        <v>47.159297000000002</v>
      </c>
      <c r="AR118">
        <v>-88.489791999999994</v>
      </c>
      <c r="AS118">
        <v>316.3</v>
      </c>
      <c r="AT118">
        <v>1</v>
      </c>
      <c r="AU118">
        <v>12</v>
      </c>
      <c r="AV118">
        <v>10</v>
      </c>
      <c r="AW118" t="s">
        <v>208</v>
      </c>
      <c r="AX118">
        <v>1</v>
      </c>
      <c r="AY118">
        <v>1.5</v>
      </c>
      <c r="AZ118">
        <v>1.8</v>
      </c>
      <c r="BA118">
        <v>14.048999999999999</v>
      </c>
      <c r="BB118">
        <v>10.55</v>
      </c>
      <c r="BC118">
        <v>0.75</v>
      </c>
      <c r="BD118">
        <v>19.963000000000001</v>
      </c>
      <c r="BE118">
        <v>1526.998</v>
      </c>
      <c r="BF118">
        <v>832.06299999999999</v>
      </c>
      <c r="BG118">
        <v>4.7949999999999999</v>
      </c>
      <c r="BH118">
        <v>0</v>
      </c>
      <c r="BI118">
        <v>4.7949999999999999</v>
      </c>
      <c r="BJ118">
        <v>3.7160000000000002</v>
      </c>
      <c r="BK118">
        <v>0</v>
      </c>
      <c r="BL118">
        <v>3.7160000000000002</v>
      </c>
      <c r="BM118">
        <v>65.7864</v>
      </c>
      <c r="BQ118">
        <v>456.15699999999998</v>
      </c>
      <c r="BR118">
        <v>0.27046100000000001</v>
      </c>
      <c r="BS118">
        <v>-2.5549040000000001</v>
      </c>
      <c r="BT118">
        <v>1.0999999999999999E-2</v>
      </c>
      <c r="BU118">
        <v>6.5106609999999998</v>
      </c>
      <c r="BV118">
        <v>-51.353570400000002</v>
      </c>
    </row>
    <row r="119" spans="1:74" customFormat="1" x14ac:dyDescent="0.25">
      <c r="A119" s="40">
        <v>41704</v>
      </c>
      <c r="B119" s="41">
        <v>2.1436342592592594E-2</v>
      </c>
      <c r="C119">
        <v>8.8740000000000006</v>
      </c>
      <c r="D119">
        <v>9.3780999999999999</v>
      </c>
      <c r="E119">
        <v>93781.380439999994</v>
      </c>
      <c r="F119">
        <v>309.89999999999998</v>
      </c>
      <c r="G119">
        <v>-2.9</v>
      </c>
      <c r="H119">
        <v>11084.6</v>
      </c>
      <c r="J119">
        <v>3.08</v>
      </c>
      <c r="K119">
        <v>0.82410000000000005</v>
      </c>
      <c r="L119">
        <v>7.3131000000000004</v>
      </c>
      <c r="M119">
        <v>7.7286999999999999</v>
      </c>
      <c r="N119">
        <v>255.4213</v>
      </c>
      <c r="O119">
        <v>0</v>
      </c>
      <c r="P119">
        <v>255.4</v>
      </c>
      <c r="Q119">
        <v>197.9667</v>
      </c>
      <c r="R119">
        <v>0</v>
      </c>
      <c r="S119">
        <v>198</v>
      </c>
      <c r="T119">
        <v>11084.647000000001</v>
      </c>
      <c r="W119">
        <v>0</v>
      </c>
      <c r="X119">
        <v>2.5366</v>
      </c>
      <c r="Y119">
        <v>12.3</v>
      </c>
      <c r="Z119">
        <v>845</v>
      </c>
      <c r="AA119">
        <v>871</v>
      </c>
      <c r="AB119">
        <v>858</v>
      </c>
      <c r="AC119">
        <v>45</v>
      </c>
      <c r="AD119">
        <v>13.25</v>
      </c>
      <c r="AE119">
        <v>0.3</v>
      </c>
      <c r="AF119">
        <v>973</v>
      </c>
      <c r="AG119">
        <v>1</v>
      </c>
      <c r="AH119">
        <v>6</v>
      </c>
      <c r="AI119">
        <v>14</v>
      </c>
      <c r="AJ119">
        <v>190.7</v>
      </c>
      <c r="AK119">
        <v>188.7</v>
      </c>
      <c r="AL119">
        <v>6.7</v>
      </c>
      <c r="AM119">
        <v>195</v>
      </c>
      <c r="AN119" t="s">
        <v>155</v>
      </c>
      <c r="AO119">
        <v>2</v>
      </c>
      <c r="AP119" s="42">
        <v>0.9380208333333333</v>
      </c>
      <c r="AQ119">
        <v>47.159272000000001</v>
      </c>
      <c r="AR119">
        <v>-88.489742000000007</v>
      </c>
      <c r="AS119">
        <v>316.60000000000002</v>
      </c>
      <c r="AT119">
        <v>8.1999999999999993</v>
      </c>
      <c r="AU119">
        <v>12</v>
      </c>
      <c r="AV119">
        <v>10</v>
      </c>
      <c r="AW119" t="s">
        <v>208</v>
      </c>
      <c r="AX119">
        <v>1.0998000000000001</v>
      </c>
      <c r="AY119">
        <v>1.5998000000000001</v>
      </c>
      <c r="AZ119">
        <v>1.9330670000000001</v>
      </c>
      <c r="BA119">
        <v>14.048999999999999</v>
      </c>
      <c r="BB119">
        <v>9.94</v>
      </c>
      <c r="BC119">
        <v>0.71</v>
      </c>
      <c r="BD119">
        <v>21.341000000000001</v>
      </c>
      <c r="BE119">
        <v>1373.4459999999999</v>
      </c>
      <c r="BF119">
        <v>923.84</v>
      </c>
      <c r="BG119">
        <v>5.0229999999999997</v>
      </c>
      <c r="BH119">
        <v>0</v>
      </c>
      <c r="BI119">
        <v>5.0229999999999997</v>
      </c>
      <c r="BJ119">
        <v>3.8940000000000001</v>
      </c>
      <c r="BK119">
        <v>0</v>
      </c>
      <c r="BL119">
        <v>3.8940000000000001</v>
      </c>
      <c r="BM119">
        <v>68.785499999999999</v>
      </c>
      <c r="BQ119">
        <v>346.38600000000002</v>
      </c>
      <c r="BR119">
        <v>0.266459</v>
      </c>
      <c r="BS119">
        <v>-3.0133359999999998</v>
      </c>
      <c r="BT119">
        <v>9.5650000000000006E-3</v>
      </c>
      <c r="BU119">
        <v>6.4143460000000001</v>
      </c>
      <c r="BV119">
        <v>-60.568053599999999</v>
      </c>
    </row>
    <row r="120" spans="1:74" customFormat="1" x14ac:dyDescent="0.25">
      <c r="A120" s="40">
        <v>41704</v>
      </c>
      <c r="B120" s="41">
        <v>2.1447916666666667E-2</v>
      </c>
      <c r="C120">
        <v>8.9149999999999991</v>
      </c>
      <c r="D120">
        <v>9.7126000000000001</v>
      </c>
      <c r="E120">
        <v>97126.408509999994</v>
      </c>
      <c r="F120">
        <v>333.9</v>
      </c>
      <c r="G120">
        <v>-3</v>
      </c>
      <c r="H120">
        <v>12044.8</v>
      </c>
      <c r="J120">
        <v>2.48</v>
      </c>
      <c r="K120">
        <v>0.81950000000000001</v>
      </c>
      <c r="L120">
        <v>7.3060999999999998</v>
      </c>
      <c r="M120">
        <v>7.9599000000000002</v>
      </c>
      <c r="N120">
        <v>273.65350000000001</v>
      </c>
      <c r="O120">
        <v>0</v>
      </c>
      <c r="P120">
        <v>273.7</v>
      </c>
      <c r="Q120">
        <v>212.09780000000001</v>
      </c>
      <c r="R120">
        <v>0</v>
      </c>
      <c r="S120">
        <v>212.1</v>
      </c>
      <c r="T120">
        <v>12044.786099999999</v>
      </c>
      <c r="W120">
        <v>0</v>
      </c>
      <c r="X120">
        <v>2.0305</v>
      </c>
      <c r="Y120">
        <v>12.3</v>
      </c>
      <c r="Z120">
        <v>846</v>
      </c>
      <c r="AA120">
        <v>872</v>
      </c>
      <c r="AB120">
        <v>858</v>
      </c>
      <c r="AC120">
        <v>45</v>
      </c>
      <c r="AD120">
        <v>13.25</v>
      </c>
      <c r="AE120">
        <v>0.3</v>
      </c>
      <c r="AF120">
        <v>973</v>
      </c>
      <c r="AG120">
        <v>1</v>
      </c>
      <c r="AH120">
        <v>6</v>
      </c>
      <c r="AI120">
        <v>14</v>
      </c>
      <c r="AJ120">
        <v>191</v>
      </c>
      <c r="AK120">
        <v>188.3</v>
      </c>
      <c r="AL120">
        <v>6.9</v>
      </c>
      <c r="AM120">
        <v>195</v>
      </c>
      <c r="AN120" t="s">
        <v>155</v>
      </c>
      <c r="AO120">
        <v>2</v>
      </c>
      <c r="AP120" s="42">
        <v>0.93804398148148149</v>
      </c>
      <c r="AQ120">
        <v>47.159204000000003</v>
      </c>
      <c r="AR120">
        <v>-88.489603000000002</v>
      </c>
      <c r="AS120">
        <v>316.7</v>
      </c>
      <c r="AT120">
        <v>19.7</v>
      </c>
      <c r="AU120">
        <v>12</v>
      </c>
      <c r="AV120">
        <v>10</v>
      </c>
      <c r="AW120" t="s">
        <v>208</v>
      </c>
      <c r="AX120">
        <v>1.2336659999999999</v>
      </c>
      <c r="AY120">
        <v>1.8</v>
      </c>
      <c r="AZ120">
        <v>2.2000000000000002</v>
      </c>
      <c r="BA120">
        <v>14.048999999999999</v>
      </c>
      <c r="BB120">
        <v>9.67</v>
      </c>
      <c r="BC120">
        <v>0.69</v>
      </c>
      <c r="BD120">
        <v>22.018999999999998</v>
      </c>
      <c r="BE120">
        <v>1345.393</v>
      </c>
      <c r="BF120">
        <v>932.93</v>
      </c>
      <c r="BG120">
        <v>5.2770000000000001</v>
      </c>
      <c r="BH120">
        <v>0</v>
      </c>
      <c r="BI120">
        <v>5.2770000000000001</v>
      </c>
      <c r="BJ120">
        <v>4.09</v>
      </c>
      <c r="BK120">
        <v>0</v>
      </c>
      <c r="BL120">
        <v>4.09</v>
      </c>
      <c r="BM120">
        <v>73.286500000000004</v>
      </c>
      <c r="BQ120">
        <v>271.87200000000001</v>
      </c>
      <c r="BR120">
        <v>0.27617999999999998</v>
      </c>
      <c r="BS120">
        <v>-3.06027</v>
      </c>
      <c r="BT120">
        <v>8.9999999999999993E-3</v>
      </c>
      <c r="BU120">
        <v>6.6483439999999998</v>
      </c>
      <c r="BV120">
        <v>-61.511426999999998</v>
      </c>
    </row>
    <row r="121" spans="1:74" customFormat="1" x14ac:dyDescent="0.25">
      <c r="A121" s="40">
        <v>41704</v>
      </c>
      <c r="B121" s="41">
        <v>2.1459490740740741E-2</v>
      </c>
      <c r="C121">
        <v>9.1349999999999998</v>
      </c>
      <c r="D121">
        <v>9.2623999999999995</v>
      </c>
      <c r="E121">
        <v>92624.280849999996</v>
      </c>
      <c r="F121">
        <v>309.5</v>
      </c>
      <c r="G121">
        <v>-3</v>
      </c>
      <c r="H121">
        <v>13508.4</v>
      </c>
      <c r="J121">
        <v>2.13</v>
      </c>
      <c r="K121">
        <v>0.82110000000000005</v>
      </c>
      <c r="L121">
        <v>7.5004999999999997</v>
      </c>
      <c r="M121">
        <v>7.6054000000000004</v>
      </c>
      <c r="N121">
        <v>254.15049999999999</v>
      </c>
      <c r="O121">
        <v>0</v>
      </c>
      <c r="P121">
        <v>254.2</v>
      </c>
      <c r="Q121">
        <v>196.98169999999999</v>
      </c>
      <c r="R121">
        <v>0</v>
      </c>
      <c r="S121">
        <v>197</v>
      </c>
      <c r="T121">
        <v>13508.3644</v>
      </c>
      <c r="W121">
        <v>0</v>
      </c>
      <c r="X121">
        <v>1.7513000000000001</v>
      </c>
      <c r="Y121">
        <v>12.3</v>
      </c>
      <c r="Z121">
        <v>847</v>
      </c>
      <c r="AA121">
        <v>872</v>
      </c>
      <c r="AB121">
        <v>858</v>
      </c>
      <c r="AC121">
        <v>45</v>
      </c>
      <c r="AD121">
        <v>13.25</v>
      </c>
      <c r="AE121">
        <v>0.3</v>
      </c>
      <c r="AF121">
        <v>973</v>
      </c>
      <c r="AG121">
        <v>1</v>
      </c>
      <c r="AH121">
        <v>5.282</v>
      </c>
      <c r="AI121">
        <v>14</v>
      </c>
      <c r="AJ121">
        <v>191</v>
      </c>
      <c r="AK121">
        <v>188</v>
      </c>
      <c r="AL121">
        <v>7.3</v>
      </c>
      <c r="AM121">
        <v>195</v>
      </c>
      <c r="AN121" t="s">
        <v>155</v>
      </c>
      <c r="AO121">
        <v>2</v>
      </c>
      <c r="AP121" s="42">
        <v>0.93805555555555553</v>
      </c>
      <c r="AQ121">
        <v>47.159148999999999</v>
      </c>
      <c r="AR121">
        <v>-88.489489000000006</v>
      </c>
      <c r="AS121">
        <v>315.5</v>
      </c>
      <c r="AT121">
        <v>21.4</v>
      </c>
      <c r="AU121">
        <v>12</v>
      </c>
      <c r="AV121">
        <v>10</v>
      </c>
      <c r="AW121" t="s">
        <v>208</v>
      </c>
      <c r="AX121">
        <v>1.166134</v>
      </c>
      <c r="AY121">
        <v>2.0645349999999998</v>
      </c>
      <c r="AZ121">
        <v>2.4645350000000001</v>
      </c>
      <c r="BA121">
        <v>14.048999999999999</v>
      </c>
      <c r="BB121">
        <v>9.75</v>
      </c>
      <c r="BC121">
        <v>0.69</v>
      </c>
      <c r="BD121">
        <v>21.788</v>
      </c>
      <c r="BE121">
        <v>1382.36</v>
      </c>
      <c r="BF121">
        <v>892.12699999999995</v>
      </c>
      <c r="BG121">
        <v>4.9050000000000002</v>
      </c>
      <c r="BH121">
        <v>0</v>
      </c>
      <c r="BI121">
        <v>4.9050000000000002</v>
      </c>
      <c r="BJ121">
        <v>3.802</v>
      </c>
      <c r="BK121">
        <v>0</v>
      </c>
      <c r="BL121">
        <v>3.802</v>
      </c>
      <c r="BM121">
        <v>82.260999999999996</v>
      </c>
      <c r="BQ121">
        <v>234.691</v>
      </c>
      <c r="BR121">
        <v>0.30413000000000001</v>
      </c>
      <c r="BS121">
        <v>-2.8733759999999999</v>
      </c>
      <c r="BT121">
        <v>8.9999999999999993E-3</v>
      </c>
      <c r="BU121">
        <v>7.3211700000000004</v>
      </c>
      <c r="BV121">
        <v>-57.754857600000001</v>
      </c>
    </row>
    <row r="122" spans="1:74" customFormat="1" x14ac:dyDescent="0.25">
      <c r="A122" s="40">
        <v>41704</v>
      </c>
      <c r="B122" s="41">
        <v>2.1471064814814814E-2</v>
      </c>
      <c r="C122">
        <v>10.17</v>
      </c>
      <c r="D122">
        <v>7.8089000000000004</v>
      </c>
      <c r="E122">
        <v>78089.393939999994</v>
      </c>
      <c r="F122">
        <v>199.6</v>
      </c>
      <c r="G122">
        <v>-7.3</v>
      </c>
      <c r="H122">
        <v>15233.6</v>
      </c>
      <c r="J122">
        <v>1.89</v>
      </c>
      <c r="K122">
        <v>0.82609999999999995</v>
      </c>
      <c r="L122">
        <v>8.4016999999999999</v>
      </c>
      <c r="M122">
        <v>6.4511000000000003</v>
      </c>
      <c r="N122">
        <v>164.87629999999999</v>
      </c>
      <c r="O122">
        <v>0</v>
      </c>
      <c r="P122">
        <v>164.9</v>
      </c>
      <c r="Q122">
        <v>127.7889</v>
      </c>
      <c r="R122">
        <v>0</v>
      </c>
      <c r="S122">
        <v>127.8</v>
      </c>
      <c r="T122">
        <v>15233.631299999999</v>
      </c>
      <c r="W122">
        <v>0</v>
      </c>
      <c r="X122">
        <v>1.5651999999999999</v>
      </c>
      <c r="Y122">
        <v>12.3</v>
      </c>
      <c r="Z122">
        <v>847</v>
      </c>
      <c r="AA122">
        <v>871</v>
      </c>
      <c r="AB122">
        <v>857</v>
      </c>
      <c r="AC122">
        <v>45</v>
      </c>
      <c r="AD122">
        <v>13.25</v>
      </c>
      <c r="AE122">
        <v>0.3</v>
      </c>
      <c r="AF122">
        <v>973</v>
      </c>
      <c r="AG122">
        <v>1</v>
      </c>
      <c r="AH122">
        <v>5</v>
      </c>
      <c r="AI122">
        <v>14</v>
      </c>
      <c r="AJ122">
        <v>191</v>
      </c>
      <c r="AK122">
        <v>188.7</v>
      </c>
      <c r="AL122">
        <v>7.4</v>
      </c>
      <c r="AM122">
        <v>195</v>
      </c>
      <c r="AN122" t="s">
        <v>155</v>
      </c>
      <c r="AO122">
        <v>2</v>
      </c>
      <c r="AP122" s="42">
        <v>0.93806712962962957</v>
      </c>
      <c r="AQ122">
        <v>47.159112999999998</v>
      </c>
      <c r="AR122">
        <v>-88.489422000000005</v>
      </c>
      <c r="AS122">
        <v>315.2</v>
      </c>
      <c r="AT122">
        <v>21.4</v>
      </c>
      <c r="AU122">
        <v>12</v>
      </c>
      <c r="AV122">
        <v>10</v>
      </c>
      <c r="AW122" t="s">
        <v>208</v>
      </c>
      <c r="AX122">
        <v>1.332967</v>
      </c>
      <c r="AY122">
        <v>2.665934</v>
      </c>
      <c r="AZ122">
        <v>3.0659339999999999</v>
      </c>
      <c r="BA122">
        <v>14.048999999999999</v>
      </c>
      <c r="BB122">
        <v>10.050000000000001</v>
      </c>
      <c r="BC122">
        <v>0.72</v>
      </c>
      <c r="BD122">
        <v>21.048999999999999</v>
      </c>
      <c r="BE122">
        <v>1556.104</v>
      </c>
      <c r="BF122">
        <v>760.471</v>
      </c>
      <c r="BG122">
        <v>3.198</v>
      </c>
      <c r="BH122">
        <v>0</v>
      </c>
      <c r="BI122">
        <v>3.198</v>
      </c>
      <c r="BJ122">
        <v>2.4790000000000001</v>
      </c>
      <c r="BK122">
        <v>0</v>
      </c>
      <c r="BL122">
        <v>2.4790000000000001</v>
      </c>
      <c r="BM122">
        <v>93.226500000000001</v>
      </c>
      <c r="BQ122">
        <v>210.78399999999999</v>
      </c>
      <c r="BR122">
        <v>0.30825599999999997</v>
      </c>
      <c r="BS122">
        <v>-2.8159480000000001</v>
      </c>
      <c r="BT122">
        <v>8.9999999999999993E-3</v>
      </c>
      <c r="BU122">
        <v>7.4204929999999996</v>
      </c>
      <c r="BV122">
        <v>-56.600554799999998</v>
      </c>
    </row>
    <row r="123" spans="1:74" customFormat="1" x14ac:dyDescent="0.25">
      <c r="A123" s="40">
        <v>41704</v>
      </c>
      <c r="B123" s="41">
        <v>2.1482638888888888E-2</v>
      </c>
      <c r="C123">
        <v>11.99</v>
      </c>
      <c r="D123">
        <v>5.33</v>
      </c>
      <c r="E123">
        <v>53299.780129999999</v>
      </c>
      <c r="F123">
        <v>162</v>
      </c>
      <c r="G123">
        <v>-8.1999999999999993</v>
      </c>
      <c r="H123">
        <v>15449.9</v>
      </c>
      <c r="J123">
        <v>1.64</v>
      </c>
      <c r="K123">
        <v>0.83589999999999998</v>
      </c>
      <c r="L123">
        <v>10.022600000000001</v>
      </c>
      <c r="M123">
        <v>4.4553000000000003</v>
      </c>
      <c r="N123">
        <v>135.45419999999999</v>
      </c>
      <c r="O123">
        <v>0</v>
      </c>
      <c r="P123">
        <v>135.5</v>
      </c>
      <c r="Q123">
        <v>104.985</v>
      </c>
      <c r="R123">
        <v>0</v>
      </c>
      <c r="S123">
        <v>105</v>
      </c>
      <c r="T123">
        <v>15449.8783</v>
      </c>
      <c r="W123">
        <v>0</v>
      </c>
      <c r="X123">
        <v>1.3704000000000001</v>
      </c>
      <c r="Y123">
        <v>12.4</v>
      </c>
      <c r="Z123">
        <v>846</v>
      </c>
      <c r="AA123">
        <v>870</v>
      </c>
      <c r="AB123">
        <v>856</v>
      </c>
      <c r="AC123">
        <v>45</v>
      </c>
      <c r="AD123">
        <v>13.25</v>
      </c>
      <c r="AE123">
        <v>0.3</v>
      </c>
      <c r="AF123">
        <v>973</v>
      </c>
      <c r="AG123">
        <v>1</v>
      </c>
      <c r="AH123">
        <v>5</v>
      </c>
      <c r="AI123">
        <v>14</v>
      </c>
      <c r="AJ123">
        <v>191</v>
      </c>
      <c r="AK123">
        <v>189</v>
      </c>
      <c r="AL123">
        <v>7.3</v>
      </c>
      <c r="AM123">
        <v>195</v>
      </c>
      <c r="AN123" t="s">
        <v>155</v>
      </c>
      <c r="AO123">
        <v>2</v>
      </c>
      <c r="AP123" s="42">
        <v>0.93806712962962957</v>
      </c>
      <c r="AQ123">
        <v>47.159089999999999</v>
      </c>
      <c r="AR123">
        <v>-88.489367999999999</v>
      </c>
      <c r="AS123">
        <v>315</v>
      </c>
      <c r="AT123">
        <v>22.6</v>
      </c>
      <c r="AU123">
        <v>12</v>
      </c>
      <c r="AV123">
        <v>10</v>
      </c>
      <c r="AW123" t="s">
        <v>208</v>
      </c>
      <c r="AX123">
        <v>1.4</v>
      </c>
      <c r="AY123">
        <v>2.8</v>
      </c>
      <c r="AZ123">
        <v>3.2</v>
      </c>
      <c r="BA123">
        <v>14.048999999999999</v>
      </c>
      <c r="BB123">
        <v>10.69</v>
      </c>
      <c r="BC123">
        <v>0.76</v>
      </c>
      <c r="BD123">
        <v>19.632000000000001</v>
      </c>
      <c r="BE123">
        <v>1897.3920000000001</v>
      </c>
      <c r="BF123">
        <v>536.822</v>
      </c>
      <c r="BG123">
        <v>2.6850000000000001</v>
      </c>
      <c r="BH123">
        <v>0</v>
      </c>
      <c r="BI123">
        <v>2.6850000000000001</v>
      </c>
      <c r="BJ123">
        <v>2.081</v>
      </c>
      <c r="BK123">
        <v>0</v>
      </c>
      <c r="BL123">
        <v>2.081</v>
      </c>
      <c r="BM123">
        <v>96.641300000000001</v>
      </c>
      <c r="BQ123">
        <v>188.63499999999999</v>
      </c>
      <c r="BR123">
        <v>0.39933999999999997</v>
      </c>
      <c r="BS123">
        <v>-2.4709500000000002</v>
      </c>
      <c r="BT123">
        <v>8.9999999999999993E-3</v>
      </c>
      <c r="BU123">
        <v>9.6131119999999992</v>
      </c>
      <c r="BV123">
        <v>-49.666094999999999</v>
      </c>
    </row>
    <row r="124" spans="1:74" customFormat="1" x14ac:dyDescent="0.25">
      <c r="A124" s="40">
        <v>41704</v>
      </c>
      <c r="B124" s="41">
        <v>2.1494212962962961E-2</v>
      </c>
      <c r="C124">
        <v>12.93</v>
      </c>
      <c r="D124">
        <v>3.1878000000000002</v>
      </c>
      <c r="E124">
        <v>31878.48877</v>
      </c>
      <c r="F124">
        <v>163.80000000000001</v>
      </c>
      <c r="G124">
        <v>-8.1999999999999993</v>
      </c>
      <c r="H124">
        <v>13323.9</v>
      </c>
      <c r="J124">
        <v>1.49</v>
      </c>
      <c r="K124">
        <v>0.85060000000000002</v>
      </c>
      <c r="L124">
        <v>10.9978</v>
      </c>
      <c r="M124">
        <v>2.7113999999999998</v>
      </c>
      <c r="N124">
        <v>139.2859</v>
      </c>
      <c r="O124">
        <v>0</v>
      </c>
      <c r="P124">
        <v>139.30000000000001</v>
      </c>
      <c r="Q124">
        <v>107.95480000000001</v>
      </c>
      <c r="R124">
        <v>0</v>
      </c>
      <c r="S124">
        <v>108</v>
      </c>
      <c r="T124">
        <v>13323.9226</v>
      </c>
      <c r="W124">
        <v>0</v>
      </c>
      <c r="X124">
        <v>1.2710999999999999</v>
      </c>
      <c r="Y124">
        <v>12.3</v>
      </c>
      <c r="Z124">
        <v>844</v>
      </c>
      <c r="AA124">
        <v>869</v>
      </c>
      <c r="AB124">
        <v>855</v>
      </c>
      <c r="AC124">
        <v>45</v>
      </c>
      <c r="AD124">
        <v>13.25</v>
      </c>
      <c r="AE124">
        <v>0.3</v>
      </c>
      <c r="AF124">
        <v>973</v>
      </c>
      <c r="AG124">
        <v>1</v>
      </c>
      <c r="AH124">
        <v>5</v>
      </c>
      <c r="AI124">
        <v>14</v>
      </c>
      <c r="AJ124">
        <v>191</v>
      </c>
      <c r="AK124">
        <v>189.7</v>
      </c>
      <c r="AL124">
        <v>7.2</v>
      </c>
      <c r="AM124">
        <v>195</v>
      </c>
      <c r="AN124" t="s">
        <v>155</v>
      </c>
      <c r="AO124">
        <v>2</v>
      </c>
      <c r="AP124" s="42">
        <v>0.93807870370370372</v>
      </c>
      <c r="AQ124">
        <v>47.159022</v>
      </c>
      <c r="AR124">
        <v>-88.489188999999996</v>
      </c>
      <c r="AS124">
        <v>314.60000000000002</v>
      </c>
      <c r="AT124">
        <v>26.2</v>
      </c>
      <c r="AU124">
        <v>12</v>
      </c>
      <c r="AV124">
        <v>10</v>
      </c>
      <c r="AW124" t="s">
        <v>208</v>
      </c>
      <c r="AX124">
        <v>1.531069</v>
      </c>
      <c r="AY124">
        <v>2.2101899999999999</v>
      </c>
      <c r="AZ124">
        <v>3.2983020000000001</v>
      </c>
      <c r="BA124">
        <v>14.048999999999999</v>
      </c>
      <c r="BB124">
        <v>11.78</v>
      </c>
      <c r="BC124">
        <v>0.84</v>
      </c>
      <c r="BD124">
        <v>17.571000000000002</v>
      </c>
      <c r="BE124">
        <v>2218.2330000000002</v>
      </c>
      <c r="BF124">
        <v>348.07900000000001</v>
      </c>
      <c r="BG124">
        <v>2.9420000000000002</v>
      </c>
      <c r="BH124">
        <v>0</v>
      </c>
      <c r="BI124">
        <v>2.9420000000000002</v>
      </c>
      <c r="BJ124">
        <v>2.2799999999999998</v>
      </c>
      <c r="BK124">
        <v>0</v>
      </c>
      <c r="BL124">
        <v>2.2799999999999998</v>
      </c>
      <c r="BM124">
        <v>88.796800000000005</v>
      </c>
      <c r="BQ124">
        <v>186.411</v>
      </c>
      <c r="BR124">
        <v>0.54513599999999995</v>
      </c>
      <c r="BS124">
        <v>-2.561734</v>
      </c>
      <c r="BT124">
        <v>8.9999999999999993E-3</v>
      </c>
      <c r="BU124">
        <v>13.122786</v>
      </c>
      <c r="BV124">
        <v>-51.490853399999999</v>
      </c>
    </row>
    <row r="125" spans="1:74" customFormat="1" x14ac:dyDescent="0.25">
      <c r="A125" s="40">
        <v>41704</v>
      </c>
      <c r="B125" s="41">
        <v>2.1505787037037039E-2</v>
      </c>
      <c r="C125">
        <v>12.939</v>
      </c>
      <c r="D125">
        <v>3.2286000000000001</v>
      </c>
      <c r="E125">
        <v>32285.59131</v>
      </c>
      <c r="F125">
        <v>268.60000000000002</v>
      </c>
      <c r="G125">
        <v>-10.199999999999999</v>
      </c>
      <c r="H125">
        <v>11094.7</v>
      </c>
      <c r="J125">
        <v>1.34</v>
      </c>
      <c r="K125">
        <v>0.85229999999999995</v>
      </c>
      <c r="L125">
        <v>11.027900000000001</v>
      </c>
      <c r="M125">
        <v>2.7517999999999998</v>
      </c>
      <c r="N125">
        <v>228.92009999999999</v>
      </c>
      <c r="O125">
        <v>0</v>
      </c>
      <c r="P125">
        <v>228.9</v>
      </c>
      <c r="Q125">
        <v>177.42660000000001</v>
      </c>
      <c r="R125">
        <v>0</v>
      </c>
      <c r="S125">
        <v>177.4</v>
      </c>
      <c r="T125">
        <v>11094.6603</v>
      </c>
      <c r="W125">
        <v>0</v>
      </c>
      <c r="X125">
        <v>1.1418999999999999</v>
      </c>
      <c r="Y125">
        <v>12.4</v>
      </c>
      <c r="Z125">
        <v>842</v>
      </c>
      <c r="AA125">
        <v>869</v>
      </c>
      <c r="AB125">
        <v>854</v>
      </c>
      <c r="AC125">
        <v>45</v>
      </c>
      <c r="AD125">
        <v>13.25</v>
      </c>
      <c r="AE125">
        <v>0.3</v>
      </c>
      <c r="AF125">
        <v>973</v>
      </c>
      <c r="AG125">
        <v>1</v>
      </c>
      <c r="AH125">
        <v>5</v>
      </c>
      <c r="AI125">
        <v>14</v>
      </c>
      <c r="AJ125">
        <v>191</v>
      </c>
      <c r="AK125">
        <v>190</v>
      </c>
      <c r="AL125">
        <v>7.3</v>
      </c>
      <c r="AM125">
        <v>195</v>
      </c>
      <c r="AN125" t="s">
        <v>155</v>
      </c>
      <c r="AO125">
        <v>2</v>
      </c>
      <c r="AP125" s="42">
        <v>0.93809027777777787</v>
      </c>
      <c r="AQ125">
        <v>47.158966999999997</v>
      </c>
      <c r="AR125">
        <v>-88.488985999999997</v>
      </c>
      <c r="AS125">
        <v>314.3</v>
      </c>
      <c r="AT125">
        <v>30.2</v>
      </c>
      <c r="AU125">
        <v>12</v>
      </c>
      <c r="AV125">
        <v>9</v>
      </c>
      <c r="AW125" t="s">
        <v>207</v>
      </c>
      <c r="AX125">
        <v>1.571329</v>
      </c>
      <c r="AY125">
        <v>1.032667</v>
      </c>
      <c r="AZ125">
        <v>3.0426570000000002</v>
      </c>
      <c r="BA125">
        <v>14.048999999999999</v>
      </c>
      <c r="BB125">
        <v>11.93</v>
      </c>
      <c r="BC125">
        <v>0.85</v>
      </c>
      <c r="BD125">
        <v>17.326000000000001</v>
      </c>
      <c r="BE125">
        <v>2247.1410000000001</v>
      </c>
      <c r="BF125">
        <v>356.887</v>
      </c>
      <c r="BG125">
        <v>4.8849999999999998</v>
      </c>
      <c r="BH125">
        <v>0</v>
      </c>
      <c r="BI125">
        <v>4.8849999999999998</v>
      </c>
      <c r="BJ125">
        <v>3.786</v>
      </c>
      <c r="BK125">
        <v>0</v>
      </c>
      <c r="BL125">
        <v>3.786</v>
      </c>
      <c r="BM125">
        <v>74.699100000000001</v>
      </c>
      <c r="BQ125">
        <v>169.184</v>
      </c>
      <c r="BR125">
        <v>0.49465999999999999</v>
      </c>
      <c r="BS125">
        <v>-2.2464840000000001</v>
      </c>
      <c r="BT125">
        <v>8.9999999999999993E-3</v>
      </c>
      <c r="BU125">
        <v>11.907703</v>
      </c>
      <c r="BV125">
        <v>-45.154328399999997</v>
      </c>
    </row>
    <row r="126" spans="1:74" customFormat="1" x14ac:dyDescent="0.25">
      <c r="A126" s="40">
        <v>41704</v>
      </c>
      <c r="B126" s="41">
        <v>2.1517361111111109E-2</v>
      </c>
      <c r="C126">
        <v>10.776999999999999</v>
      </c>
      <c r="D126">
        <v>6.2633000000000001</v>
      </c>
      <c r="E126">
        <v>62632.917020000001</v>
      </c>
      <c r="F126">
        <v>545.29999999999995</v>
      </c>
      <c r="G126">
        <v>-12</v>
      </c>
      <c r="H126">
        <v>9153.6</v>
      </c>
      <c r="J126">
        <v>1.2</v>
      </c>
      <c r="K126">
        <v>0.84250000000000003</v>
      </c>
      <c r="L126">
        <v>9.0794999999999995</v>
      </c>
      <c r="M126">
        <v>5.2766000000000002</v>
      </c>
      <c r="N126">
        <v>459.4196</v>
      </c>
      <c r="O126">
        <v>0</v>
      </c>
      <c r="P126">
        <v>459.4</v>
      </c>
      <c r="Q126">
        <v>356.06479999999999</v>
      </c>
      <c r="R126">
        <v>0</v>
      </c>
      <c r="S126">
        <v>356.1</v>
      </c>
      <c r="T126">
        <v>9153.5504999999994</v>
      </c>
      <c r="W126">
        <v>0</v>
      </c>
      <c r="X126">
        <v>1.0109999999999999</v>
      </c>
      <c r="Y126">
        <v>12.4</v>
      </c>
      <c r="Z126">
        <v>841</v>
      </c>
      <c r="AA126">
        <v>869</v>
      </c>
      <c r="AB126">
        <v>855</v>
      </c>
      <c r="AC126">
        <v>45</v>
      </c>
      <c r="AD126">
        <v>13.24</v>
      </c>
      <c r="AE126">
        <v>0.3</v>
      </c>
      <c r="AF126">
        <v>974</v>
      </c>
      <c r="AG126">
        <v>1</v>
      </c>
      <c r="AH126">
        <v>5.718</v>
      </c>
      <c r="AI126">
        <v>14</v>
      </c>
      <c r="AJ126">
        <v>191</v>
      </c>
      <c r="AK126">
        <v>189.3</v>
      </c>
      <c r="AL126">
        <v>7.3</v>
      </c>
      <c r="AM126">
        <v>195</v>
      </c>
      <c r="AN126" t="s">
        <v>155</v>
      </c>
      <c r="AO126">
        <v>2</v>
      </c>
      <c r="AP126" s="42">
        <v>0.9381018518518518</v>
      </c>
      <c r="AQ126">
        <v>47.158920000000002</v>
      </c>
      <c r="AR126">
        <v>-88.488737</v>
      </c>
      <c r="AS126">
        <v>314</v>
      </c>
      <c r="AT126">
        <v>32.6</v>
      </c>
      <c r="AU126">
        <v>12</v>
      </c>
      <c r="AV126">
        <v>9</v>
      </c>
      <c r="AW126" t="s">
        <v>207</v>
      </c>
      <c r="AX126">
        <v>1.1000000000000001</v>
      </c>
      <c r="AY126">
        <v>1.1000000000000001</v>
      </c>
      <c r="AZ126">
        <v>2.1</v>
      </c>
      <c r="BA126">
        <v>14.048999999999999</v>
      </c>
      <c r="BB126">
        <v>11.15</v>
      </c>
      <c r="BC126">
        <v>0.79</v>
      </c>
      <c r="BD126">
        <v>18.698</v>
      </c>
      <c r="BE126">
        <v>1803.6189999999999</v>
      </c>
      <c r="BF126">
        <v>667.14200000000005</v>
      </c>
      <c r="BG126">
        <v>9.5570000000000004</v>
      </c>
      <c r="BH126">
        <v>0</v>
      </c>
      <c r="BI126">
        <v>9.5570000000000004</v>
      </c>
      <c r="BJ126">
        <v>7.407</v>
      </c>
      <c r="BK126">
        <v>0</v>
      </c>
      <c r="BL126">
        <v>7.407</v>
      </c>
      <c r="BM126">
        <v>60.080800000000004</v>
      </c>
      <c r="BQ126">
        <v>146.02199999999999</v>
      </c>
      <c r="BR126">
        <v>0.38261000000000001</v>
      </c>
      <c r="BS126">
        <v>-2.2129319999999999</v>
      </c>
      <c r="BT126">
        <v>9.7179999999999992E-3</v>
      </c>
      <c r="BU126">
        <v>9.2103789999999996</v>
      </c>
      <c r="BV126">
        <v>-44.479933199999998</v>
      </c>
    </row>
    <row r="127" spans="1:74" customFormat="1" x14ac:dyDescent="0.25">
      <c r="A127" s="40">
        <v>41704</v>
      </c>
      <c r="B127" s="41">
        <v>2.1528935185185186E-2</v>
      </c>
      <c r="C127">
        <v>9.1129999999999995</v>
      </c>
      <c r="D127">
        <v>9.6128</v>
      </c>
      <c r="E127">
        <v>96128.306790000002</v>
      </c>
      <c r="F127">
        <v>784</v>
      </c>
      <c r="G127">
        <v>-12</v>
      </c>
      <c r="H127">
        <v>9620.2999999999993</v>
      </c>
      <c r="J127">
        <v>1.2</v>
      </c>
      <c r="K127">
        <v>0.82169999999999999</v>
      </c>
      <c r="L127">
        <v>7.4881000000000002</v>
      </c>
      <c r="M127">
        <v>7.8986000000000001</v>
      </c>
      <c r="N127">
        <v>644.22580000000005</v>
      </c>
      <c r="O127">
        <v>0</v>
      </c>
      <c r="P127">
        <v>644.20000000000005</v>
      </c>
      <c r="Q127">
        <v>499.2885</v>
      </c>
      <c r="R127">
        <v>0</v>
      </c>
      <c r="S127">
        <v>499.3</v>
      </c>
      <c r="T127">
        <v>9620.3027999999995</v>
      </c>
      <c r="W127">
        <v>0</v>
      </c>
      <c r="X127">
        <v>0.98599999999999999</v>
      </c>
      <c r="Y127">
        <v>12.4</v>
      </c>
      <c r="Z127">
        <v>842</v>
      </c>
      <c r="AA127">
        <v>869</v>
      </c>
      <c r="AB127">
        <v>857</v>
      </c>
      <c r="AC127">
        <v>45</v>
      </c>
      <c r="AD127">
        <v>13.24</v>
      </c>
      <c r="AE127">
        <v>0.3</v>
      </c>
      <c r="AF127">
        <v>974</v>
      </c>
      <c r="AG127">
        <v>1</v>
      </c>
      <c r="AH127">
        <v>5.282</v>
      </c>
      <c r="AI127">
        <v>14</v>
      </c>
      <c r="AJ127">
        <v>191</v>
      </c>
      <c r="AK127">
        <v>189.7</v>
      </c>
      <c r="AL127">
        <v>7.2</v>
      </c>
      <c r="AM127">
        <v>195</v>
      </c>
      <c r="AN127" t="s">
        <v>155</v>
      </c>
      <c r="AO127">
        <v>2</v>
      </c>
      <c r="AP127" s="42">
        <v>0.93812499999999999</v>
      </c>
      <c r="AQ127">
        <v>47.158873</v>
      </c>
      <c r="AR127">
        <v>-88.488394999999997</v>
      </c>
      <c r="AS127">
        <v>313.5</v>
      </c>
      <c r="AT127">
        <v>36.9</v>
      </c>
      <c r="AU127">
        <v>12</v>
      </c>
      <c r="AV127">
        <v>9</v>
      </c>
      <c r="AW127" t="s">
        <v>207</v>
      </c>
      <c r="AX127">
        <v>1.1000000000000001</v>
      </c>
      <c r="AY127">
        <v>1.132468</v>
      </c>
      <c r="AZ127">
        <v>2.1324679999999998</v>
      </c>
      <c r="BA127">
        <v>14.048999999999999</v>
      </c>
      <c r="BB127">
        <v>9.7899999999999991</v>
      </c>
      <c r="BC127">
        <v>0.7</v>
      </c>
      <c r="BD127">
        <v>21.704000000000001</v>
      </c>
      <c r="BE127">
        <v>1389.2070000000001</v>
      </c>
      <c r="BF127">
        <v>932.65200000000004</v>
      </c>
      <c r="BG127">
        <v>12.516</v>
      </c>
      <c r="BH127">
        <v>0</v>
      </c>
      <c r="BI127">
        <v>12.516</v>
      </c>
      <c r="BJ127">
        <v>9.6999999999999993</v>
      </c>
      <c r="BK127">
        <v>0</v>
      </c>
      <c r="BL127">
        <v>9.6999999999999993</v>
      </c>
      <c r="BM127">
        <v>58.972000000000001</v>
      </c>
      <c r="BQ127">
        <v>133.006</v>
      </c>
      <c r="BR127">
        <v>0.38602799999999998</v>
      </c>
      <c r="BS127">
        <v>-2.6770040000000002</v>
      </c>
      <c r="BT127">
        <v>1.1436E-2</v>
      </c>
      <c r="BU127">
        <v>9.2926590000000004</v>
      </c>
      <c r="BV127">
        <v>-53.807780399999999</v>
      </c>
    </row>
    <row r="128" spans="1:74" customFormat="1" x14ac:dyDescent="0.25">
      <c r="A128" s="40">
        <v>41704</v>
      </c>
      <c r="B128" s="41">
        <v>2.1540509259259263E-2</v>
      </c>
      <c r="C128">
        <v>8.3480000000000008</v>
      </c>
      <c r="D128">
        <v>10.7407</v>
      </c>
      <c r="E128">
        <v>107406.9543</v>
      </c>
      <c r="F128">
        <v>865</v>
      </c>
      <c r="G128">
        <v>-15.8</v>
      </c>
      <c r="H128">
        <v>10593.9</v>
      </c>
      <c r="J128">
        <v>1.1000000000000001</v>
      </c>
      <c r="K128">
        <v>0.81469999999999998</v>
      </c>
      <c r="L128">
        <v>6.8010999999999999</v>
      </c>
      <c r="M128">
        <v>8.7505000000000006</v>
      </c>
      <c r="N128">
        <v>704.7432</v>
      </c>
      <c r="O128">
        <v>0</v>
      </c>
      <c r="P128">
        <v>704.7</v>
      </c>
      <c r="Q128">
        <v>546.19069999999999</v>
      </c>
      <c r="R128">
        <v>0</v>
      </c>
      <c r="S128">
        <v>546.20000000000005</v>
      </c>
      <c r="T128">
        <v>10593.9004</v>
      </c>
      <c r="W128">
        <v>0</v>
      </c>
      <c r="X128">
        <v>0.8962</v>
      </c>
      <c r="Y128">
        <v>12.4</v>
      </c>
      <c r="Z128">
        <v>843</v>
      </c>
      <c r="AA128">
        <v>871</v>
      </c>
      <c r="AB128">
        <v>858</v>
      </c>
      <c r="AC128">
        <v>45</v>
      </c>
      <c r="AD128">
        <v>13.24</v>
      </c>
      <c r="AE128">
        <v>0.3</v>
      </c>
      <c r="AF128">
        <v>974</v>
      </c>
      <c r="AG128">
        <v>1</v>
      </c>
      <c r="AH128">
        <v>5</v>
      </c>
      <c r="AI128">
        <v>14</v>
      </c>
      <c r="AJ128">
        <v>191</v>
      </c>
      <c r="AK128">
        <v>190</v>
      </c>
      <c r="AL128">
        <v>7</v>
      </c>
      <c r="AM128">
        <v>195</v>
      </c>
      <c r="AN128" t="s">
        <v>155</v>
      </c>
      <c r="AO128">
        <v>2</v>
      </c>
      <c r="AP128" s="42">
        <v>0.93813657407407414</v>
      </c>
      <c r="AQ128">
        <v>47.158875000000002</v>
      </c>
      <c r="AR128">
        <v>-88.488111000000004</v>
      </c>
      <c r="AS128">
        <v>313.60000000000002</v>
      </c>
      <c r="AT128">
        <v>45.9</v>
      </c>
      <c r="AU128">
        <v>12</v>
      </c>
      <c r="AV128">
        <v>9</v>
      </c>
      <c r="AW128" t="s">
        <v>207</v>
      </c>
      <c r="AX128">
        <v>1.132727</v>
      </c>
      <c r="AY128">
        <v>1.2</v>
      </c>
      <c r="AZ128">
        <v>2.1018180000000002</v>
      </c>
      <c r="BA128">
        <v>14.048999999999999</v>
      </c>
      <c r="BB128">
        <v>9.4</v>
      </c>
      <c r="BC128">
        <v>0.67</v>
      </c>
      <c r="BD128">
        <v>22.744</v>
      </c>
      <c r="BE128">
        <v>1241.7750000000001</v>
      </c>
      <c r="BF128">
        <v>1016.881</v>
      </c>
      <c r="BG128">
        <v>13.475</v>
      </c>
      <c r="BH128">
        <v>0</v>
      </c>
      <c r="BI128">
        <v>13.475</v>
      </c>
      <c r="BJ128">
        <v>10.443</v>
      </c>
      <c r="BK128">
        <v>0</v>
      </c>
      <c r="BL128">
        <v>10.443</v>
      </c>
      <c r="BM128">
        <v>63.911799999999999</v>
      </c>
      <c r="BQ128">
        <v>118.974</v>
      </c>
      <c r="BR128">
        <v>0.41694999999999999</v>
      </c>
      <c r="BS128">
        <v>-2.6964000000000001</v>
      </c>
      <c r="BT128">
        <v>1.2E-2</v>
      </c>
      <c r="BU128">
        <v>10.037029</v>
      </c>
      <c r="BV128">
        <v>-54.19764</v>
      </c>
    </row>
    <row r="129" spans="1:74" customFormat="1" x14ac:dyDescent="0.25">
      <c r="A129" s="40">
        <v>41704</v>
      </c>
      <c r="B129" s="41">
        <v>2.1552083333333333E-2</v>
      </c>
      <c r="C129">
        <v>8.1359999999999992</v>
      </c>
      <c r="D129">
        <v>11.0145</v>
      </c>
      <c r="E129">
        <v>110145.2006</v>
      </c>
      <c r="F129">
        <v>537.6</v>
      </c>
      <c r="G129">
        <v>-26.8</v>
      </c>
      <c r="H129">
        <v>11307.9</v>
      </c>
      <c r="J129">
        <v>1.1000000000000001</v>
      </c>
      <c r="K129">
        <v>0.81259999999999999</v>
      </c>
      <c r="L129">
        <v>6.6109999999999998</v>
      </c>
      <c r="M129">
        <v>8.9502000000000006</v>
      </c>
      <c r="N129">
        <v>436.82650000000001</v>
      </c>
      <c r="O129">
        <v>0</v>
      </c>
      <c r="P129">
        <v>436.8</v>
      </c>
      <c r="Q129">
        <v>338.54969999999997</v>
      </c>
      <c r="R129">
        <v>0</v>
      </c>
      <c r="S129">
        <v>338.5</v>
      </c>
      <c r="T129">
        <v>11307.896199999999</v>
      </c>
      <c r="W129">
        <v>0</v>
      </c>
      <c r="X129">
        <v>0.89380000000000004</v>
      </c>
      <c r="Y129">
        <v>12.3</v>
      </c>
      <c r="Z129">
        <v>845</v>
      </c>
      <c r="AA129">
        <v>874</v>
      </c>
      <c r="AB129">
        <v>860</v>
      </c>
      <c r="AC129">
        <v>45</v>
      </c>
      <c r="AD129">
        <v>13.24</v>
      </c>
      <c r="AE129">
        <v>0.3</v>
      </c>
      <c r="AF129">
        <v>974</v>
      </c>
      <c r="AG129">
        <v>1</v>
      </c>
      <c r="AH129">
        <v>5</v>
      </c>
      <c r="AI129">
        <v>14</v>
      </c>
      <c r="AJ129">
        <v>191</v>
      </c>
      <c r="AK129">
        <v>189.3</v>
      </c>
      <c r="AL129">
        <v>6.9</v>
      </c>
      <c r="AM129">
        <v>195</v>
      </c>
      <c r="AN129" t="s">
        <v>155</v>
      </c>
      <c r="AO129">
        <v>2</v>
      </c>
      <c r="AP129" s="42">
        <v>0.93814814814814806</v>
      </c>
      <c r="AQ129">
        <v>47.158878999999999</v>
      </c>
      <c r="AR129">
        <v>-88.487829000000005</v>
      </c>
      <c r="AS129">
        <v>313.5</v>
      </c>
      <c r="AT129">
        <v>45.6</v>
      </c>
      <c r="AU129">
        <v>12</v>
      </c>
      <c r="AV129">
        <v>10</v>
      </c>
      <c r="AW129" t="s">
        <v>206</v>
      </c>
      <c r="AX129">
        <v>1.2</v>
      </c>
      <c r="AY129">
        <v>1.2</v>
      </c>
      <c r="AZ129">
        <v>1.9</v>
      </c>
      <c r="BA129">
        <v>14.048999999999999</v>
      </c>
      <c r="BB129">
        <v>9.2899999999999991</v>
      </c>
      <c r="BC129">
        <v>0.66</v>
      </c>
      <c r="BD129">
        <v>23.065000000000001</v>
      </c>
      <c r="BE129">
        <v>1201.183</v>
      </c>
      <c r="BF129">
        <v>1035.0329999999999</v>
      </c>
      <c r="BG129">
        <v>8.3119999999999994</v>
      </c>
      <c r="BH129">
        <v>0</v>
      </c>
      <c r="BI129">
        <v>8.3119999999999994</v>
      </c>
      <c r="BJ129">
        <v>6.4420000000000002</v>
      </c>
      <c r="BK129">
        <v>0</v>
      </c>
      <c r="BL129">
        <v>6.4420000000000002</v>
      </c>
      <c r="BM129">
        <v>67.8874</v>
      </c>
      <c r="BQ129">
        <v>118.087</v>
      </c>
      <c r="BR129">
        <v>0.37589400000000001</v>
      </c>
      <c r="BS129">
        <v>-2.763496</v>
      </c>
      <c r="BT129">
        <v>1.2718E-2</v>
      </c>
      <c r="BU129">
        <v>9.0487079999999995</v>
      </c>
      <c r="BV129">
        <v>-55.546269600000002</v>
      </c>
    </row>
    <row r="130" spans="1:74" customFormat="1" x14ac:dyDescent="0.25">
      <c r="A130" s="40">
        <v>41704</v>
      </c>
      <c r="B130" s="41">
        <v>2.156365740740741E-2</v>
      </c>
      <c r="C130">
        <v>8.11</v>
      </c>
      <c r="D130">
        <v>11.1313</v>
      </c>
      <c r="E130">
        <v>111312.7461</v>
      </c>
      <c r="F130">
        <v>276.2</v>
      </c>
      <c r="G130">
        <v>-22.4</v>
      </c>
      <c r="H130">
        <v>11704.5</v>
      </c>
      <c r="J130">
        <v>0.99</v>
      </c>
      <c r="K130">
        <v>0.81100000000000005</v>
      </c>
      <c r="L130">
        <v>6.5772000000000004</v>
      </c>
      <c r="M130">
        <v>9.0277999999999992</v>
      </c>
      <c r="N130">
        <v>224.03020000000001</v>
      </c>
      <c r="O130">
        <v>0</v>
      </c>
      <c r="P130">
        <v>224</v>
      </c>
      <c r="Q130">
        <v>173.62809999999999</v>
      </c>
      <c r="R130">
        <v>0</v>
      </c>
      <c r="S130">
        <v>173.6</v>
      </c>
      <c r="T130">
        <v>11704.5082</v>
      </c>
      <c r="W130">
        <v>0</v>
      </c>
      <c r="X130">
        <v>0.80489999999999995</v>
      </c>
      <c r="Y130">
        <v>12.4</v>
      </c>
      <c r="Z130">
        <v>848</v>
      </c>
      <c r="AA130">
        <v>875</v>
      </c>
      <c r="AB130">
        <v>860</v>
      </c>
      <c r="AC130">
        <v>45</v>
      </c>
      <c r="AD130">
        <v>13.24</v>
      </c>
      <c r="AE130">
        <v>0.3</v>
      </c>
      <c r="AF130">
        <v>974</v>
      </c>
      <c r="AG130">
        <v>1</v>
      </c>
      <c r="AH130">
        <v>5.718</v>
      </c>
      <c r="AI130">
        <v>14</v>
      </c>
      <c r="AJ130">
        <v>190.3</v>
      </c>
      <c r="AK130">
        <v>188.3</v>
      </c>
      <c r="AL130">
        <v>6.6</v>
      </c>
      <c r="AM130">
        <v>195</v>
      </c>
      <c r="AN130" t="s">
        <v>155</v>
      </c>
      <c r="AO130">
        <v>2</v>
      </c>
      <c r="AP130" s="42">
        <v>0.93815972222222221</v>
      </c>
      <c r="AQ130">
        <v>47.158881999999998</v>
      </c>
      <c r="AR130">
        <v>-88.487550999999996</v>
      </c>
      <c r="AS130">
        <v>313.39999999999998</v>
      </c>
      <c r="AT130">
        <v>45.3</v>
      </c>
      <c r="AU130">
        <v>12</v>
      </c>
      <c r="AV130">
        <v>10</v>
      </c>
      <c r="AW130" t="s">
        <v>206</v>
      </c>
      <c r="AX130">
        <v>1.1002989999999999</v>
      </c>
      <c r="AY130">
        <v>1.2332339999999999</v>
      </c>
      <c r="AZ130">
        <v>1.8335330000000001</v>
      </c>
      <c r="BA130">
        <v>14.048999999999999</v>
      </c>
      <c r="BB130">
        <v>9.2100000000000009</v>
      </c>
      <c r="BC130">
        <v>0.66</v>
      </c>
      <c r="BD130">
        <v>23.3</v>
      </c>
      <c r="BE130">
        <v>1189.0820000000001</v>
      </c>
      <c r="BF130">
        <v>1038.799</v>
      </c>
      <c r="BG130">
        <v>4.2409999999999997</v>
      </c>
      <c r="BH130">
        <v>0</v>
      </c>
      <c r="BI130">
        <v>4.2409999999999997</v>
      </c>
      <c r="BJ130">
        <v>3.2869999999999999</v>
      </c>
      <c r="BK130">
        <v>0</v>
      </c>
      <c r="BL130">
        <v>3.2869999999999999</v>
      </c>
      <c r="BM130">
        <v>69.917900000000003</v>
      </c>
      <c r="BQ130">
        <v>105.8</v>
      </c>
      <c r="BR130">
        <v>0.42664600000000003</v>
      </c>
      <c r="BS130">
        <v>-2.4508459999999999</v>
      </c>
      <c r="BT130">
        <v>1.3717999999999999E-2</v>
      </c>
      <c r="BU130">
        <v>10.270436</v>
      </c>
      <c r="BV130">
        <v>-49.262004599999997</v>
      </c>
    </row>
    <row r="131" spans="1:74" customFormat="1" x14ac:dyDescent="0.25">
      <c r="A131" s="40">
        <v>41704</v>
      </c>
      <c r="B131" s="41">
        <v>2.157523148148148E-2</v>
      </c>
      <c r="C131">
        <v>7.7759999999999998</v>
      </c>
      <c r="D131">
        <v>11.3947</v>
      </c>
      <c r="E131">
        <v>113947.41160000001</v>
      </c>
      <c r="F131">
        <v>131</v>
      </c>
      <c r="G131">
        <v>-9.9</v>
      </c>
      <c r="H131">
        <v>12135.5</v>
      </c>
      <c r="J131">
        <v>0.84</v>
      </c>
      <c r="K131">
        <v>0.81020000000000003</v>
      </c>
      <c r="L131">
        <v>6.3002000000000002</v>
      </c>
      <c r="M131">
        <v>9.2321000000000009</v>
      </c>
      <c r="N131">
        <v>106.1156</v>
      </c>
      <c r="O131">
        <v>0</v>
      </c>
      <c r="P131">
        <v>106.1</v>
      </c>
      <c r="Q131">
        <v>82.241799999999998</v>
      </c>
      <c r="R131">
        <v>0</v>
      </c>
      <c r="S131">
        <v>82.2</v>
      </c>
      <c r="T131">
        <v>12135.4658</v>
      </c>
      <c r="W131">
        <v>0</v>
      </c>
      <c r="X131">
        <v>0.67979999999999996</v>
      </c>
      <c r="Y131">
        <v>12.3</v>
      </c>
      <c r="Z131">
        <v>850</v>
      </c>
      <c r="AA131">
        <v>875</v>
      </c>
      <c r="AB131">
        <v>863</v>
      </c>
      <c r="AC131">
        <v>45</v>
      </c>
      <c r="AD131">
        <v>13.24</v>
      </c>
      <c r="AE131">
        <v>0.3</v>
      </c>
      <c r="AF131">
        <v>974</v>
      </c>
      <c r="AG131">
        <v>1</v>
      </c>
      <c r="AH131">
        <v>6</v>
      </c>
      <c r="AI131">
        <v>14</v>
      </c>
      <c r="AJ131">
        <v>190</v>
      </c>
      <c r="AK131">
        <v>188.7</v>
      </c>
      <c r="AL131">
        <v>6.6</v>
      </c>
      <c r="AM131">
        <v>195</v>
      </c>
      <c r="AN131" t="s">
        <v>155</v>
      </c>
      <c r="AO131">
        <v>2</v>
      </c>
      <c r="AP131" s="42">
        <v>0.93817129629629636</v>
      </c>
      <c r="AQ131">
        <v>47.158881000000001</v>
      </c>
      <c r="AR131">
        <v>-88.487278000000003</v>
      </c>
      <c r="AS131">
        <v>313.3</v>
      </c>
      <c r="AT131">
        <v>44.8</v>
      </c>
      <c r="AU131">
        <v>12</v>
      </c>
      <c r="AV131">
        <v>10</v>
      </c>
      <c r="AW131" t="s">
        <v>206</v>
      </c>
      <c r="AX131">
        <v>0.96613400000000005</v>
      </c>
      <c r="AY131">
        <v>1.333067</v>
      </c>
      <c r="AZ131">
        <v>1.7992010000000001</v>
      </c>
      <c r="BA131">
        <v>14.048999999999999</v>
      </c>
      <c r="BB131">
        <v>9.17</v>
      </c>
      <c r="BC131">
        <v>0.65</v>
      </c>
      <c r="BD131">
        <v>23.425999999999998</v>
      </c>
      <c r="BE131">
        <v>1141.0219999999999</v>
      </c>
      <c r="BF131">
        <v>1064.1849999999999</v>
      </c>
      <c r="BG131">
        <v>2.0129999999999999</v>
      </c>
      <c r="BH131">
        <v>0</v>
      </c>
      <c r="BI131">
        <v>2.0129999999999999</v>
      </c>
      <c r="BJ131">
        <v>1.56</v>
      </c>
      <c r="BK131">
        <v>0</v>
      </c>
      <c r="BL131">
        <v>1.56</v>
      </c>
      <c r="BM131">
        <v>72.620699999999999</v>
      </c>
      <c r="BQ131">
        <v>89.522000000000006</v>
      </c>
      <c r="BR131">
        <v>0.412356</v>
      </c>
      <c r="BS131">
        <v>-2.169708</v>
      </c>
      <c r="BT131">
        <v>1.4E-2</v>
      </c>
      <c r="BU131">
        <v>9.9264399999999995</v>
      </c>
      <c r="BV131">
        <v>-43.611130799999998</v>
      </c>
    </row>
    <row r="132" spans="1:74" customFormat="1" x14ac:dyDescent="0.25">
      <c r="A132" s="40">
        <v>41704</v>
      </c>
      <c r="B132" s="41">
        <v>2.1586805555555557E-2</v>
      </c>
      <c r="C132">
        <v>7.6310000000000002</v>
      </c>
      <c r="D132">
        <v>11.9224</v>
      </c>
      <c r="E132">
        <v>119223.5009</v>
      </c>
      <c r="F132">
        <v>76.7</v>
      </c>
      <c r="G132">
        <v>-5.5</v>
      </c>
      <c r="H132">
        <v>13562</v>
      </c>
      <c r="J132">
        <v>0.8</v>
      </c>
      <c r="K132">
        <v>0.80420000000000003</v>
      </c>
      <c r="L132">
        <v>6.1364000000000001</v>
      </c>
      <c r="M132">
        <v>9.5876000000000001</v>
      </c>
      <c r="N132">
        <v>61.6995</v>
      </c>
      <c r="O132">
        <v>0</v>
      </c>
      <c r="P132">
        <v>61.7</v>
      </c>
      <c r="Q132">
        <v>47.818399999999997</v>
      </c>
      <c r="R132">
        <v>0</v>
      </c>
      <c r="S132">
        <v>47.8</v>
      </c>
      <c r="T132">
        <v>13561.990900000001</v>
      </c>
      <c r="W132">
        <v>0</v>
      </c>
      <c r="X132">
        <v>0.63970000000000005</v>
      </c>
      <c r="Y132">
        <v>12.3</v>
      </c>
      <c r="Z132">
        <v>851</v>
      </c>
      <c r="AA132">
        <v>877</v>
      </c>
      <c r="AB132">
        <v>867</v>
      </c>
      <c r="AC132">
        <v>45</v>
      </c>
      <c r="AD132">
        <v>13.24</v>
      </c>
      <c r="AE132">
        <v>0.3</v>
      </c>
      <c r="AF132">
        <v>974</v>
      </c>
      <c r="AG132">
        <v>1</v>
      </c>
      <c r="AH132">
        <v>6</v>
      </c>
      <c r="AI132">
        <v>14</v>
      </c>
      <c r="AJ132">
        <v>190</v>
      </c>
      <c r="AK132">
        <v>189</v>
      </c>
      <c r="AL132">
        <v>6.7</v>
      </c>
      <c r="AM132">
        <v>195</v>
      </c>
      <c r="AN132" t="s">
        <v>155</v>
      </c>
      <c r="AO132">
        <v>2</v>
      </c>
      <c r="AP132" s="42">
        <v>0.9381828703703704</v>
      </c>
      <c r="AQ132">
        <v>47.158878000000001</v>
      </c>
      <c r="AR132">
        <v>-88.487015</v>
      </c>
      <c r="AS132">
        <v>313.2</v>
      </c>
      <c r="AT132">
        <v>43.9</v>
      </c>
      <c r="AU132">
        <v>12</v>
      </c>
      <c r="AV132">
        <v>10</v>
      </c>
      <c r="AW132" t="s">
        <v>206</v>
      </c>
      <c r="AX132">
        <v>1.1000000000000001</v>
      </c>
      <c r="AY132">
        <v>1.4</v>
      </c>
      <c r="AZ132">
        <v>2</v>
      </c>
      <c r="BA132">
        <v>14.048999999999999</v>
      </c>
      <c r="BB132">
        <v>8.8699999999999992</v>
      </c>
      <c r="BC132">
        <v>0.63</v>
      </c>
      <c r="BD132">
        <v>24.350999999999999</v>
      </c>
      <c r="BE132">
        <v>1089.5450000000001</v>
      </c>
      <c r="BF132">
        <v>1083.479</v>
      </c>
      <c r="BG132">
        <v>1.147</v>
      </c>
      <c r="BH132">
        <v>0</v>
      </c>
      <c r="BI132">
        <v>1.147</v>
      </c>
      <c r="BJ132">
        <v>0.88900000000000001</v>
      </c>
      <c r="BK132">
        <v>0</v>
      </c>
      <c r="BL132">
        <v>0.88900000000000001</v>
      </c>
      <c r="BM132">
        <v>79.5642</v>
      </c>
      <c r="BQ132">
        <v>82.584999999999994</v>
      </c>
      <c r="BR132">
        <v>0.38379400000000002</v>
      </c>
      <c r="BS132">
        <v>-2.3806600000000002</v>
      </c>
      <c r="BT132">
        <v>1.4E-2</v>
      </c>
      <c r="BU132">
        <v>9.2388809999999992</v>
      </c>
      <c r="BV132">
        <v>-47.851266000000003</v>
      </c>
    </row>
    <row r="133" spans="1:74" customFormat="1" x14ac:dyDescent="0.25">
      <c r="A133" s="40">
        <v>41704</v>
      </c>
      <c r="B133" s="41">
        <v>2.1598379629629631E-2</v>
      </c>
      <c r="C133">
        <v>7.7610000000000001</v>
      </c>
      <c r="D133">
        <v>11.7196</v>
      </c>
      <c r="E133">
        <v>117195.7712</v>
      </c>
      <c r="F133">
        <v>58.3</v>
      </c>
      <c r="G133">
        <v>-9.1</v>
      </c>
      <c r="H133">
        <v>13097.6</v>
      </c>
      <c r="J133">
        <v>0.7</v>
      </c>
      <c r="K133">
        <v>0.80589999999999995</v>
      </c>
      <c r="L133">
        <v>6.2539999999999996</v>
      </c>
      <c r="M133">
        <v>9.4443000000000001</v>
      </c>
      <c r="N133">
        <v>46.999000000000002</v>
      </c>
      <c r="O133">
        <v>0</v>
      </c>
      <c r="P133">
        <v>47</v>
      </c>
      <c r="Q133">
        <v>36.425199999999997</v>
      </c>
      <c r="R133">
        <v>0</v>
      </c>
      <c r="S133">
        <v>36.4</v>
      </c>
      <c r="T133">
        <v>13097.582700000001</v>
      </c>
      <c r="W133">
        <v>0</v>
      </c>
      <c r="X133">
        <v>0.56410000000000005</v>
      </c>
      <c r="Y133">
        <v>12.4</v>
      </c>
      <c r="Z133">
        <v>853</v>
      </c>
      <c r="AA133">
        <v>879</v>
      </c>
      <c r="AB133">
        <v>868</v>
      </c>
      <c r="AC133">
        <v>45</v>
      </c>
      <c r="AD133">
        <v>13.24</v>
      </c>
      <c r="AE133">
        <v>0.3</v>
      </c>
      <c r="AF133">
        <v>974</v>
      </c>
      <c r="AG133">
        <v>1</v>
      </c>
      <c r="AH133">
        <v>5.282</v>
      </c>
      <c r="AI133">
        <v>14</v>
      </c>
      <c r="AJ133">
        <v>190</v>
      </c>
      <c r="AK133">
        <v>189</v>
      </c>
      <c r="AL133">
        <v>6.6</v>
      </c>
      <c r="AM133">
        <v>195</v>
      </c>
      <c r="AN133" t="s">
        <v>155</v>
      </c>
      <c r="AO133">
        <v>2</v>
      </c>
      <c r="AP133" s="42">
        <v>0.93819444444444444</v>
      </c>
      <c r="AQ133">
        <v>47.158861000000002</v>
      </c>
      <c r="AR133">
        <v>-88.486750999999998</v>
      </c>
      <c r="AS133">
        <v>313</v>
      </c>
      <c r="AT133">
        <v>43.5</v>
      </c>
      <c r="AU133">
        <v>12</v>
      </c>
      <c r="AV133">
        <v>10</v>
      </c>
      <c r="AW133" t="s">
        <v>206</v>
      </c>
      <c r="AX133">
        <v>1.0671330000000001</v>
      </c>
      <c r="AY133">
        <v>1.4328669999999999</v>
      </c>
      <c r="AZ133">
        <v>2</v>
      </c>
      <c r="BA133">
        <v>14.048999999999999</v>
      </c>
      <c r="BB133">
        <v>8.9499999999999993</v>
      </c>
      <c r="BC133">
        <v>0.64</v>
      </c>
      <c r="BD133">
        <v>24.091000000000001</v>
      </c>
      <c r="BE133">
        <v>1115.146</v>
      </c>
      <c r="BF133">
        <v>1071.825</v>
      </c>
      <c r="BG133">
        <v>0.878</v>
      </c>
      <c r="BH133">
        <v>0</v>
      </c>
      <c r="BI133">
        <v>0.878</v>
      </c>
      <c r="BJ133">
        <v>0.68</v>
      </c>
      <c r="BK133">
        <v>0</v>
      </c>
      <c r="BL133">
        <v>0.68</v>
      </c>
      <c r="BM133">
        <v>77.166799999999995</v>
      </c>
      <c r="BQ133">
        <v>73.135999999999996</v>
      </c>
      <c r="BR133">
        <v>0.29786600000000002</v>
      </c>
      <c r="BS133">
        <v>-2.5094120000000002</v>
      </c>
      <c r="BT133">
        <v>1.4E-2</v>
      </c>
      <c r="BU133">
        <v>7.1703789999999996</v>
      </c>
      <c r="BV133">
        <v>-50.4391812</v>
      </c>
    </row>
    <row r="134" spans="1:74" customFormat="1" x14ac:dyDescent="0.25">
      <c r="A134" s="40">
        <v>41704</v>
      </c>
      <c r="B134" s="41">
        <v>2.1609953703703704E-2</v>
      </c>
      <c r="C134">
        <v>8.0939999999999994</v>
      </c>
      <c r="D134">
        <v>11.2638</v>
      </c>
      <c r="E134">
        <v>112638.16869999999</v>
      </c>
      <c r="F134">
        <v>42.2</v>
      </c>
      <c r="G134">
        <v>-7.1</v>
      </c>
      <c r="H134">
        <v>10595.9</v>
      </c>
      <c r="J134">
        <v>0.6</v>
      </c>
      <c r="K134">
        <v>0.81100000000000005</v>
      </c>
      <c r="L134">
        <v>6.5640999999999998</v>
      </c>
      <c r="M134">
        <v>9.1349999999999998</v>
      </c>
      <c r="N134">
        <v>34.185400000000001</v>
      </c>
      <c r="O134">
        <v>0</v>
      </c>
      <c r="P134">
        <v>34.200000000000003</v>
      </c>
      <c r="Q134">
        <v>26.494399999999999</v>
      </c>
      <c r="R134">
        <v>0</v>
      </c>
      <c r="S134">
        <v>26.5</v>
      </c>
      <c r="T134">
        <v>10595.9172</v>
      </c>
      <c r="W134">
        <v>0</v>
      </c>
      <c r="X134">
        <v>0.48659999999999998</v>
      </c>
      <c r="Y134">
        <v>12.3</v>
      </c>
      <c r="Z134">
        <v>854</v>
      </c>
      <c r="AA134">
        <v>881</v>
      </c>
      <c r="AB134">
        <v>869</v>
      </c>
      <c r="AC134">
        <v>45</v>
      </c>
      <c r="AD134">
        <v>13.24</v>
      </c>
      <c r="AE134">
        <v>0.3</v>
      </c>
      <c r="AF134">
        <v>974</v>
      </c>
      <c r="AG134">
        <v>1</v>
      </c>
      <c r="AH134">
        <v>5</v>
      </c>
      <c r="AI134">
        <v>14</v>
      </c>
      <c r="AJ134">
        <v>190</v>
      </c>
      <c r="AK134">
        <v>189.7</v>
      </c>
      <c r="AL134">
        <v>6.8</v>
      </c>
      <c r="AM134">
        <v>195</v>
      </c>
      <c r="AN134" t="s">
        <v>155</v>
      </c>
      <c r="AO134">
        <v>2</v>
      </c>
      <c r="AP134" s="42">
        <v>0.93820601851851848</v>
      </c>
      <c r="AQ134">
        <v>47.158819999999999</v>
      </c>
      <c r="AR134">
        <v>-88.486502000000002</v>
      </c>
      <c r="AS134">
        <v>312.7</v>
      </c>
      <c r="AT134">
        <v>42.6</v>
      </c>
      <c r="AU134">
        <v>12</v>
      </c>
      <c r="AV134">
        <v>10</v>
      </c>
      <c r="AW134" t="s">
        <v>206</v>
      </c>
      <c r="AX134">
        <v>1.0983019999999999</v>
      </c>
      <c r="AY134">
        <v>1.532767</v>
      </c>
      <c r="AZ134">
        <v>2.065534</v>
      </c>
      <c r="BA134">
        <v>14.048999999999999</v>
      </c>
      <c r="BB134">
        <v>9.2100000000000009</v>
      </c>
      <c r="BC134">
        <v>0.66</v>
      </c>
      <c r="BD134">
        <v>23.303999999999998</v>
      </c>
      <c r="BE134">
        <v>1187.904</v>
      </c>
      <c r="BF134">
        <v>1052.1849999999999</v>
      </c>
      <c r="BG134">
        <v>0.64800000000000002</v>
      </c>
      <c r="BH134">
        <v>0</v>
      </c>
      <c r="BI134">
        <v>0.64800000000000002</v>
      </c>
      <c r="BJ134">
        <v>0.502</v>
      </c>
      <c r="BK134">
        <v>0</v>
      </c>
      <c r="BL134">
        <v>0.502</v>
      </c>
      <c r="BM134">
        <v>63.358899999999998</v>
      </c>
      <c r="BQ134">
        <v>64.028999999999996</v>
      </c>
      <c r="BR134">
        <v>0.23372200000000001</v>
      </c>
      <c r="BS134">
        <v>-2.583555</v>
      </c>
      <c r="BT134">
        <v>1.3283E-2</v>
      </c>
      <c r="BU134">
        <v>5.6262800000000004</v>
      </c>
      <c r="BV134">
        <v>-51.929455500000003</v>
      </c>
    </row>
    <row r="135" spans="1:74" customFormat="1" x14ac:dyDescent="0.25">
      <c r="A135" s="40">
        <v>41704</v>
      </c>
      <c r="B135" s="41">
        <v>2.1621527777777778E-2</v>
      </c>
      <c r="C135">
        <v>8.49</v>
      </c>
      <c r="D135">
        <v>10.7386</v>
      </c>
      <c r="E135">
        <v>107386.43640000001</v>
      </c>
      <c r="F135">
        <v>33.1</v>
      </c>
      <c r="G135">
        <v>-4.7</v>
      </c>
      <c r="H135">
        <v>8667.5</v>
      </c>
      <c r="J135">
        <v>0.6</v>
      </c>
      <c r="K135">
        <v>0.81569999999999998</v>
      </c>
      <c r="L135">
        <v>6.9252000000000002</v>
      </c>
      <c r="M135">
        <v>8.7592999999999996</v>
      </c>
      <c r="N135">
        <v>26.971499999999999</v>
      </c>
      <c r="O135">
        <v>0</v>
      </c>
      <c r="P135">
        <v>27</v>
      </c>
      <c r="Q135">
        <v>20.903500000000001</v>
      </c>
      <c r="R135">
        <v>0</v>
      </c>
      <c r="S135">
        <v>20.9</v>
      </c>
      <c r="T135">
        <v>8667.5020000000004</v>
      </c>
      <c r="W135">
        <v>0</v>
      </c>
      <c r="X135">
        <v>0.4894</v>
      </c>
      <c r="Y135">
        <v>12.3</v>
      </c>
      <c r="Z135">
        <v>855</v>
      </c>
      <c r="AA135">
        <v>881</v>
      </c>
      <c r="AB135">
        <v>870</v>
      </c>
      <c r="AC135">
        <v>45</v>
      </c>
      <c r="AD135">
        <v>13.24</v>
      </c>
      <c r="AE135">
        <v>0.3</v>
      </c>
      <c r="AF135">
        <v>974</v>
      </c>
      <c r="AG135">
        <v>1</v>
      </c>
      <c r="AH135">
        <v>5</v>
      </c>
      <c r="AI135">
        <v>14</v>
      </c>
      <c r="AJ135">
        <v>190</v>
      </c>
      <c r="AK135">
        <v>190</v>
      </c>
      <c r="AL135">
        <v>7</v>
      </c>
      <c r="AM135">
        <v>195</v>
      </c>
      <c r="AN135" t="s">
        <v>155</v>
      </c>
      <c r="AO135">
        <v>2</v>
      </c>
      <c r="AP135" s="42">
        <v>0.93821759259259263</v>
      </c>
      <c r="AQ135">
        <v>47.158769999999997</v>
      </c>
      <c r="AR135">
        <v>-88.486276000000004</v>
      </c>
      <c r="AS135">
        <v>312.8</v>
      </c>
      <c r="AT135">
        <v>40.6</v>
      </c>
      <c r="AU135">
        <v>12</v>
      </c>
      <c r="AV135">
        <v>10</v>
      </c>
      <c r="AW135" t="s">
        <v>206</v>
      </c>
      <c r="AX135">
        <v>1.332667</v>
      </c>
      <c r="AY135">
        <v>1.665335</v>
      </c>
      <c r="AZ135">
        <v>2.2653349999999999</v>
      </c>
      <c r="BA135">
        <v>14.048999999999999</v>
      </c>
      <c r="BB135">
        <v>9.4600000000000009</v>
      </c>
      <c r="BC135">
        <v>0.67</v>
      </c>
      <c r="BD135">
        <v>22.597000000000001</v>
      </c>
      <c r="BE135">
        <v>1269.008</v>
      </c>
      <c r="BF135">
        <v>1021.586</v>
      </c>
      <c r="BG135">
        <v>0.51800000000000002</v>
      </c>
      <c r="BH135">
        <v>0</v>
      </c>
      <c r="BI135">
        <v>0.51800000000000002</v>
      </c>
      <c r="BJ135">
        <v>0.40100000000000002</v>
      </c>
      <c r="BK135">
        <v>0</v>
      </c>
      <c r="BL135">
        <v>0.40100000000000002</v>
      </c>
      <c r="BM135">
        <v>52.479100000000003</v>
      </c>
      <c r="BQ135">
        <v>65.207999999999998</v>
      </c>
      <c r="BR135">
        <v>0.22745899999999999</v>
      </c>
      <c r="BS135">
        <v>-2.6312489999999999</v>
      </c>
      <c r="BT135">
        <v>1.2999999999999999E-2</v>
      </c>
      <c r="BU135">
        <v>5.4755180000000001</v>
      </c>
      <c r="BV135">
        <v>-52.888104900000002</v>
      </c>
    </row>
    <row r="136" spans="1:74" customFormat="1" x14ac:dyDescent="0.25">
      <c r="A136" s="40">
        <v>41704</v>
      </c>
      <c r="B136" s="41">
        <v>2.1633101851851851E-2</v>
      </c>
      <c r="C136">
        <v>8.8350000000000009</v>
      </c>
      <c r="D136">
        <v>10.1774</v>
      </c>
      <c r="E136">
        <v>101774.4615</v>
      </c>
      <c r="F136">
        <v>26.7</v>
      </c>
      <c r="G136">
        <v>-3.9</v>
      </c>
      <c r="H136">
        <v>7694.9</v>
      </c>
      <c r="J136">
        <v>0.59</v>
      </c>
      <c r="K136">
        <v>0.81979999999999997</v>
      </c>
      <c r="L136">
        <v>7.2430000000000003</v>
      </c>
      <c r="M136">
        <v>8.3438999999999997</v>
      </c>
      <c r="N136">
        <v>21.898700000000002</v>
      </c>
      <c r="O136">
        <v>0</v>
      </c>
      <c r="P136">
        <v>21.9</v>
      </c>
      <c r="Q136">
        <v>16.971900000000002</v>
      </c>
      <c r="R136">
        <v>0</v>
      </c>
      <c r="S136">
        <v>17</v>
      </c>
      <c r="T136">
        <v>7694.8617000000004</v>
      </c>
      <c r="W136">
        <v>0</v>
      </c>
      <c r="X136">
        <v>0.48780000000000001</v>
      </c>
      <c r="Y136">
        <v>12.3</v>
      </c>
      <c r="Z136">
        <v>855</v>
      </c>
      <c r="AA136">
        <v>880</v>
      </c>
      <c r="AB136">
        <v>869</v>
      </c>
      <c r="AC136">
        <v>45</v>
      </c>
      <c r="AD136">
        <v>13.24</v>
      </c>
      <c r="AE136">
        <v>0.3</v>
      </c>
      <c r="AF136">
        <v>974</v>
      </c>
      <c r="AG136">
        <v>1</v>
      </c>
      <c r="AH136">
        <v>5</v>
      </c>
      <c r="AI136">
        <v>14</v>
      </c>
      <c r="AJ136">
        <v>190</v>
      </c>
      <c r="AK136">
        <v>190</v>
      </c>
      <c r="AL136">
        <v>6.8</v>
      </c>
      <c r="AM136">
        <v>195</v>
      </c>
      <c r="AN136" t="s">
        <v>155</v>
      </c>
      <c r="AO136">
        <v>2</v>
      </c>
      <c r="AP136" s="42">
        <v>0.93822916666666656</v>
      </c>
      <c r="AQ136">
        <v>47.158712000000001</v>
      </c>
      <c r="AR136">
        <v>-88.486069999999998</v>
      </c>
      <c r="AS136">
        <v>312.89999999999998</v>
      </c>
      <c r="AT136">
        <v>38.4</v>
      </c>
      <c r="AU136">
        <v>12</v>
      </c>
      <c r="AV136">
        <v>10</v>
      </c>
      <c r="AW136" t="s">
        <v>206</v>
      </c>
      <c r="AX136">
        <v>1.302298</v>
      </c>
      <c r="AY136">
        <v>1.8325670000000001</v>
      </c>
      <c r="AZ136">
        <v>2.4325670000000001</v>
      </c>
      <c r="BA136">
        <v>14.048999999999999</v>
      </c>
      <c r="BB136">
        <v>9.69</v>
      </c>
      <c r="BC136">
        <v>0.69</v>
      </c>
      <c r="BD136">
        <v>21.975000000000001</v>
      </c>
      <c r="BE136">
        <v>1343.098</v>
      </c>
      <c r="BF136">
        <v>984.76499999999999</v>
      </c>
      <c r="BG136">
        <v>0.42499999999999999</v>
      </c>
      <c r="BH136">
        <v>0</v>
      </c>
      <c r="BI136">
        <v>0.42499999999999999</v>
      </c>
      <c r="BJ136">
        <v>0.33</v>
      </c>
      <c r="BK136">
        <v>0</v>
      </c>
      <c r="BL136">
        <v>0.33</v>
      </c>
      <c r="BM136">
        <v>47.146799999999999</v>
      </c>
      <c r="BQ136">
        <v>65.769000000000005</v>
      </c>
      <c r="BR136">
        <v>0.232872</v>
      </c>
      <c r="BS136">
        <v>-2.220688</v>
      </c>
      <c r="BT136">
        <v>1.2999999999999999E-2</v>
      </c>
      <c r="BU136">
        <v>5.6058110000000001</v>
      </c>
      <c r="BV136">
        <v>-44.635828799999999</v>
      </c>
    </row>
    <row r="137" spans="1:74" customFormat="1" x14ac:dyDescent="0.25">
      <c r="A137" s="40">
        <v>41704</v>
      </c>
      <c r="B137" s="41">
        <v>2.1644675925925925E-2</v>
      </c>
      <c r="C137">
        <v>9.0690000000000008</v>
      </c>
      <c r="D137">
        <v>9.6907999999999994</v>
      </c>
      <c r="E137">
        <v>96907.959870000006</v>
      </c>
      <c r="F137">
        <v>22.8</v>
      </c>
      <c r="G137">
        <v>-4.8</v>
      </c>
      <c r="H137">
        <v>7208.1</v>
      </c>
      <c r="J137">
        <v>0.5</v>
      </c>
      <c r="K137">
        <v>0.82340000000000002</v>
      </c>
      <c r="L137">
        <v>7.468</v>
      </c>
      <c r="M137">
        <v>7.9798</v>
      </c>
      <c r="N137">
        <v>18.738900000000001</v>
      </c>
      <c r="O137">
        <v>0</v>
      </c>
      <c r="P137">
        <v>18.7</v>
      </c>
      <c r="Q137">
        <v>14.523099999999999</v>
      </c>
      <c r="R137">
        <v>0</v>
      </c>
      <c r="S137">
        <v>14.5</v>
      </c>
      <c r="T137">
        <v>7208.1478999999999</v>
      </c>
      <c r="W137">
        <v>0</v>
      </c>
      <c r="X137">
        <v>0.41170000000000001</v>
      </c>
      <c r="Y137">
        <v>12.3</v>
      </c>
      <c r="Z137">
        <v>855</v>
      </c>
      <c r="AA137">
        <v>880</v>
      </c>
      <c r="AB137">
        <v>867</v>
      </c>
      <c r="AC137">
        <v>45</v>
      </c>
      <c r="AD137">
        <v>13.24</v>
      </c>
      <c r="AE137">
        <v>0.3</v>
      </c>
      <c r="AF137">
        <v>974</v>
      </c>
      <c r="AG137">
        <v>1</v>
      </c>
      <c r="AH137">
        <v>5.718</v>
      </c>
      <c r="AI137">
        <v>14</v>
      </c>
      <c r="AJ137">
        <v>190</v>
      </c>
      <c r="AK137">
        <v>190</v>
      </c>
      <c r="AL137">
        <v>6.6</v>
      </c>
      <c r="AM137">
        <v>195</v>
      </c>
      <c r="AN137" t="s">
        <v>155</v>
      </c>
      <c r="AO137">
        <v>2</v>
      </c>
      <c r="AP137" s="42">
        <v>0.93824074074074071</v>
      </c>
      <c r="AQ137">
        <v>47.158650000000002</v>
      </c>
      <c r="AR137">
        <v>-88.485883000000001</v>
      </c>
      <c r="AS137">
        <v>312.8</v>
      </c>
      <c r="AT137">
        <v>36.4</v>
      </c>
      <c r="AU137">
        <v>12</v>
      </c>
      <c r="AV137">
        <v>10</v>
      </c>
      <c r="AW137" t="s">
        <v>206</v>
      </c>
      <c r="AX137">
        <v>1.0675319999999999</v>
      </c>
      <c r="AY137">
        <v>1.9</v>
      </c>
      <c r="AZ137">
        <v>2.3701300000000001</v>
      </c>
      <c r="BA137">
        <v>14.048999999999999</v>
      </c>
      <c r="BB137">
        <v>9.91</v>
      </c>
      <c r="BC137">
        <v>0.71</v>
      </c>
      <c r="BD137">
        <v>21.440999999999999</v>
      </c>
      <c r="BE137">
        <v>1400.9369999999999</v>
      </c>
      <c r="BF137">
        <v>952.76700000000005</v>
      </c>
      <c r="BG137">
        <v>0.36799999999999999</v>
      </c>
      <c r="BH137">
        <v>0</v>
      </c>
      <c r="BI137">
        <v>0.36799999999999999</v>
      </c>
      <c r="BJ137">
        <v>0.28499999999999998</v>
      </c>
      <c r="BK137">
        <v>0</v>
      </c>
      <c r="BL137">
        <v>0.28499999999999998</v>
      </c>
      <c r="BM137">
        <v>44.678899999999999</v>
      </c>
      <c r="BQ137">
        <v>56.158999999999999</v>
      </c>
      <c r="BR137">
        <v>0.22323000000000001</v>
      </c>
      <c r="BS137">
        <v>-2.3015560000000002</v>
      </c>
      <c r="BT137">
        <v>1.2999999999999999E-2</v>
      </c>
      <c r="BU137">
        <v>5.3737050000000002</v>
      </c>
      <c r="BV137">
        <v>-46.261275599999998</v>
      </c>
    </row>
    <row r="138" spans="1:74" customFormat="1" x14ac:dyDescent="0.25">
      <c r="A138" s="40">
        <v>41704</v>
      </c>
      <c r="B138" s="41">
        <v>2.1656249999999998E-2</v>
      </c>
      <c r="C138">
        <v>9.2230000000000008</v>
      </c>
      <c r="D138">
        <v>9.5109999999999992</v>
      </c>
      <c r="E138">
        <v>95109.516910000006</v>
      </c>
      <c r="F138">
        <v>19.899999999999999</v>
      </c>
      <c r="G138">
        <v>-5.7</v>
      </c>
      <c r="H138">
        <v>6586.3</v>
      </c>
      <c r="J138">
        <v>0.5</v>
      </c>
      <c r="K138">
        <v>0.82469999999999999</v>
      </c>
      <c r="L138">
        <v>7.6067999999999998</v>
      </c>
      <c r="M138">
        <v>7.8438999999999997</v>
      </c>
      <c r="N138">
        <v>16.3843</v>
      </c>
      <c r="O138">
        <v>0</v>
      </c>
      <c r="P138">
        <v>16.399999999999999</v>
      </c>
      <c r="Q138">
        <v>12.6982</v>
      </c>
      <c r="R138">
        <v>0</v>
      </c>
      <c r="S138">
        <v>12.7</v>
      </c>
      <c r="T138">
        <v>6586.2619000000004</v>
      </c>
      <c r="W138">
        <v>0</v>
      </c>
      <c r="X138">
        <v>0.41239999999999999</v>
      </c>
      <c r="Y138">
        <v>12.3</v>
      </c>
      <c r="Z138">
        <v>854</v>
      </c>
      <c r="AA138">
        <v>881</v>
      </c>
      <c r="AB138">
        <v>867</v>
      </c>
      <c r="AC138">
        <v>45</v>
      </c>
      <c r="AD138">
        <v>13.24</v>
      </c>
      <c r="AE138">
        <v>0.3</v>
      </c>
      <c r="AF138">
        <v>974</v>
      </c>
      <c r="AG138">
        <v>1</v>
      </c>
      <c r="AH138">
        <v>6</v>
      </c>
      <c r="AI138">
        <v>14</v>
      </c>
      <c r="AJ138">
        <v>190</v>
      </c>
      <c r="AK138">
        <v>190</v>
      </c>
      <c r="AL138">
        <v>6.5</v>
      </c>
      <c r="AM138">
        <v>195</v>
      </c>
      <c r="AN138" t="s">
        <v>155</v>
      </c>
      <c r="AO138">
        <v>2</v>
      </c>
      <c r="AP138" s="42">
        <v>0.93825231481481486</v>
      </c>
      <c r="AQ138">
        <v>47.158591000000001</v>
      </c>
      <c r="AR138">
        <v>-88.485707000000005</v>
      </c>
      <c r="AS138">
        <v>312.8</v>
      </c>
      <c r="AT138">
        <v>34.200000000000003</v>
      </c>
      <c r="AU138">
        <v>12</v>
      </c>
      <c r="AV138">
        <v>10</v>
      </c>
      <c r="AW138" t="s">
        <v>206</v>
      </c>
      <c r="AX138">
        <v>1</v>
      </c>
      <c r="AY138">
        <v>1.8352649999999999</v>
      </c>
      <c r="AZ138">
        <v>2.0676320000000001</v>
      </c>
      <c r="BA138">
        <v>14.048999999999999</v>
      </c>
      <c r="BB138">
        <v>9.99</v>
      </c>
      <c r="BC138">
        <v>0.71</v>
      </c>
      <c r="BD138">
        <v>21.253</v>
      </c>
      <c r="BE138">
        <v>1432.2449999999999</v>
      </c>
      <c r="BF138">
        <v>939.995</v>
      </c>
      <c r="BG138">
        <v>0.32300000000000001</v>
      </c>
      <c r="BH138">
        <v>0</v>
      </c>
      <c r="BI138">
        <v>0.32300000000000001</v>
      </c>
      <c r="BJ138">
        <v>0.25</v>
      </c>
      <c r="BK138">
        <v>0</v>
      </c>
      <c r="BL138">
        <v>0.25</v>
      </c>
      <c r="BM138">
        <v>40.974899999999998</v>
      </c>
      <c r="BQ138">
        <v>56.454000000000001</v>
      </c>
      <c r="BR138">
        <v>0.30085200000000001</v>
      </c>
      <c r="BS138">
        <v>-2.7979259999999999</v>
      </c>
      <c r="BT138">
        <v>1.2999999999999999E-2</v>
      </c>
      <c r="BU138">
        <v>7.2422599999999999</v>
      </c>
      <c r="BV138">
        <v>-56.2383126</v>
      </c>
    </row>
    <row r="139" spans="1:74" customFormat="1" x14ac:dyDescent="0.25">
      <c r="A139" s="40">
        <v>41704</v>
      </c>
      <c r="B139" s="41">
        <v>2.1667824074074072E-2</v>
      </c>
      <c r="C139">
        <v>9.2110000000000003</v>
      </c>
      <c r="D139">
        <v>9.7677999999999994</v>
      </c>
      <c r="E139">
        <v>97677.95491</v>
      </c>
      <c r="F139">
        <v>19</v>
      </c>
      <c r="G139">
        <v>-5.7</v>
      </c>
      <c r="H139">
        <v>6056.2</v>
      </c>
      <c r="J139">
        <v>0.44</v>
      </c>
      <c r="K139">
        <v>0.82269999999999999</v>
      </c>
      <c r="L139">
        <v>7.5780000000000003</v>
      </c>
      <c r="M139">
        <v>8.0357000000000003</v>
      </c>
      <c r="N139">
        <v>15.666</v>
      </c>
      <c r="O139">
        <v>0</v>
      </c>
      <c r="P139">
        <v>15.7</v>
      </c>
      <c r="Q139">
        <v>12.141400000000001</v>
      </c>
      <c r="R139">
        <v>0</v>
      </c>
      <c r="S139">
        <v>12.1</v>
      </c>
      <c r="T139">
        <v>6056.1625999999997</v>
      </c>
      <c r="W139">
        <v>0</v>
      </c>
      <c r="X139">
        <v>0.36159999999999998</v>
      </c>
      <c r="Y139">
        <v>12.3</v>
      </c>
      <c r="Z139">
        <v>854</v>
      </c>
      <c r="AA139">
        <v>880</v>
      </c>
      <c r="AB139">
        <v>867</v>
      </c>
      <c r="AC139">
        <v>45</v>
      </c>
      <c r="AD139">
        <v>13.24</v>
      </c>
      <c r="AE139">
        <v>0.3</v>
      </c>
      <c r="AF139">
        <v>974</v>
      </c>
      <c r="AG139">
        <v>1</v>
      </c>
      <c r="AH139">
        <v>5.282</v>
      </c>
      <c r="AI139">
        <v>14</v>
      </c>
      <c r="AJ139">
        <v>190</v>
      </c>
      <c r="AK139">
        <v>190</v>
      </c>
      <c r="AL139">
        <v>6.2</v>
      </c>
      <c r="AM139">
        <v>195</v>
      </c>
      <c r="AN139" t="s">
        <v>155</v>
      </c>
      <c r="AO139">
        <v>2</v>
      </c>
      <c r="AP139" s="42">
        <v>0.9382638888888889</v>
      </c>
      <c r="AQ139">
        <v>47.158543000000002</v>
      </c>
      <c r="AR139">
        <v>-88.485534000000001</v>
      </c>
      <c r="AS139">
        <v>312.60000000000002</v>
      </c>
      <c r="AT139">
        <v>32.4</v>
      </c>
      <c r="AU139">
        <v>12</v>
      </c>
      <c r="AV139">
        <v>9</v>
      </c>
      <c r="AW139" t="s">
        <v>207</v>
      </c>
      <c r="AX139">
        <v>1</v>
      </c>
      <c r="AY139">
        <v>1.7</v>
      </c>
      <c r="AZ139">
        <v>2</v>
      </c>
      <c r="BA139">
        <v>14.048999999999999</v>
      </c>
      <c r="BB139">
        <v>9.8699999999999992</v>
      </c>
      <c r="BC139">
        <v>0.7</v>
      </c>
      <c r="BD139">
        <v>21.555</v>
      </c>
      <c r="BE139">
        <v>1417.12</v>
      </c>
      <c r="BF139">
        <v>956.43200000000002</v>
      </c>
      <c r="BG139">
        <v>0.307</v>
      </c>
      <c r="BH139">
        <v>0</v>
      </c>
      <c r="BI139">
        <v>0.307</v>
      </c>
      <c r="BJ139">
        <v>0.23799999999999999</v>
      </c>
      <c r="BK139">
        <v>0</v>
      </c>
      <c r="BL139">
        <v>0.23799999999999999</v>
      </c>
      <c r="BM139">
        <v>37.420999999999999</v>
      </c>
      <c r="BQ139">
        <v>49.168999999999997</v>
      </c>
      <c r="BR139">
        <v>0.37608000000000003</v>
      </c>
      <c r="BS139">
        <v>-2.698674</v>
      </c>
      <c r="BT139">
        <v>1.3717999999999999E-2</v>
      </c>
      <c r="BU139">
        <v>9.0531860000000002</v>
      </c>
      <c r="BV139">
        <v>-54.243347399999998</v>
      </c>
    </row>
    <row r="140" spans="1:74" customFormat="1" x14ac:dyDescent="0.25">
      <c r="A140" s="40">
        <v>41704</v>
      </c>
      <c r="B140" s="41">
        <v>2.1679398148148149E-2</v>
      </c>
      <c r="C140">
        <v>9.3010000000000002</v>
      </c>
      <c r="D140">
        <v>9.5358000000000001</v>
      </c>
      <c r="E140">
        <v>95358.301569999996</v>
      </c>
      <c r="F140">
        <v>15.9</v>
      </c>
      <c r="G140">
        <v>-1.9</v>
      </c>
      <c r="H140">
        <v>5788.5</v>
      </c>
      <c r="J140">
        <v>0.4</v>
      </c>
      <c r="K140">
        <v>0.8246</v>
      </c>
      <c r="L140">
        <v>7.67</v>
      </c>
      <c r="M140">
        <v>7.8634000000000004</v>
      </c>
      <c r="N140">
        <v>13.1305</v>
      </c>
      <c r="O140">
        <v>0</v>
      </c>
      <c r="P140">
        <v>13.1</v>
      </c>
      <c r="Q140">
        <v>10.176399999999999</v>
      </c>
      <c r="R140">
        <v>0</v>
      </c>
      <c r="S140">
        <v>10.199999999999999</v>
      </c>
      <c r="T140">
        <v>5788.5205999999998</v>
      </c>
      <c r="W140">
        <v>0</v>
      </c>
      <c r="X140">
        <v>0.32979999999999998</v>
      </c>
      <c r="Y140">
        <v>12.3</v>
      </c>
      <c r="Z140">
        <v>853</v>
      </c>
      <c r="AA140">
        <v>881</v>
      </c>
      <c r="AB140">
        <v>867</v>
      </c>
      <c r="AC140">
        <v>45</v>
      </c>
      <c r="AD140">
        <v>13.24</v>
      </c>
      <c r="AE140">
        <v>0.3</v>
      </c>
      <c r="AF140">
        <v>974</v>
      </c>
      <c r="AG140">
        <v>1</v>
      </c>
      <c r="AH140">
        <v>5.718</v>
      </c>
      <c r="AI140">
        <v>14</v>
      </c>
      <c r="AJ140">
        <v>190</v>
      </c>
      <c r="AK140">
        <v>189.3</v>
      </c>
      <c r="AL140">
        <v>6.2</v>
      </c>
      <c r="AM140">
        <v>195</v>
      </c>
      <c r="AN140" t="s">
        <v>155</v>
      </c>
      <c r="AO140">
        <v>2</v>
      </c>
      <c r="AP140" s="42">
        <v>0.93827546296296294</v>
      </c>
      <c r="AQ140">
        <v>47.158507999999998</v>
      </c>
      <c r="AR140">
        <v>-88.48536</v>
      </c>
      <c r="AS140">
        <v>312.39999999999998</v>
      </c>
      <c r="AT140">
        <v>30.9</v>
      </c>
      <c r="AU140">
        <v>12</v>
      </c>
      <c r="AV140">
        <v>9</v>
      </c>
      <c r="AW140" t="s">
        <v>207</v>
      </c>
      <c r="AX140">
        <v>1</v>
      </c>
      <c r="AY140">
        <v>1.7</v>
      </c>
      <c r="AZ140">
        <v>2</v>
      </c>
      <c r="BA140">
        <v>14.048999999999999</v>
      </c>
      <c r="BB140">
        <v>9.99</v>
      </c>
      <c r="BC140">
        <v>0.71</v>
      </c>
      <c r="BD140">
        <v>21.268999999999998</v>
      </c>
      <c r="BE140">
        <v>1443.886</v>
      </c>
      <c r="BF140">
        <v>942.15800000000002</v>
      </c>
      <c r="BG140">
        <v>0.25900000000000001</v>
      </c>
      <c r="BH140">
        <v>0</v>
      </c>
      <c r="BI140">
        <v>0.25900000000000001</v>
      </c>
      <c r="BJ140">
        <v>0.20100000000000001</v>
      </c>
      <c r="BK140">
        <v>0</v>
      </c>
      <c r="BL140">
        <v>0.20100000000000001</v>
      </c>
      <c r="BM140">
        <v>36.005299999999998</v>
      </c>
      <c r="BQ140">
        <v>45.149000000000001</v>
      </c>
      <c r="BR140">
        <v>0.35063800000000001</v>
      </c>
      <c r="BS140">
        <v>-3.0388519999999999</v>
      </c>
      <c r="BT140">
        <v>1.3282E-2</v>
      </c>
      <c r="BU140">
        <v>8.4407329999999998</v>
      </c>
      <c r="BV140">
        <v>-61.080925200000003</v>
      </c>
    </row>
    <row r="141" spans="1:74" customFormat="1" x14ac:dyDescent="0.25">
      <c r="A141" s="40">
        <v>41704</v>
      </c>
      <c r="B141" s="41">
        <v>2.1690972222222219E-2</v>
      </c>
      <c r="C141">
        <v>9.6419999999999995</v>
      </c>
      <c r="D141">
        <v>9.0922999999999998</v>
      </c>
      <c r="E141">
        <v>90923.197</v>
      </c>
      <c r="F141">
        <v>13.1</v>
      </c>
      <c r="G141">
        <v>-1.8</v>
      </c>
      <c r="H141">
        <v>5191.7</v>
      </c>
      <c r="J141">
        <v>0.4</v>
      </c>
      <c r="K141">
        <v>0.82709999999999995</v>
      </c>
      <c r="L141">
        <v>7.9752999999999998</v>
      </c>
      <c r="M141">
        <v>7.5202999999999998</v>
      </c>
      <c r="N141">
        <v>10.835100000000001</v>
      </c>
      <c r="O141">
        <v>0</v>
      </c>
      <c r="P141">
        <v>10.8</v>
      </c>
      <c r="Q141">
        <v>8.3973999999999993</v>
      </c>
      <c r="R141">
        <v>0</v>
      </c>
      <c r="S141">
        <v>8.4</v>
      </c>
      <c r="T141">
        <v>5191.7451000000001</v>
      </c>
      <c r="W141">
        <v>0</v>
      </c>
      <c r="X141">
        <v>0.33079999999999998</v>
      </c>
      <c r="Y141">
        <v>12.3</v>
      </c>
      <c r="Z141">
        <v>854</v>
      </c>
      <c r="AA141">
        <v>880</v>
      </c>
      <c r="AB141">
        <v>867</v>
      </c>
      <c r="AC141">
        <v>45</v>
      </c>
      <c r="AD141">
        <v>13.24</v>
      </c>
      <c r="AE141">
        <v>0.3</v>
      </c>
      <c r="AF141">
        <v>974</v>
      </c>
      <c r="AG141">
        <v>1</v>
      </c>
      <c r="AH141">
        <v>6</v>
      </c>
      <c r="AI141">
        <v>14</v>
      </c>
      <c r="AJ141">
        <v>190</v>
      </c>
      <c r="AK141">
        <v>189</v>
      </c>
      <c r="AL141">
        <v>6.2</v>
      </c>
      <c r="AM141">
        <v>195</v>
      </c>
      <c r="AN141" t="s">
        <v>155</v>
      </c>
      <c r="AO141">
        <v>2</v>
      </c>
      <c r="AP141" s="42">
        <v>0.93828703703703698</v>
      </c>
      <c r="AQ141">
        <v>47.158489000000003</v>
      </c>
      <c r="AR141">
        <v>-88.485187999999994</v>
      </c>
      <c r="AS141">
        <v>312.2</v>
      </c>
      <c r="AT141">
        <v>29.5</v>
      </c>
      <c r="AU141">
        <v>12</v>
      </c>
      <c r="AV141">
        <v>9</v>
      </c>
      <c r="AW141" t="s">
        <v>207</v>
      </c>
      <c r="AX141">
        <v>1</v>
      </c>
      <c r="AY141">
        <v>1.7</v>
      </c>
      <c r="AZ141">
        <v>2</v>
      </c>
      <c r="BA141">
        <v>14.048999999999999</v>
      </c>
      <c r="BB141">
        <v>10.14</v>
      </c>
      <c r="BC141">
        <v>0.72</v>
      </c>
      <c r="BD141">
        <v>20.904</v>
      </c>
      <c r="BE141">
        <v>1510.5250000000001</v>
      </c>
      <c r="BF141">
        <v>906.55</v>
      </c>
      <c r="BG141">
        <v>0.215</v>
      </c>
      <c r="BH141">
        <v>0</v>
      </c>
      <c r="BI141">
        <v>0.215</v>
      </c>
      <c r="BJ141">
        <v>0.16700000000000001</v>
      </c>
      <c r="BK141">
        <v>0</v>
      </c>
      <c r="BL141">
        <v>0.16700000000000001</v>
      </c>
      <c r="BM141">
        <v>32.490400000000001</v>
      </c>
      <c r="BQ141">
        <v>45.561999999999998</v>
      </c>
      <c r="BR141">
        <v>0.30599799999999999</v>
      </c>
      <c r="BS141">
        <v>-3.0317820000000002</v>
      </c>
      <c r="BT141">
        <v>1.2999999999999999E-2</v>
      </c>
      <c r="BU141">
        <v>7.3661370000000002</v>
      </c>
      <c r="BV141">
        <v>-60.9388182</v>
      </c>
    </row>
    <row r="142" spans="1:74" customFormat="1" x14ac:dyDescent="0.25">
      <c r="A142" s="40">
        <v>41704</v>
      </c>
      <c r="B142" s="41">
        <v>2.1702546296296296E-2</v>
      </c>
      <c r="C142">
        <v>9.9930000000000003</v>
      </c>
      <c r="D142">
        <v>8.6446000000000005</v>
      </c>
      <c r="E142">
        <v>86446.240279999998</v>
      </c>
      <c r="F142">
        <v>13</v>
      </c>
      <c r="G142">
        <v>-1.8</v>
      </c>
      <c r="H142">
        <v>4471.8999999999996</v>
      </c>
      <c r="J142">
        <v>0.4</v>
      </c>
      <c r="K142">
        <v>0.82969999999999999</v>
      </c>
      <c r="L142">
        <v>8.2906999999999993</v>
      </c>
      <c r="M142">
        <v>7.1722999999999999</v>
      </c>
      <c r="N142">
        <v>10.8254</v>
      </c>
      <c r="O142">
        <v>0</v>
      </c>
      <c r="P142">
        <v>10.8</v>
      </c>
      <c r="Q142">
        <v>8.3899000000000008</v>
      </c>
      <c r="R142">
        <v>0</v>
      </c>
      <c r="S142">
        <v>8.4</v>
      </c>
      <c r="T142">
        <v>4471.8890000000001</v>
      </c>
      <c r="W142">
        <v>0</v>
      </c>
      <c r="X142">
        <v>0.33189999999999997</v>
      </c>
      <c r="Y142">
        <v>12.3</v>
      </c>
      <c r="Z142">
        <v>854</v>
      </c>
      <c r="AA142">
        <v>880</v>
      </c>
      <c r="AB142">
        <v>866</v>
      </c>
      <c r="AC142">
        <v>45</v>
      </c>
      <c r="AD142">
        <v>13.24</v>
      </c>
      <c r="AE142">
        <v>0.3</v>
      </c>
      <c r="AF142">
        <v>974</v>
      </c>
      <c r="AG142">
        <v>1</v>
      </c>
      <c r="AH142">
        <v>6</v>
      </c>
      <c r="AI142">
        <v>14</v>
      </c>
      <c r="AJ142">
        <v>190</v>
      </c>
      <c r="AK142">
        <v>189</v>
      </c>
      <c r="AL142">
        <v>6.3</v>
      </c>
      <c r="AM142">
        <v>195</v>
      </c>
      <c r="AN142" t="s">
        <v>155</v>
      </c>
      <c r="AO142">
        <v>2</v>
      </c>
      <c r="AP142" s="42">
        <v>0.93829861111111112</v>
      </c>
      <c r="AQ142">
        <v>47.158487000000001</v>
      </c>
      <c r="AR142">
        <v>-88.485021000000003</v>
      </c>
      <c r="AS142">
        <v>311.8</v>
      </c>
      <c r="AT142">
        <v>28.1</v>
      </c>
      <c r="AU142">
        <v>12</v>
      </c>
      <c r="AV142">
        <v>9</v>
      </c>
      <c r="AW142" t="s">
        <v>207</v>
      </c>
      <c r="AX142">
        <v>1.033067</v>
      </c>
      <c r="AY142">
        <v>1.7</v>
      </c>
      <c r="AZ142">
        <v>2.033067</v>
      </c>
      <c r="BA142">
        <v>14.048999999999999</v>
      </c>
      <c r="BB142">
        <v>10.3</v>
      </c>
      <c r="BC142">
        <v>0.73</v>
      </c>
      <c r="BD142">
        <v>20.527000000000001</v>
      </c>
      <c r="BE142">
        <v>1580.61</v>
      </c>
      <c r="BF142">
        <v>870.30499999999995</v>
      </c>
      <c r="BG142">
        <v>0.216</v>
      </c>
      <c r="BH142">
        <v>0</v>
      </c>
      <c r="BI142">
        <v>0.216</v>
      </c>
      <c r="BJ142">
        <v>0.16800000000000001</v>
      </c>
      <c r="BK142">
        <v>0</v>
      </c>
      <c r="BL142">
        <v>0.16800000000000001</v>
      </c>
      <c r="BM142">
        <v>28.17</v>
      </c>
      <c r="BQ142">
        <v>46.005000000000003</v>
      </c>
      <c r="BR142">
        <v>0.28782000000000002</v>
      </c>
      <c r="BS142">
        <v>-2.3700860000000001</v>
      </c>
      <c r="BT142">
        <v>1.3717999999999999E-2</v>
      </c>
      <c r="BU142">
        <v>6.928547</v>
      </c>
      <c r="BV142">
        <v>-47.6387286</v>
      </c>
    </row>
    <row r="143" spans="1:74" customFormat="1" x14ac:dyDescent="0.25">
      <c r="A143" s="40">
        <v>41704</v>
      </c>
      <c r="B143" s="41">
        <v>2.1714120370370373E-2</v>
      </c>
      <c r="C143">
        <v>10.127000000000001</v>
      </c>
      <c r="D143">
        <v>8.3541000000000007</v>
      </c>
      <c r="E143">
        <v>83540.631229999999</v>
      </c>
      <c r="F143">
        <v>11.7</v>
      </c>
      <c r="G143">
        <v>-1.9</v>
      </c>
      <c r="H143">
        <v>4038.6</v>
      </c>
      <c r="J143">
        <v>0.4</v>
      </c>
      <c r="K143">
        <v>0.83199999999999996</v>
      </c>
      <c r="L143">
        <v>8.4253</v>
      </c>
      <c r="M143">
        <v>6.9501999999999997</v>
      </c>
      <c r="N143">
        <v>9.7614999999999998</v>
      </c>
      <c r="O143">
        <v>0</v>
      </c>
      <c r="P143">
        <v>9.8000000000000007</v>
      </c>
      <c r="Q143">
        <v>7.5652999999999997</v>
      </c>
      <c r="R143">
        <v>0</v>
      </c>
      <c r="S143">
        <v>7.6</v>
      </c>
      <c r="T143">
        <v>4038.6048000000001</v>
      </c>
      <c r="W143">
        <v>0</v>
      </c>
      <c r="X143">
        <v>0.33279999999999998</v>
      </c>
      <c r="Y143">
        <v>12.3</v>
      </c>
      <c r="Z143">
        <v>853</v>
      </c>
      <c r="AA143">
        <v>879</v>
      </c>
      <c r="AB143">
        <v>865</v>
      </c>
      <c r="AC143">
        <v>45</v>
      </c>
      <c r="AD143">
        <v>13.24</v>
      </c>
      <c r="AE143">
        <v>0.3</v>
      </c>
      <c r="AF143">
        <v>974</v>
      </c>
      <c r="AG143">
        <v>1</v>
      </c>
      <c r="AH143">
        <v>6</v>
      </c>
      <c r="AI143">
        <v>14</v>
      </c>
      <c r="AJ143">
        <v>190</v>
      </c>
      <c r="AK143">
        <v>189</v>
      </c>
      <c r="AL143">
        <v>6.3</v>
      </c>
      <c r="AM143">
        <v>195</v>
      </c>
      <c r="AN143" t="s">
        <v>155</v>
      </c>
      <c r="AO143">
        <v>2</v>
      </c>
      <c r="AP143" s="42">
        <v>0.93831018518518527</v>
      </c>
      <c r="AQ143">
        <v>47.158493</v>
      </c>
      <c r="AR143">
        <v>-88.484865999999997</v>
      </c>
      <c r="AS143">
        <v>311.60000000000002</v>
      </c>
      <c r="AT143">
        <v>26.4</v>
      </c>
      <c r="AU143">
        <v>12</v>
      </c>
      <c r="AV143">
        <v>9</v>
      </c>
      <c r="AW143" t="s">
        <v>207</v>
      </c>
      <c r="AX143">
        <v>1.1000000000000001</v>
      </c>
      <c r="AY143">
        <v>1.7</v>
      </c>
      <c r="AZ143">
        <v>2.1</v>
      </c>
      <c r="BA143">
        <v>14.048999999999999</v>
      </c>
      <c r="BB143">
        <v>10.45</v>
      </c>
      <c r="BC143">
        <v>0.74</v>
      </c>
      <c r="BD143">
        <v>20.199000000000002</v>
      </c>
      <c r="BE143">
        <v>1619.63</v>
      </c>
      <c r="BF143">
        <v>850.36400000000003</v>
      </c>
      <c r="BG143">
        <v>0.19700000000000001</v>
      </c>
      <c r="BH143">
        <v>0</v>
      </c>
      <c r="BI143">
        <v>0.19700000000000001</v>
      </c>
      <c r="BJ143">
        <v>0.152</v>
      </c>
      <c r="BK143">
        <v>0</v>
      </c>
      <c r="BL143">
        <v>0.152</v>
      </c>
      <c r="BM143">
        <v>25.652200000000001</v>
      </c>
      <c r="BQ143">
        <v>46.515000000000001</v>
      </c>
      <c r="BR143">
        <v>0.21607199999999999</v>
      </c>
      <c r="BS143">
        <v>-2.8086120000000001</v>
      </c>
      <c r="BT143">
        <v>1.4E-2</v>
      </c>
      <c r="BU143">
        <v>5.2013939999999996</v>
      </c>
      <c r="BV143">
        <v>-56.453101199999999</v>
      </c>
    </row>
    <row r="144" spans="1:74" customFormat="1" x14ac:dyDescent="0.25">
      <c r="A144" s="40">
        <v>41704</v>
      </c>
      <c r="B144" s="41">
        <v>2.1725694444444443E-2</v>
      </c>
      <c r="C144">
        <v>10.15</v>
      </c>
      <c r="D144">
        <v>8.2760999999999996</v>
      </c>
      <c r="E144">
        <v>82761.105689999997</v>
      </c>
      <c r="F144">
        <v>11.5</v>
      </c>
      <c r="G144">
        <v>3.1</v>
      </c>
      <c r="H144">
        <v>3931.1</v>
      </c>
      <c r="J144">
        <v>0.4</v>
      </c>
      <c r="K144">
        <v>0.83260000000000001</v>
      </c>
      <c r="L144">
        <v>8.4510000000000005</v>
      </c>
      <c r="M144">
        <v>6.8907999999999996</v>
      </c>
      <c r="N144">
        <v>9.6109000000000009</v>
      </c>
      <c r="O144">
        <v>2.5596000000000001</v>
      </c>
      <c r="P144">
        <v>12.2</v>
      </c>
      <c r="Q144">
        <v>7.4485999999999999</v>
      </c>
      <c r="R144">
        <v>1.9837</v>
      </c>
      <c r="S144">
        <v>9.4</v>
      </c>
      <c r="T144">
        <v>3931.06</v>
      </c>
      <c r="W144">
        <v>0</v>
      </c>
      <c r="X144">
        <v>0.33300000000000002</v>
      </c>
      <c r="Y144">
        <v>12.3</v>
      </c>
      <c r="Z144">
        <v>853</v>
      </c>
      <c r="AA144">
        <v>879</v>
      </c>
      <c r="AB144">
        <v>865</v>
      </c>
      <c r="AC144">
        <v>45</v>
      </c>
      <c r="AD144">
        <v>13.24</v>
      </c>
      <c r="AE144">
        <v>0.3</v>
      </c>
      <c r="AF144">
        <v>974</v>
      </c>
      <c r="AG144">
        <v>1</v>
      </c>
      <c r="AH144">
        <v>6</v>
      </c>
      <c r="AI144">
        <v>14</v>
      </c>
      <c r="AJ144">
        <v>190</v>
      </c>
      <c r="AK144">
        <v>189</v>
      </c>
      <c r="AL144">
        <v>6.2</v>
      </c>
      <c r="AM144">
        <v>195</v>
      </c>
      <c r="AN144" t="s">
        <v>155</v>
      </c>
      <c r="AO144">
        <v>2</v>
      </c>
      <c r="AP144" s="42">
        <v>0.9383217592592592</v>
      </c>
      <c r="AQ144">
        <v>47.158512000000002</v>
      </c>
      <c r="AR144">
        <v>-88.484719999999996</v>
      </c>
      <c r="AS144">
        <v>311.5</v>
      </c>
      <c r="AT144">
        <v>25.1</v>
      </c>
      <c r="AU144">
        <v>12</v>
      </c>
      <c r="AV144">
        <v>10</v>
      </c>
      <c r="AW144" t="s">
        <v>206</v>
      </c>
      <c r="AX144">
        <v>1.1000000000000001</v>
      </c>
      <c r="AY144">
        <v>1.7</v>
      </c>
      <c r="AZ144">
        <v>2.1</v>
      </c>
      <c r="BA144">
        <v>14.048999999999999</v>
      </c>
      <c r="BB144">
        <v>10.49</v>
      </c>
      <c r="BC144">
        <v>0.75</v>
      </c>
      <c r="BD144">
        <v>20.103999999999999</v>
      </c>
      <c r="BE144">
        <v>1629.175</v>
      </c>
      <c r="BF144">
        <v>845.48299999999995</v>
      </c>
      <c r="BG144">
        <v>0.19400000000000001</v>
      </c>
      <c r="BH144">
        <v>5.1999999999999998E-2</v>
      </c>
      <c r="BI144">
        <v>0.246</v>
      </c>
      <c r="BJ144">
        <v>0.15</v>
      </c>
      <c r="BK144">
        <v>0.04</v>
      </c>
      <c r="BL144">
        <v>0.19</v>
      </c>
      <c r="BM144">
        <v>25.039899999999999</v>
      </c>
      <c r="BQ144">
        <v>46.683</v>
      </c>
      <c r="BR144">
        <v>0.19977</v>
      </c>
      <c r="BS144">
        <v>-2.636174</v>
      </c>
      <c r="BT144">
        <v>1.4E-2</v>
      </c>
      <c r="BU144">
        <v>4.8089630000000003</v>
      </c>
      <c r="BV144">
        <v>-52.987097400000003</v>
      </c>
    </row>
    <row r="145" spans="1:74" customFormat="1" x14ac:dyDescent="0.25">
      <c r="A145" s="40">
        <v>41704</v>
      </c>
      <c r="B145" s="41">
        <v>2.173726851851852E-2</v>
      </c>
      <c r="C145">
        <v>9.98</v>
      </c>
      <c r="D145">
        <v>8.4159000000000006</v>
      </c>
      <c r="E145">
        <v>84159.479680000004</v>
      </c>
      <c r="F145">
        <v>11.1</v>
      </c>
      <c r="G145">
        <v>-6.5</v>
      </c>
      <c r="H145">
        <v>4288.6000000000004</v>
      </c>
      <c r="J145">
        <v>0.34</v>
      </c>
      <c r="K145">
        <v>0.83220000000000005</v>
      </c>
      <c r="L145">
        <v>8.3054000000000006</v>
      </c>
      <c r="M145">
        <v>7.0037000000000003</v>
      </c>
      <c r="N145">
        <v>9.2294</v>
      </c>
      <c r="O145">
        <v>0</v>
      </c>
      <c r="P145">
        <v>9.1999999999999993</v>
      </c>
      <c r="Q145">
        <v>7.1529999999999996</v>
      </c>
      <c r="R145">
        <v>0</v>
      </c>
      <c r="S145">
        <v>7.2</v>
      </c>
      <c r="T145">
        <v>4288.6090999999997</v>
      </c>
      <c r="W145">
        <v>0</v>
      </c>
      <c r="X145">
        <v>0.28270000000000001</v>
      </c>
      <c r="Y145">
        <v>12.3</v>
      </c>
      <c r="Z145">
        <v>853</v>
      </c>
      <c r="AA145">
        <v>879</v>
      </c>
      <c r="AB145">
        <v>864</v>
      </c>
      <c r="AC145">
        <v>45</v>
      </c>
      <c r="AD145">
        <v>13.24</v>
      </c>
      <c r="AE145">
        <v>0.3</v>
      </c>
      <c r="AF145">
        <v>974</v>
      </c>
      <c r="AG145">
        <v>1</v>
      </c>
      <c r="AH145">
        <v>6</v>
      </c>
      <c r="AI145">
        <v>14</v>
      </c>
      <c r="AJ145">
        <v>190</v>
      </c>
      <c r="AK145">
        <v>189</v>
      </c>
      <c r="AL145">
        <v>6.3</v>
      </c>
      <c r="AM145">
        <v>195</v>
      </c>
      <c r="AN145" t="s">
        <v>155</v>
      </c>
      <c r="AO145">
        <v>2</v>
      </c>
      <c r="AP145" s="42">
        <v>0.93833333333333335</v>
      </c>
      <c r="AQ145">
        <v>47.158549999999998</v>
      </c>
      <c r="AR145">
        <v>-88.484585999999993</v>
      </c>
      <c r="AS145">
        <v>311.39999999999998</v>
      </c>
      <c r="AT145">
        <v>24.1</v>
      </c>
      <c r="AU145">
        <v>12</v>
      </c>
      <c r="AV145">
        <v>10</v>
      </c>
      <c r="AW145" t="s">
        <v>206</v>
      </c>
      <c r="AX145">
        <v>1.1655340000000001</v>
      </c>
      <c r="AY145">
        <v>1.7</v>
      </c>
      <c r="AZ145">
        <v>2.1327669999999999</v>
      </c>
      <c r="BA145">
        <v>14.048999999999999</v>
      </c>
      <c r="BB145">
        <v>10.46</v>
      </c>
      <c r="BC145">
        <v>0.74</v>
      </c>
      <c r="BD145">
        <v>20.164000000000001</v>
      </c>
      <c r="BE145">
        <v>1600.7840000000001</v>
      </c>
      <c r="BF145">
        <v>859.173</v>
      </c>
      <c r="BG145">
        <v>0.186</v>
      </c>
      <c r="BH145">
        <v>0</v>
      </c>
      <c r="BI145">
        <v>0.186</v>
      </c>
      <c r="BJ145">
        <v>0.14399999999999999</v>
      </c>
      <c r="BK145">
        <v>0</v>
      </c>
      <c r="BL145">
        <v>0.14399999999999999</v>
      </c>
      <c r="BM145">
        <v>27.311900000000001</v>
      </c>
      <c r="BQ145">
        <v>39.621000000000002</v>
      </c>
      <c r="BR145">
        <v>0.21405199999999999</v>
      </c>
      <c r="BS145">
        <v>-2.8340519999999998</v>
      </c>
      <c r="BT145">
        <v>1.3282E-2</v>
      </c>
      <c r="BU145">
        <v>5.1527669999999999</v>
      </c>
      <c r="BV145">
        <v>-56.9644452</v>
      </c>
    </row>
    <row r="146" spans="1:74" customFormat="1" x14ac:dyDescent="0.25">
      <c r="A146" s="40">
        <v>41704</v>
      </c>
      <c r="B146" s="41">
        <v>2.1748842592592594E-2</v>
      </c>
      <c r="C146">
        <v>9.5739999999999998</v>
      </c>
      <c r="D146">
        <v>9.0513999999999992</v>
      </c>
      <c r="E146">
        <v>90514.133790000007</v>
      </c>
      <c r="F146">
        <v>10.1</v>
      </c>
      <c r="G146">
        <v>-4.3</v>
      </c>
      <c r="H146">
        <v>4979.6000000000004</v>
      </c>
      <c r="J146">
        <v>0.3</v>
      </c>
      <c r="K146">
        <v>0.82830000000000004</v>
      </c>
      <c r="L146">
        <v>7.9298999999999999</v>
      </c>
      <c r="M146">
        <v>7.4973000000000001</v>
      </c>
      <c r="N146">
        <v>8.4053000000000004</v>
      </c>
      <c r="O146">
        <v>0</v>
      </c>
      <c r="P146">
        <v>8.4</v>
      </c>
      <c r="Q146">
        <v>6.5143000000000004</v>
      </c>
      <c r="R146">
        <v>0</v>
      </c>
      <c r="S146">
        <v>6.5</v>
      </c>
      <c r="T146">
        <v>4979.5727999999999</v>
      </c>
      <c r="W146">
        <v>0</v>
      </c>
      <c r="X146">
        <v>0.2485</v>
      </c>
      <c r="Y146">
        <v>12.3</v>
      </c>
      <c r="Z146">
        <v>853</v>
      </c>
      <c r="AA146">
        <v>879</v>
      </c>
      <c r="AB146">
        <v>864</v>
      </c>
      <c r="AC146">
        <v>45</v>
      </c>
      <c r="AD146">
        <v>13.24</v>
      </c>
      <c r="AE146">
        <v>0.3</v>
      </c>
      <c r="AF146">
        <v>974</v>
      </c>
      <c r="AG146">
        <v>1</v>
      </c>
      <c r="AH146">
        <v>6</v>
      </c>
      <c r="AI146">
        <v>14</v>
      </c>
      <c r="AJ146">
        <v>190</v>
      </c>
      <c r="AK146">
        <v>189</v>
      </c>
      <c r="AL146">
        <v>6.4</v>
      </c>
      <c r="AM146">
        <v>194.7</v>
      </c>
      <c r="AN146" t="s">
        <v>155</v>
      </c>
      <c r="AO146">
        <v>2</v>
      </c>
      <c r="AP146" s="42">
        <v>0.93834490740740739</v>
      </c>
      <c r="AQ146">
        <v>47.158585000000002</v>
      </c>
      <c r="AR146">
        <v>-88.484502000000006</v>
      </c>
      <c r="AS146">
        <v>311.10000000000002</v>
      </c>
      <c r="AT146">
        <v>23.6</v>
      </c>
      <c r="AU146">
        <v>12</v>
      </c>
      <c r="AV146">
        <v>10</v>
      </c>
      <c r="AW146" t="s">
        <v>206</v>
      </c>
      <c r="AX146">
        <v>1.3</v>
      </c>
      <c r="AY146">
        <v>1.7</v>
      </c>
      <c r="AZ146">
        <v>2.2000000000000002</v>
      </c>
      <c r="BA146">
        <v>14.048999999999999</v>
      </c>
      <c r="BB146">
        <v>10.210000000000001</v>
      </c>
      <c r="BC146">
        <v>0.73</v>
      </c>
      <c r="BD146">
        <v>20.728999999999999</v>
      </c>
      <c r="BE146">
        <v>1510.4010000000001</v>
      </c>
      <c r="BF146">
        <v>908.875</v>
      </c>
      <c r="BG146">
        <v>0.16800000000000001</v>
      </c>
      <c r="BH146">
        <v>0</v>
      </c>
      <c r="BI146">
        <v>0.16800000000000001</v>
      </c>
      <c r="BJ146">
        <v>0.13</v>
      </c>
      <c r="BK146">
        <v>0</v>
      </c>
      <c r="BL146">
        <v>0.13</v>
      </c>
      <c r="BM146">
        <v>31.3385</v>
      </c>
      <c r="BQ146">
        <v>34.414000000000001</v>
      </c>
      <c r="BR146">
        <v>0.22159000000000001</v>
      </c>
      <c r="BS146">
        <v>-3.1053679999999999</v>
      </c>
      <c r="BT146">
        <v>1.2999999999999999E-2</v>
      </c>
      <c r="BU146">
        <v>5.3342260000000001</v>
      </c>
      <c r="BV146">
        <v>-62.417896800000001</v>
      </c>
    </row>
    <row r="147" spans="1:74" customFormat="1" x14ac:dyDescent="0.25">
      <c r="A147" s="40">
        <v>41704</v>
      </c>
      <c r="B147" s="41">
        <v>2.1760416666666667E-2</v>
      </c>
      <c r="C147">
        <v>9.0280000000000005</v>
      </c>
      <c r="D147">
        <v>9.7477999999999998</v>
      </c>
      <c r="E147">
        <v>97478.234349999999</v>
      </c>
      <c r="F147">
        <v>9.9</v>
      </c>
      <c r="G147">
        <v>-13.2</v>
      </c>
      <c r="H147">
        <v>6466.8</v>
      </c>
      <c r="J147">
        <v>0.3</v>
      </c>
      <c r="K147">
        <v>0.82379999999999998</v>
      </c>
      <c r="L147">
        <v>7.4379</v>
      </c>
      <c r="M147">
        <v>8.0306999999999995</v>
      </c>
      <c r="N147">
        <v>8.1172000000000004</v>
      </c>
      <c r="O147">
        <v>0</v>
      </c>
      <c r="P147">
        <v>8.1</v>
      </c>
      <c r="Q147">
        <v>6.2910000000000004</v>
      </c>
      <c r="R147">
        <v>0</v>
      </c>
      <c r="S147">
        <v>6.3</v>
      </c>
      <c r="T147">
        <v>6466.8405000000002</v>
      </c>
      <c r="W147">
        <v>0</v>
      </c>
      <c r="X147">
        <v>0.2472</v>
      </c>
      <c r="Y147">
        <v>12.3</v>
      </c>
      <c r="Z147">
        <v>854</v>
      </c>
      <c r="AA147">
        <v>880</v>
      </c>
      <c r="AB147">
        <v>864</v>
      </c>
      <c r="AC147">
        <v>45</v>
      </c>
      <c r="AD147">
        <v>13.24</v>
      </c>
      <c r="AE147">
        <v>0.3</v>
      </c>
      <c r="AF147">
        <v>974</v>
      </c>
      <c r="AG147">
        <v>1</v>
      </c>
      <c r="AH147">
        <v>6.718</v>
      </c>
      <c r="AI147">
        <v>14</v>
      </c>
      <c r="AJ147">
        <v>190</v>
      </c>
      <c r="AK147">
        <v>189</v>
      </c>
      <c r="AL147">
        <v>6.3</v>
      </c>
      <c r="AM147">
        <v>194.3</v>
      </c>
      <c r="AN147" t="s">
        <v>155</v>
      </c>
      <c r="AO147">
        <v>2</v>
      </c>
      <c r="AP147" s="42">
        <v>0.93834490740740739</v>
      </c>
      <c r="AQ147">
        <v>47.158639999999998</v>
      </c>
      <c r="AR147">
        <v>-88.484442999999999</v>
      </c>
      <c r="AS147">
        <v>311</v>
      </c>
      <c r="AT147">
        <v>23.8</v>
      </c>
      <c r="AU147">
        <v>12</v>
      </c>
      <c r="AV147">
        <v>10</v>
      </c>
      <c r="AW147" t="s">
        <v>206</v>
      </c>
      <c r="AX147">
        <v>1.397403</v>
      </c>
      <c r="AY147">
        <v>1.4727269999999999</v>
      </c>
      <c r="AZ147">
        <v>2.2974030000000001</v>
      </c>
      <c r="BA147">
        <v>14.048999999999999</v>
      </c>
      <c r="BB147">
        <v>9.94</v>
      </c>
      <c r="BC147">
        <v>0.71</v>
      </c>
      <c r="BD147">
        <v>21.382999999999999</v>
      </c>
      <c r="BE147">
        <v>1399.932</v>
      </c>
      <c r="BF147">
        <v>962.01599999999996</v>
      </c>
      <c r="BG147">
        <v>0.16</v>
      </c>
      <c r="BH147">
        <v>0</v>
      </c>
      <c r="BI147">
        <v>0.16</v>
      </c>
      <c r="BJ147">
        <v>0.124</v>
      </c>
      <c r="BK147">
        <v>0</v>
      </c>
      <c r="BL147">
        <v>0.124</v>
      </c>
      <c r="BM147">
        <v>40.216900000000003</v>
      </c>
      <c r="BQ147">
        <v>33.823</v>
      </c>
      <c r="BR147">
        <v>0.296954</v>
      </c>
      <c r="BS147">
        <v>-2.5978319999999999</v>
      </c>
      <c r="BT147">
        <v>1.3717999999999999E-2</v>
      </c>
      <c r="BU147">
        <v>7.1484249999999996</v>
      </c>
      <c r="BV147">
        <v>-52.216423200000001</v>
      </c>
    </row>
    <row r="148" spans="1:74" customFormat="1" x14ac:dyDescent="0.25">
      <c r="A148" s="40">
        <v>41704</v>
      </c>
      <c r="B148" s="41">
        <v>2.1771990740740741E-2</v>
      </c>
      <c r="C148">
        <v>8.6059999999999999</v>
      </c>
      <c r="D148">
        <v>10.351599999999999</v>
      </c>
      <c r="E148">
        <v>103516.2078</v>
      </c>
      <c r="F148">
        <v>11.2</v>
      </c>
      <c r="G148">
        <v>-9.6</v>
      </c>
      <c r="H148">
        <v>8825.2000000000007</v>
      </c>
      <c r="J148">
        <v>0.3</v>
      </c>
      <c r="K148">
        <v>0.81850000000000001</v>
      </c>
      <c r="L148">
        <v>7.0434000000000001</v>
      </c>
      <c r="M148">
        <v>8.4724000000000004</v>
      </c>
      <c r="N148">
        <v>9.1280999999999999</v>
      </c>
      <c r="O148">
        <v>0</v>
      </c>
      <c r="P148">
        <v>9.1</v>
      </c>
      <c r="Q148">
        <v>7.0744999999999996</v>
      </c>
      <c r="R148">
        <v>0</v>
      </c>
      <c r="S148">
        <v>7.1</v>
      </c>
      <c r="T148">
        <v>8825.1546999999991</v>
      </c>
      <c r="W148">
        <v>0</v>
      </c>
      <c r="X148">
        <v>0.2455</v>
      </c>
      <c r="Y148">
        <v>12.3</v>
      </c>
      <c r="Z148">
        <v>853</v>
      </c>
      <c r="AA148">
        <v>880</v>
      </c>
      <c r="AB148">
        <v>865</v>
      </c>
      <c r="AC148">
        <v>45</v>
      </c>
      <c r="AD148">
        <v>13.24</v>
      </c>
      <c r="AE148">
        <v>0.3</v>
      </c>
      <c r="AF148">
        <v>974</v>
      </c>
      <c r="AG148">
        <v>1</v>
      </c>
      <c r="AH148">
        <v>7</v>
      </c>
      <c r="AI148">
        <v>14</v>
      </c>
      <c r="AJ148">
        <v>190</v>
      </c>
      <c r="AK148">
        <v>189</v>
      </c>
      <c r="AL148">
        <v>6.5</v>
      </c>
      <c r="AM148">
        <v>194.1</v>
      </c>
      <c r="AN148" t="s">
        <v>155</v>
      </c>
      <c r="AO148">
        <v>2</v>
      </c>
      <c r="AP148" s="42">
        <v>0.93836805555555547</v>
      </c>
      <c r="AQ148">
        <v>47.158786999999997</v>
      </c>
      <c r="AR148">
        <v>-88.484302999999997</v>
      </c>
      <c r="AS148">
        <v>310.60000000000002</v>
      </c>
      <c r="AT148">
        <v>25.1</v>
      </c>
      <c r="AU148">
        <v>12</v>
      </c>
      <c r="AV148">
        <v>10</v>
      </c>
      <c r="AW148" t="s">
        <v>206</v>
      </c>
      <c r="AX148">
        <v>1.4036360000000001</v>
      </c>
      <c r="AY148">
        <v>1</v>
      </c>
      <c r="AZ148">
        <v>2.2709090000000001</v>
      </c>
      <c r="BA148">
        <v>14.048999999999999</v>
      </c>
      <c r="BB148">
        <v>9.6199999999999992</v>
      </c>
      <c r="BC148">
        <v>0.68</v>
      </c>
      <c r="BD148">
        <v>22.18</v>
      </c>
      <c r="BE148">
        <v>1302.7280000000001</v>
      </c>
      <c r="BF148">
        <v>997.37099999999998</v>
      </c>
      <c r="BG148">
        <v>0.17699999999999999</v>
      </c>
      <c r="BH148">
        <v>0</v>
      </c>
      <c r="BI148">
        <v>0.17699999999999999</v>
      </c>
      <c r="BJ148">
        <v>0.13700000000000001</v>
      </c>
      <c r="BK148">
        <v>0</v>
      </c>
      <c r="BL148">
        <v>0.13700000000000001</v>
      </c>
      <c r="BM148">
        <v>53.933399999999999</v>
      </c>
      <c r="BQ148">
        <v>33.021000000000001</v>
      </c>
      <c r="BR148">
        <v>0.35184799999999999</v>
      </c>
      <c r="BS148">
        <v>-2.470186</v>
      </c>
      <c r="BT148">
        <v>1.4E-2</v>
      </c>
      <c r="BU148">
        <v>8.4698609999999999</v>
      </c>
      <c r="BV148">
        <v>-49.650738599999997</v>
      </c>
    </row>
    <row r="149" spans="1:74" customFormat="1" x14ac:dyDescent="0.25">
      <c r="A149" s="40">
        <v>41704</v>
      </c>
      <c r="B149" s="41">
        <v>2.1783564814814815E-2</v>
      </c>
      <c r="C149">
        <v>8.3629999999999995</v>
      </c>
      <c r="D149">
        <v>10.7271</v>
      </c>
      <c r="E149">
        <v>107271.42049999999</v>
      </c>
      <c r="F149">
        <v>18.7</v>
      </c>
      <c r="G149">
        <v>-9.6999999999999993</v>
      </c>
      <c r="H149">
        <v>10689.8</v>
      </c>
      <c r="J149">
        <v>0.3</v>
      </c>
      <c r="K149">
        <v>0.8145</v>
      </c>
      <c r="L149">
        <v>6.8112000000000004</v>
      </c>
      <c r="M149">
        <v>8.7369000000000003</v>
      </c>
      <c r="N149">
        <v>15.2074</v>
      </c>
      <c r="O149">
        <v>0</v>
      </c>
      <c r="P149">
        <v>15.2</v>
      </c>
      <c r="Q149">
        <v>11.786099999999999</v>
      </c>
      <c r="R149">
        <v>0</v>
      </c>
      <c r="S149">
        <v>11.8</v>
      </c>
      <c r="T149">
        <v>10689.837799999999</v>
      </c>
      <c r="W149">
        <v>0</v>
      </c>
      <c r="X149">
        <v>0.24429999999999999</v>
      </c>
      <c r="Y149">
        <v>12.2</v>
      </c>
      <c r="Z149">
        <v>854</v>
      </c>
      <c r="AA149">
        <v>880</v>
      </c>
      <c r="AB149">
        <v>865</v>
      </c>
      <c r="AC149">
        <v>45</v>
      </c>
      <c r="AD149">
        <v>13.24</v>
      </c>
      <c r="AE149">
        <v>0.3</v>
      </c>
      <c r="AF149">
        <v>974</v>
      </c>
      <c r="AG149">
        <v>1</v>
      </c>
      <c r="AH149">
        <v>6.282</v>
      </c>
      <c r="AI149">
        <v>14</v>
      </c>
      <c r="AJ149">
        <v>190</v>
      </c>
      <c r="AK149">
        <v>189</v>
      </c>
      <c r="AL149">
        <v>6.6</v>
      </c>
      <c r="AM149">
        <v>194.4</v>
      </c>
      <c r="AN149" t="s">
        <v>155</v>
      </c>
      <c r="AO149">
        <v>2</v>
      </c>
      <c r="AP149" s="42">
        <v>0.93837962962962962</v>
      </c>
      <c r="AQ149">
        <v>47.158898000000001</v>
      </c>
      <c r="AR149">
        <v>-88.484258999999994</v>
      </c>
      <c r="AS149">
        <v>310.5</v>
      </c>
      <c r="AT149">
        <v>27.8</v>
      </c>
      <c r="AU149">
        <v>12</v>
      </c>
      <c r="AV149">
        <v>10</v>
      </c>
      <c r="AW149" t="s">
        <v>206</v>
      </c>
      <c r="AX149">
        <v>0.96663299999999996</v>
      </c>
      <c r="AY149">
        <v>1.0333669999999999</v>
      </c>
      <c r="AZ149">
        <v>1.6999</v>
      </c>
      <c r="BA149">
        <v>14.048999999999999</v>
      </c>
      <c r="BB149">
        <v>9.4</v>
      </c>
      <c r="BC149">
        <v>0.67</v>
      </c>
      <c r="BD149">
        <v>22.78</v>
      </c>
      <c r="BE149">
        <v>1243.154</v>
      </c>
      <c r="BF149">
        <v>1014.933</v>
      </c>
      <c r="BG149">
        <v>0.29099999999999998</v>
      </c>
      <c r="BH149">
        <v>0</v>
      </c>
      <c r="BI149">
        <v>0.29099999999999998</v>
      </c>
      <c r="BJ149">
        <v>0.22500000000000001</v>
      </c>
      <c r="BK149">
        <v>0</v>
      </c>
      <c r="BL149">
        <v>0.22500000000000001</v>
      </c>
      <c r="BM149">
        <v>64.466999999999999</v>
      </c>
      <c r="BQ149">
        <v>32.426000000000002</v>
      </c>
      <c r="BR149">
        <v>0.30599599999999999</v>
      </c>
      <c r="BS149">
        <v>-2.5706199999999999</v>
      </c>
      <c r="BT149">
        <v>1.4E-2</v>
      </c>
      <c r="BU149">
        <v>7.3660889999999997</v>
      </c>
      <c r="BV149">
        <v>-51.669462000000003</v>
      </c>
    </row>
    <row r="150" spans="1:74" customFormat="1" x14ac:dyDescent="0.25">
      <c r="A150" s="40">
        <v>41704</v>
      </c>
      <c r="B150" s="41">
        <v>2.1795138888888888E-2</v>
      </c>
      <c r="C150">
        <v>8.6959999999999997</v>
      </c>
      <c r="D150">
        <v>10.7262</v>
      </c>
      <c r="E150">
        <v>107261.70050000001</v>
      </c>
      <c r="F150">
        <v>27.9</v>
      </c>
      <c r="G150">
        <v>-18.899999999999999</v>
      </c>
      <c r="H150">
        <v>11168.5</v>
      </c>
      <c r="J150">
        <v>0.3</v>
      </c>
      <c r="K150">
        <v>0.81159999999999999</v>
      </c>
      <c r="L150">
        <v>7.0575000000000001</v>
      </c>
      <c r="M150">
        <v>8.7050000000000001</v>
      </c>
      <c r="N150">
        <v>22.646999999999998</v>
      </c>
      <c r="O150">
        <v>0</v>
      </c>
      <c r="P150">
        <v>22.6</v>
      </c>
      <c r="Q150">
        <v>17.5519</v>
      </c>
      <c r="R150">
        <v>0</v>
      </c>
      <c r="S150">
        <v>17.600000000000001</v>
      </c>
      <c r="T150">
        <v>11168.483099999999</v>
      </c>
      <c r="W150">
        <v>0</v>
      </c>
      <c r="X150">
        <v>0.24349999999999999</v>
      </c>
      <c r="Y150">
        <v>12.3</v>
      </c>
      <c r="Z150">
        <v>854</v>
      </c>
      <c r="AA150">
        <v>879</v>
      </c>
      <c r="AB150">
        <v>866</v>
      </c>
      <c r="AC150">
        <v>45</v>
      </c>
      <c r="AD150">
        <v>13.24</v>
      </c>
      <c r="AE150">
        <v>0.3</v>
      </c>
      <c r="AF150">
        <v>974</v>
      </c>
      <c r="AG150">
        <v>1</v>
      </c>
      <c r="AH150">
        <v>6.718</v>
      </c>
      <c r="AI150">
        <v>14</v>
      </c>
      <c r="AJ150">
        <v>190</v>
      </c>
      <c r="AK150">
        <v>189</v>
      </c>
      <c r="AL150">
        <v>6.6</v>
      </c>
      <c r="AM150">
        <v>194.8</v>
      </c>
      <c r="AN150" t="s">
        <v>155</v>
      </c>
      <c r="AO150">
        <v>2</v>
      </c>
      <c r="AP150" s="42">
        <v>0.93839120370370377</v>
      </c>
      <c r="AQ150">
        <v>47.159021000000003</v>
      </c>
      <c r="AR150">
        <v>-88.484244000000004</v>
      </c>
      <c r="AS150">
        <v>310.39999999999998</v>
      </c>
      <c r="AT150">
        <v>29.4</v>
      </c>
      <c r="AU150">
        <v>12</v>
      </c>
      <c r="AV150">
        <v>11</v>
      </c>
      <c r="AW150" t="s">
        <v>205</v>
      </c>
      <c r="AX150">
        <v>0.93326699999999996</v>
      </c>
      <c r="AY150">
        <v>1.2663340000000001</v>
      </c>
      <c r="AZ150">
        <v>1.666334</v>
      </c>
      <c r="BA150">
        <v>14.048999999999999</v>
      </c>
      <c r="BB150">
        <v>9.24</v>
      </c>
      <c r="BC150">
        <v>0.66</v>
      </c>
      <c r="BD150">
        <v>23.218</v>
      </c>
      <c r="BE150">
        <v>1268.05</v>
      </c>
      <c r="BF150">
        <v>995.48</v>
      </c>
      <c r="BG150">
        <v>0.42599999999999999</v>
      </c>
      <c r="BH150">
        <v>0</v>
      </c>
      <c r="BI150">
        <v>0.42599999999999999</v>
      </c>
      <c r="BJ150">
        <v>0.33</v>
      </c>
      <c r="BK150">
        <v>0</v>
      </c>
      <c r="BL150">
        <v>0.33</v>
      </c>
      <c r="BM150">
        <v>66.304400000000001</v>
      </c>
      <c r="BQ150">
        <v>31.808</v>
      </c>
      <c r="BR150">
        <v>0.239484</v>
      </c>
      <c r="BS150">
        <v>-2.4502459999999999</v>
      </c>
      <c r="BT150">
        <v>1.3282E-2</v>
      </c>
      <c r="BU150">
        <v>5.7649790000000003</v>
      </c>
      <c r="BV150">
        <v>-49.249944599999999</v>
      </c>
    </row>
    <row r="151" spans="1:74" customFormat="1" x14ac:dyDescent="0.25">
      <c r="A151" s="40">
        <v>41704</v>
      </c>
      <c r="B151" s="41">
        <v>2.1806712962962965E-2</v>
      </c>
      <c r="C151">
        <v>8.9719999999999995</v>
      </c>
      <c r="D151">
        <v>9.8707999999999991</v>
      </c>
      <c r="E151">
        <v>98708.401020000005</v>
      </c>
      <c r="F151">
        <v>30.2</v>
      </c>
      <c r="G151">
        <v>-18.8</v>
      </c>
      <c r="H151">
        <v>11185.5</v>
      </c>
      <c r="J151">
        <v>0.2</v>
      </c>
      <c r="K151">
        <v>0.81830000000000003</v>
      </c>
      <c r="L151">
        <v>7.3418000000000001</v>
      </c>
      <c r="M151">
        <v>8.077</v>
      </c>
      <c r="N151">
        <v>24.714099999999998</v>
      </c>
      <c r="O151">
        <v>0</v>
      </c>
      <c r="P151">
        <v>24.7</v>
      </c>
      <c r="Q151">
        <v>19.154</v>
      </c>
      <c r="R151">
        <v>0</v>
      </c>
      <c r="S151">
        <v>19.2</v>
      </c>
      <c r="T151">
        <v>11185.4571</v>
      </c>
      <c r="W151">
        <v>0</v>
      </c>
      <c r="X151">
        <v>0.16370000000000001</v>
      </c>
      <c r="Y151">
        <v>12.3</v>
      </c>
      <c r="Z151">
        <v>854</v>
      </c>
      <c r="AA151">
        <v>880</v>
      </c>
      <c r="AB151">
        <v>865</v>
      </c>
      <c r="AC151">
        <v>45</v>
      </c>
      <c r="AD151">
        <v>13.24</v>
      </c>
      <c r="AE151">
        <v>0.3</v>
      </c>
      <c r="AF151">
        <v>974</v>
      </c>
      <c r="AG151">
        <v>1</v>
      </c>
      <c r="AH151">
        <v>7</v>
      </c>
      <c r="AI151">
        <v>14</v>
      </c>
      <c r="AJ151">
        <v>190</v>
      </c>
      <c r="AK151">
        <v>189</v>
      </c>
      <c r="AL151">
        <v>6.6</v>
      </c>
      <c r="AM151">
        <v>195</v>
      </c>
      <c r="AN151" t="s">
        <v>155</v>
      </c>
      <c r="AO151">
        <v>2</v>
      </c>
      <c r="AP151" s="42">
        <v>0.93840277777777781</v>
      </c>
      <c r="AQ151">
        <v>47.159151000000001</v>
      </c>
      <c r="AR151">
        <v>-88.484251</v>
      </c>
      <c r="AS151">
        <v>310.60000000000002</v>
      </c>
      <c r="AT151">
        <v>30.7</v>
      </c>
      <c r="AU151">
        <v>12</v>
      </c>
      <c r="AV151">
        <v>11</v>
      </c>
      <c r="AW151" t="s">
        <v>205</v>
      </c>
      <c r="AX151">
        <v>1</v>
      </c>
      <c r="AY151">
        <v>1.6</v>
      </c>
      <c r="AZ151">
        <v>2</v>
      </c>
      <c r="BA151">
        <v>14.048999999999999</v>
      </c>
      <c r="BB151">
        <v>9.61</v>
      </c>
      <c r="BC151">
        <v>0.68</v>
      </c>
      <c r="BD151">
        <v>22.209</v>
      </c>
      <c r="BE151">
        <v>1346.4870000000001</v>
      </c>
      <c r="BF151">
        <v>942.81500000000005</v>
      </c>
      <c r="BG151">
        <v>0.47499999999999998</v>
      </c>
      <c r="BH151">
        <v>0</v>
      </c>
      <c r="BI151">
        <v>0.47499999999999998</v>
      </c>
      <c r="BJ151">
        <v>0.36799999999999999</v>
      </c>
      <c r="BK151">
        <v>0</v>
      </c>
      <c r="BL151">
        <v>0.36799999999999999</v>
      </c>
      <c r="BM151">
        <v>67.782399999999996</v>
      </c>
      <c r="BQ151">
        <v>21.823</v>
      </c>
      <c r="BR151">
        <v>0.25933600000000001</v>
      </c>
      <c r="BS151">
        <v>-2.7713860000000001</v>
      </c>
      <c r="BT151">
        <v>1.3717999999999999E-2</v>
      </c>
      <c r="BU151">
        <v>6.2428660000000002</v>
      </c>
      <c r="BV151">
        <v>-55.704858600000001</v>
      </c>
    </row>
    <row r="152" spans="1:74" customFormat="1" x14ac:dyDescent="0.25">
      <c r="A152" s="40">
        <v>41704</v>
      </c>
      <c r="B152" s="41">
        <v>2.1818287037037035E-2</v>
      </c>
      <c r="C152">
        <v>8.92</v>
      </c>
      <c r="D152">
        <v>9.8249999999999993</v>
      </c>
      <c r="E152">
        <v>98250.416670000006</v>
      </c>
      <c r="F152">
        <v>31.2</v>
      </c>
      <c r="G152">
        <v>-22.7</v>
      </c>
      <c r="H152">
        <v>12262.5</v>
      </c>
      <c r="J152">
        <v>0.2</v>
      </c>
      <c r="K152">
        <v>0.81799999999999995</v>
      </c>
      <c r="L152">
        <v>7.2968000000000002</v>
      </c>
      <c r="M152">
        <v>8.0372000000000003</v>
      </c>
      <c r="N152">
        <v>25.483599999999999</v>
      </c>
      <c r="O152">
        <v>0</v>
      </c>
      <c r="P152">
        <v>25.5</v>
      </c>
      <c r="Q152">
        <v>19.750299999999999</v>
      </c>
      <c r="R152">
        <v>0</v>
      </c>
      <c r="S152">
        <v>19.8</v>
      </c>
      <c r="T152">
        <v>12262.475899999999</v>
      </c>
      <c r="W152">
        <v>0</v>
      </c>
      <c r="X152">
        <v>0.1636</v>
      </c>
      <c r="Y152">
        <v>12.3</v>
      </c>
      <c r="Z152">
        <v>853</v>
      </c>
      <c r="AA152">
        <v>881</v>
      </c>
      <c r="AB152">
        <v>864</v>
      </c>
      <c r="AC152">
        <v>45</v>
      </c>
      <c r="AD152">
        <v>13.24</v>
      </c>
      <c r="AE152">
        <v>0.3</v>
      </c>
      <c r="AF152">
        <v>974</v>
      </c>
      <c r="AG152">
        <v>1</v>
      </c>
      <c r="AH152">
        <v>6.282</v>
      </c>
      <c r="AI152">
        <v>14</v>
      </c>
      <c r="AJ152">
        <v>190</v>
      </c>
      <c r="AK152">
        <v>189</v>
      </c>
      <c r="AL152">
        <v>6.7</v>
      </c>
      <c r="AM152">
        <v>195</v>
      </c>
      <c r="AN152" t="s">
        <v>155</v>
      </c>
      <c r="AO152">
        <v>2</v>
      </c>
      <c r="AP152" s="42">
        <v>0.93841435185185185</v>
      </c>
      <c r="AQ152">
        <v>47.159281999999997</v>
      </c>
      <c r="AR152">
        <v>-88.484258999999994</v>
      </c>
      <c r="AS152">
        <v>310.89999999999998</v>
      </c>
      <c r="AT152">
        <v>31.4</v>
      </c>
      <c r="AU152">
        <v>12</v>
      </c>
      <c r="AV152">
        <v>11</v>
      </c>
      <c r="AW152" t="s">
        <v>205</v>
      </c>
      <c r="AX152">
        <v>1</v>
      </c>
      <c r="AY152">
        <v>1.5669329999999999</v>
      </c>
      <c r="AZ152">
        <v>1.9338660000000001</v>
      </c>
      <c r="BA152">
        <v>14.048999999999999</v>
      </c>
      <c r="BB152">
        <v>9.59</v>
      </c>
      <c r="BC152">
        <v>0.68</v>
      </c>
      <c r="BD152">
        <v>22.245000000000001</v>
      </c>
      <c r="BE152">
        <v>1336.38</v>
      </c>
      <c r="BF152">
        <v>936.86900000000003</v>
      </c>
      <c r="BG152">
        <v>0.48899999999999999</v>
      </c>
      <c r="BH152">
        <v>0</v>
      </c>
      <c r="BI152">
        <v>0.48899999999999999</v>
      </c>
      <c r="BJ152">
        <v>0.379</v>
      </c>
      <c r="BK152">
        <v>0</v>
      </c>
      <c r="BL152">
        <v>0.379</v>
      </c>
      <c r="BM152">
        <v>74.2059</v>
      </c>
      <c r="BQ152">
        <v>21.786999999999999</v>
      </c>
      <c r="BR152">
        <v>0.37380200000000002</v>
      </c>
      <c r="BS152">
        <v>-2.6004900000000002</v>
      </c>
      <c r="BT152">
        <v>1.3282E-2</v>
      </c>
      <c r="BU152">
        <v>8.998348</v>
      </c>
      <c r="BV152">
        <v>-52.269849000000001</v>
      </c>
    </row>
    <row r="153" spans="1:74" customFormat="1" x14ac:dyDescent="0.25">
      <c r="A153" s="40">
        <v>41704</v>
      </c>
      <c r="B153" s="41">
        <v>2.1829861111111112E-2</v>
      </c>
      <c r="C153">
        <v>8.6720000000000006</v>
      </c>
      <c r="D153">
        <v>10.122199999999999</v>
      </c>
      <c r="E153">
        <v>101222.0177</v>
      </c>
      <c r="F153">
        <v>35.799999999999997</v>
      </c>
      <c r="G153">
        <v>-9.1</v>
      </c>
      <c r="H153">
        <v>13452.6</v>
      </c>
      <c r="J153">
        <v>0.2</v>
      </c>
      <c r="K153">
        <v>0.8155</v>
      </c>
      <c r="L153">
        <v>7.0720000000000001</v>
      </c>
      <c r="M153">
        <v>8.2545000000000002</v>
      </c>
      <c r="N153">
        <v>29.203199999999999</v>
      </c>
      <c r="O153">
        <v>0</v>
      </c>
      <c r="P153">
        <v>29.2</v>
      </c>
      <c r="Q153">
        <v>22.633099999999999</v>
      </c>
      <c r="R153">
        <v>0</v>
      </c>
      <c r="S153">
        <v>22.6</v>
      </c>
      <c r="T153">
        <v>13452.5726</v>
      </c>
      <c r="W153">
        <v>0</v>
      </c>
      <c r="X153">
        <v>0.16309999999999999</v>
      </c>
      <c r="Y153">
        <v>12.3</v>
      </c>
      <c r="Z153">
        <v>853</v>
      </c>
      <c r="AA153">
        <v>879</v>
      </c>
      <c r="AB153">
        <v>863</v>
      </c>
      <c r="AC153">
        <v>45</v>
      </c>
      <c r="AD153">
        <v>13.24</v>
      </c>
      <c r="AE153">
        <v>0.3</v>
      </c>
      <c r="AF153">
        <v>974</v>
      </c>
      <c r="AG153">
        <v>1</v>
      </c>
      <c r="AH153">
        <v>6</v>
      </c>
      <c r="AI153">
        <v>14</v>
      </c>
      <c r="AJ153">
        <v>190</v>
      </c>
      <c r="AK153">
        <v>189</v>
      </c>
      <c r="AL153">
        <v>6.4</v>
      </c>
      <c r="AM153">
        <v>195</v>
      </c>
      <c r="AN153" t="s">
        <v>155</v>
      </c>
      <c r="AO153">
        <v>2</v>
      </c>
      <c r="AP153" s="42">
        <v>0.93842592592592589</v>
      </c>
      <c r="AQ153">
        <v>47.159416</v>
      </c>
      <c r="AR153">
        <v>-88.484263999999996</v>
      </c>
      <c r="AS153">
        <v>311.2</v>
      </c>
      <c r="AT153">
        <v>32.299999999999997</v>
      </c>
      <c r="AU153">
        <v>12</v>
      </c>
      <c r="AV153">
        <v>11</v>
      </c>
      <c r="AW153" t="s">
        <v>205</v>
      </c>
      <c r="AX153">
        <v>1</v>
      </c>
      <c r="AY153">
        <v>1.5</v>
      </c>
      <c r="AZ153">
        <v>1.8</v>
      </c>
      <c r="BA153">
        <v>14.048999999999999</v>
      </c>
      <c r="BB153">
        <v>9.4600000000000009</v>
      </c>
      <c r="BC153">
        <v>0.67</v>
      </c>
      <c r="BD153">
        <v>22.626000000000001</v>
      </c>
      <c r="BE153">
        <v>1286.518</v>
      </c>
      <c r="BF153">
        <v>955.74900000000002</v>
      </c>
      <c r="BG153">
        <v>0.55600000000000005</v>
      </c>
      <c r="BH153">
        <v>0</v>
      </c>
      <c r="BI153">
        <v>0.55600000000000005</v>
      </c>
      <c r="BJ153">
        <v>0.43099999999999999</v>
      </c>
      <c r="BK153">
        <v>0</v>
      </c>
      <c r="BL153">
        <v>0.43099999999999999</v>
      </c>
      <c r="BM153">
        <v>80.861900000000006</v>
      </c>
      <c r="BQ153">
        <v>21.573</v>
      </c>
      <c r="BR153">
        <v>0.34629300000000002</v>
      </c>
      <c r="BS153">
        <v>-2.8056670000000001</v>
      </c>
      <c r="BT153">
        <v>1.2999999999999999E-2</v>
      </c>
      <c r="BU153">
        <v>8.336131</v>
      </c>
      <c r="BV153">
        <v>-56.393906700000002</v>
      </c>
    </row>
    <row r="154" spans="1:74" customFormat="1" x14ac:dyDescent="0.25">
      <c r="A154" s="40">
        <v>41704</v>
      </c>
      <c r="B154" s="41">
        <v>2.1841435185185189E-2</v>
      </c>
      <c r="C154">
        <v>8.6829999999999998</v>
      </c>
      <c r="D154">
        <v>10.281700000000001</v>
      </c>
      <c r="E154">
        <v>102817.32640000001</v>
      </c>
      <c r="F154">
        <v>50.8</v>
      </c>
      <c r="G154">
        <v>-15.5</v>
      </c>
      <c r="H154">
        <v>13475.5</v>
      </c>
      <c r="J154">
        <v>0.2</v>
      </c>
      <c r="K154">
        <v>0.81369999999999998</v>
      </c>
      <c r="L154">
        <v>7.0654000000000003</v>
      </c>
      <c r="M154">
        <v>8.3663000000000007</v>
      </c>
      <c r="N154">
        <v>41.3048</v>
      </c>
      <c r="O154">
        <v>0</v>
      </c>
      <c r="P154">
        <v>41.3</v>
      </c>
      <c r="Q154">
        <v>32.012099999999997</v>
      </c>
      <c r="R154">
        <v>0</v>
      </c>
      <c r="S154">
        <v>32</v>
      </c>
      <c r="T154">
        <v>13475.5488</v>
      </c>
      <c r="W154">
        <v>0</v>
      </c>
      <c r="X154">
        <v>0.16270000000000001</v>
      </c>
      <c r="Y154">
        <v>12.2</v>
      </c>
      <c r="Z154">
        <v>854</v>
      </c>
      <c r="AA154">
        <v>878</v>
      </c>
      <c r="AB154">
        <v>864</v>
      </c>
      <c r="AC154">
        <v>45</v>
      </c>
      <c r="AD154">
        <v>13.24</v>
      </c>
      <c r="AE154">
        <v>0.3</v>
      </c>
      <c r="AF154">
        <v>974</v>
      </c>
      <c r="AG154">
        <v>1</v>
      </c>
      <c r="AH154">
        <v>6</v>
      </c>
      <c r="AI154">
        <v>14</v>
      </c>
      <c r="AJ154">
        <v>190</v>
      </c>
      <c r="AK154">
        <v>189</v>
      </c>
      <c r="AL154">
        <v>6.3</v>
      </c>
      <c r="AM154">
        <v>195</v>
      </c>
      <c r="AN154" t="s">
        <v>155</v>
      </c>
      <c r="AO154">
        <v>2</v>
      </c>
      <c r="AP154" s="42">
        <v>0.93843750000000004</v>
      </c>
      <c r="AQ154">
        <v>47.159509999999997</v>
      </c>
      <c r="AR154">
        <v>-88.484267000000003</v>
      </c>
      <c r="AS154">
        <v>311.60000000000002</v>
      </c>
      <c r="AT154">
        <v>33.4</v>
      </c>
      <c r="AU154">
        <v>12</v>
      </c>
      <c r="AV154">
        <v>11</v>
      </c>
      <c r="AW154" t="s">
        <v>205</v>
      </c>
      <c r="AX154">
        <v>1.032867</v>
      </c>
      <c r="AY154">
        <v>1.532867</v>
      </c>
      <c r="AZ154">
        <v>1.832867</v>
      </c>
      <c r="BA154">
        <v>14.048999999999999</v>
      </c>
      <c r="BB154">
        <v>9.36</v>
      </c>
      <c r="BC154">
        <v>0.67</v>
      </c>
      <c r="BD154">
        <v>22.893999999999998</v>
      </c>
      <c r="BE154">
        <v>1277.0630000000001</v>
      </c>
      <c r="BF154">
        <v>962.47199999999998</v>
      </c>
      <c r="BG154">
        <v>0.78200000000000003</v>
      </c>
      <c r="BH154">
        <v>0</v>
      </c>
      <c r="BI154">
        <v>0.78200000000000003</v>
      </c>
      <c r="BJ154">
        <v>0.60599999999999998</v>
      </c>
      <c r="BK154">
        <v>0</v>
      </c>
      <c r="BL154">
        <v>0.60599999999999998</v>
      </c>
      <c r="BM154">
        <v>80.479600000000005</v>
      </c>
      <c r="BQ154">
        <v>21.388000000000002</v>
      </c>
      <c r="BR154">
        <v>0.30420999999999998</v>
      </c>
      <c r="BS154">
        <v>-2.6847989999999999</v>
      </c>
      <c r="BT154">
        <v>1.2999999999999999E-2</v>
      </c>
      <c r="BU154">
        <v>7.3231000000000002</v>
      </c>
      <c r="BV154">
        <v>-53.964459900000001</v>
      </c>
    </row>
    <row r="155" spans="1:74" customFormat="1" x14ac:dyDescent="0.25">
      <c r="A155" s="40">
        <v>41704</v>
      </c>
      <c r="B155" s="41">
        <v>2.185300925925926E-2</v>
      </c>
      <c r="C155">
        <v>8.8680000000000003</v>
      </c>
      <c r="D155">
        <v>10.015700000000001</v>
      </c>
      <c r="E155">
        <v>100156.549</v>
      </c>
      <c r="F155">
        <v>61.5</v>
      </c>
      <c r="G155">
        <v>-13.8</v>
      </c>
      <c r="H155">
        <v>13362.9</v>
      </c>
      <c r="J155">
        <v>0.2</v>
      </c>
      <c r="K155">
        <v>0.81520000000000004</v>
      </c>
      <c r="L155">
        <v>7.2298999999999998</v>
      </c>
      <c r="M155">
        <v>8.1652000000000005</v>
      </c>
      <c r="N155">
        <v>50.172899999999998</v>
      </c>
      <c r="O155">
        <v>0</v>
      </c>
      <c r="P155">
        <v>50.2</v>
      </c>
      <c r="Q155">
        <v>38.884999999999998</v>
      </c>
      <c r="R155">
        <v>0</v>
      </c>
      <c r="S155">
        <v>38.9</v>
      </c>
      <c r="T155">
        <v>13362.8838</v>
      </c>
      <c r="W155">
        <v>0</v>
      </c>
      <c r="X155">
        <v>0.16300000000000001</v>
      </c>
      <c r="Y155">
        <v>12.3</v>
      </c>
      <c r="Z155">
        <v>853</v>
      </c>
      <c r="AA155">
        <v>877</v>
      </c>
      <c r="AB155">
        <v>864</v>
      </c>
      <c r="AC155">
        <v>45</v>
      </c>
      <c r="AD155">
        <v>13.24</v>
      </c>
      <c r="AE155">
        <v>0.3</v>
      </c>
      <c r="AF155">
        <v>974</v>
      </c>
      <c r="AG155">
        <v>1</v>
      </c>
      <c r="AH155">
        <v>6</v>
      </c>
      <c r="AI155">
        <v>14</v>
      </c>
      <c r="AJ155">
        <v>190</v>
      </c>
      <c r="AK155">
        <v>189.7</v>
      </c>
      <c r="AL155">
        <v>6.4</v>
      </c>
      <c r="AM155">
        <v>195</v>
      </c>
      <c r="AN155" t="s">
        <v>155</v>
      </c>
      <c r="AO155">
        <v>2</v>
      </c>
      <c r="AP155" s="42">
        <v>0.93843750000000004</v>
      </c>
      <c r="AQ155">
        <v>47.159557</v>
      </c>
      <c r="AR155">
        <v>-88.484267000000003</v>
      </c>
      <c r="AS155">
        <v>311.7</v>
      </c>
      <c r="AT155">
        <v>34</v>
      </c>
      <c r="AU155">
        <v>12</v>
      </c>
      <c r="AV155">
        <v>11</v>
      </c>
      <c r="AW155" t="s">
        <v>205</v>
      </c>
      <c r="AX155">
        <v>1.1655340000000001</v>
      </c>
      <c r="AY155">
        <v>1.403397</v>
      </c>
      <c r="AZ155">
        <v>1.9655339999999999</v>
      </c>
      <c r="BA155">
        <v>14.048999999999999</v>
      </c>
      <c r="BB155">
        <v>9.44</v>
      </c>
      <c r="BC155">
        <v>0.67</v>
      </c>
      <c r="BD155">
        <v>22.661999999999999</v>
      </c>
      <c r="BE155">
        <v>1310.5429999999999</v>
      </c>
      <c r="BF155">
        <v>942.03499999999997</v>
      </c>
      <c r="BG155">
        <v>0.95199999999999996</v>
      </c>
      <c r="BH155">
        <v>0</v>
      </c>
      <c r="BI155">
        <v>0.95199999999999996</v>
      </c>
      <c r="BJ155">
        <v>0.73799999999999999</v>
      </c>
      <c r="BK155">
        <v>0</v>
      </c>
      <c r="BL155">
        <v>0.73799999999999999</v>
      </c>
      <c r="BM155">
        <v>80.035799999999995</v>
      </c>
      <c r="BQ155">
        <v>21.49</v>
      </c>
      <c r="BR155">
        <v>0.284358</v>
      </c>
      <c r="BS155">
        <v>-2.4495800000000001</v>
      </c>
      <c r="BT155">
        <v>1.2999999999999999E-2</v>
      </c>
      <c r="BU155">
        <v>6.8452080000000004</v>
      </c>
      <c r="BV155">
        <v>-49.236558000000002</v>
      </c>
    </row>
    <row r="156" spans="1:74" customFormat="1" x14ac:dyDescent="0.25">
      <c r="A156" s="40">
        <v>41704</v>
      </c>
      <c r="B156" s="41">
        <v>2.186458333333333E-2</v>
      </c>
      <c r="C156">
        <v>9.11</v>
      </c>
      <c r="D156">
        <v>9.4911999999999992</v>
      </c>
      <c r="E156">
        <v>94912.146470000007</v>
      </c>
      <c r="F156">
        <v>62.5</v>
      </c>
      <c r="G156">
        <v>-13.8</v>
      </c>
      <c r="H156">
        <v>13639.2</v>
      </c>
      <c r="J156">
        <v>0.2</v>
      </c>
      <c r="K156">
        <v>0.81850000000000001</v>
      </c>
      <c r="L156">
        <v>7.4564000000000004</v>
      </c>
      <c r="M156">
        <v>7.7683</v>
      </c>
      <c r="N156">
        <v>51.154299999999999</v>
      </c>
      <c r="O156">
        <v>0</v>
      </c>
      <c r="P156">
        <v>51.2</v>
      </c>
      <c r="Q156">
        <v>39.645699999999998</v>
      </c>
      <c r="R156">
        <v>0</v>
      </c>
      <c r="S156">
        <v>39.6</v>
      </c>
      <c r="T156">
        <v>13639.206099999999</v>
      </c>
      <c r="W156">
        <v>0</v>
      </c>
      <c r="X156">
        <v>0.16370000000000001</v>
      </c>
      <c r="Y156">
        <v>12.2</v>
      </c>
      <c r="Z156">
        <v>853</v>
      </c>
      <c r="AA156">
        <v>878</v>
      </c>
      <c r="AB156">
        <v>865</v>
      </c>
      <c r="AC156">
        <v>45</v>
      </c>
      <c r="AD156">
        <v>13.24</v>
      </c>
      <c r="AE156">
        <v>0.3</v>
      </c>
      <c r="AF156">
        <v>974</v>
      </c>
      <c r="AG156">
        <v>1</v>
      </c>
      <c r="AH156">
        <v>6</v>
      </c>
      <c r="AI156">
        <v>14</v>
      </c>
      <c r="AJ156">
        <v>190</v>
      </c>
      <c r="AK156">
        <v>189.3</v>
      </c>
      <c r="AL156">
        <v>6.4</v>
      </c>
      <c r="AM156">
        <v>195</v>
      </c>
      <c r="AN156" t="s">
        <v>155</v>
      </c>
      <c r="AO156">
        <v>2</v>
      </c>
      <c r="AP156" s="42">
        <v>0.93844907407407396</v>
      </c>
      <c r="AQ156">
        <v>47.159742000000001</v>
      </c>
      <c r="AR156">
        <v>-88.484268999999998</v>
      </c>
      <c r="AS156">
        <v>312.10000000000002</v>
      </c>
      <c r="AT156">
        <v>34</v>
      </c>
      <c r="AU156">
        <v>12</v>
      </c>
      <c r="AV156">
        <v>11</v>
      </c>
      <c r="AW156" t="s">
        <v>205</v>
      </c>
      <c r="AX156">
        <v>1.2346649999999999</v>
      </c>
      <c r="AY156">
        <v>1.032667</v>
      </c>
      <c r="AZ156">
        <v>2.0346649999999999</v>
      </c>
      <c r="BA156">
        <v>14.048999999999999</v>
      </c>
      <c r="BB156">
        <v>9.6199999999999992</v>
      </c>
      <c r="BC156">
        <v>0.69</v>
      </c>
      <c r="BD156">
        <v>22.178999999999998</v>
      </c>
      <c r="BE156">
        <v>1363.279</v>
      </c>
      <c r="BF156">
        <v>903.971</v>
      </c>
      <c r="BG156">
        <v>0.97899999999999998</v>
      </c>
      <c r="BH156">
        <v>0</v>
      </c>
      <c r="BI156">
        <v>0.97899999999999998</v>
      </c>
      <c r="BJ156">
        <v>0.75900000000000001</v>
      </c>
      <c r="BK156">
        <v>0</v>
      </c>
      <c r="BL156">
        <v>0.75900000000000001</v>
      </c>
      <c r="BM156">
        <v>82.395799999999994</v>
      </c>
      <c r="BQ156">
        <v>21.760999999999999</v>
      </c>
      <c r="BR156">
        <v>0.31490000000000001</v>
      </c>
      <c r="BS156">
        <v>-2.5999119999999998</v>
      </c>
      <c r="BT156">
        <v>1.2999999999999999E-2</v>
      </c>
      <c r="BU156">
        <v>7.5804309999999999</v>
      </c>
      <c r="BV156">
        <v>-52.258231199999997</v>
      </c>
    </row>
    <row r="157" spans="1:74" customFormat="1" x14ac:dyDescent="0.25">
      <c r="A157" s="40">
        <v>41704</v>
      </c>
      <c r="B157" s="41">
        <v>2.1876157407407407E-2</v>
      </c>
      <c r="C157">
        <v>8.9870000000000001</v>
      </c>
      <c r="D157">
        <v>9.8389000000000006</v>
      </c>
      <c r="E157">
        <v>98388.577439999994</v>
      </c>
      <c r="F157">
        <v>61.7</v>
      </c>
      <c r="G157">
        <v>-13.8</v>
      </c>
      <c r="H157">
        <v>14240.7</v>
      </c>
      <c r="J157">
        <v>0.2</v>
      </c>
      <c r="K157">
        <v>0.81530000000000002</v>
      </c>
      <c r="L157">
        <v>7.3270999999999997</v>
      </c>
      <c r="M157">
        <v>8.0213000000000001</v>
      </c>
      <c r="N157">
        <v>50.317300000000003</v>
      </c>
      <c r="O157">
        <v>0</v>
      </c>
      <c r="P157">
        <v>50.3</v>
      </c>
      <c r="Q157">
        <v>38.997</v>
      </c>
      <c r="R157">
        <v>0</v>
      </c>
      <c r="S157">
        <v>39</v>
      </c>
      <c r="T157">
        <v>14240.703</v>
      </c>
      <c r="W157">
        <v>0</v>
      </c>
      <c r="X157">
        <v>0.16309999999999999</v>
      </c>
      <c r="Y157">
        <v>12.2</v>
      </c>
      <c r="Z157">
        <v>852</v>
      </c>
      <c r="AA157">
        <v>878</v>
      </c>
      <c r="AB157">
        <v>864</v>
      </c>
      <c r="AC157">
        <v>45</v>
      </c>
      <c r="AD157">
        <v>13.24</v>
      </c>
      <c r="AE157">
        <v>0.3</v>
      </c>
      <c r="AF157">
        <v>974</v>
      </c>
      <c r="AG157">
        <v>1</v>
      </c>
      <c r="AH157">
        <v>6</v>
      </c>
      <c r="AI157">
        <v>14</v>
      </c>
      <c r="AJ157">
        <v>190</v>
      </c>
      <c r="AK157">
        <v>189</v>
      </c>
      <c r="AL157">
        <v>6.4</v>
      </c>
      <c r="AM157">
        <v>195</v>
      </c>
      <c r="AN157" t="s">
        <v>155</v>
      </c>
      <c r="AO157">
        <v>2</v>
      </c>
      <c r="AP157" s="42">
        <v>0.93847222222222226</v>
      </c>
      <c r="AQ157">
        <v>47.159973000000001</v>
      </c>
      <c r="AR157">
        <v>-88.484272000000004</v>
      </c>
      <c r="AS157">
        <v>312.7</v>
      </c>
      <c r="AT157">
        <v>34.299999999999997</v>
      </c>
      <c r="AU157">
        <v>12</v>
      </c>
      <c r="AV157">
        <v>11</v>
      </c>
      <c r="AW157" t="s">
        <v>205</v>
      </c>
      <c r="AX157">
        <v>1.0348649999999999</v>
      </c>
      <c r="AY157">
        <v>1.1000000000000001</v>
      </c>
      <c r="AZ157">
        <v>1.76973</v>
      </c>
      <c r="BA157">
        <v>14.048999999999999</v>
      </c>
      <c r="BB157">
        <v>9.44</v>
      </c>
      <c r="BC157">
        <v>0.67</v>
      </c>
      <c r="BD157">
        <v>22.658999999999999</v>
      </c>
      <c r="BE157">
        <v>1324.9079999999999</v>
      </c>
      <c r="BF157">
        <v>923.16</v>
      </c>
      <c r="BG157">
        <v>0.95299999999999996</v>
      </c>
      <c r="BH157">
        <v>0</v>
      </c>
      <c r="BI157">
        <v>0.95299999999999996</v>
      </c>
      <c r="BJ157">
        <v>0.73799999999999999</v>
      </c>
      <c r="BK157">
        <v>0</v>
      </c>
      <c r="BL157">
        <v>0.73799999999999999</v>
      </c>
      <c r="BM157">
        <v>85.084299999999999</v>
      </c>
      <c r="BQ157">
        <v>21.437999999999999</v>
      </c>
      <c r="BR157">
        <v>0.34982200000000002</v>
      </c>
      <c r="BS157">
        <v>-2.5679919999999998</v>
      </c>
      <c r="BT157">
        <v>1.2999999999999999E-2</v>
      </c>
      <c r="BU157">
        <v>8.4210899999999995</v>
      </c>
      <c r="BV157">
        <v>-51.616639200000002</v>
      </c>
    </row>
    <row r="158" spans="1:74" customFormat="1" x14ac:dyDescent="0.25">
      <c r="A158" s="40">
        <v>41704</v>
      </c>
      <c r="B158" s="41">
        <v>2.1887731481481484E-2</v>
      </c>
      <c r="C158">
        <v>8.7189999999999994</v>
      </c>
      <c r="D158">
        <v>10.1942</v>
      </c>
      <c r="E158">
        <v>101942.0934</v>
      </c>
      <c r="F158">
        <v>60.8</v>
      </c>
      <c r="G158">
        <v>-7.3</v>
      </c>
      <c r="H158">
        <v>14551.4</v>
      </c>
      <c r="J158">
        <v>0.2</v>
      </c>
      <c r="K158">
        <v>0.81340000000000001</v>
      </c>
      <c r="L158">
        <v>7.0915999999999997</v>
      </c>
      <c r="M158">
        <v>8.2914999999999992</v>
      </c>
      <c r="N158">
        <v>49.463799999999999</v>
      </c>
      <c r="O158">
        <v>0</v>
      </c>
      <c r="P158">
        <v>49.5</v>
      </c>
      <c r="Q158">
        <v>38.335500000000003</v>
      </c>
      <c r="R158">
        <v>0</v>
      </c>
      <c r="S158">
        <v>38.299999999999997</v>
      </c>
      <c r="T158">
        <v>14551.427</v>
      </c>
      <c r="W158">
        <v>0</v>
      </c>
      <c r="X158">
        <v>0.16270000000000001</v>
      </c>
      <c r="Y158">
        <v>12.3</v>
      </c>
      <c r="Z158">
        <v>851</v>
      </c>
      <c r="AA158">
        <v>879</v>
      </c>
      <c r="AB158">
        <v>864</v>
      </c>
      <c r="AC158">
        <v>45</v>
      </c>
      <c r="AD158">
        <v>13.24</v>
      </c>
      <c r="AE158">
        <v>0.3</v>
      </c>
      <c r="AF158">
        <v>974</v>
      </c>
      <c r="AG158">
        <v>1</v>
      </c>
      <c r="AH158">
        <v>6.718</v>
      </c>
      <c r="AI158">
        <v>14.718</v>
      </c>
      <c r="AJ158">
        <v>190</v>
      </c>
      <c r="AK158">
        <v>189</v>
      </c>
      <c r="AL158">
        <v>6.6</v>
      </c>
      <c r="AM158">
        <v>195</v>
      </c>
      <c r="AN158" t="s">
        <v>155</v>
      </c>
      <c r="AO158">
        <v>2</v>
      </c>
      <c r="AP158" s="42">
        <v>0.9384837962962963</v>
      </c>
      <c r="AQ158">
        <v>47.160113000000003</v>
      </c>
      <c r="AR158">
        <v>-88.484273999999999</v>
      </c>
      <c r="AS158">
        <v>313</v>
      </c>
      <c r="AT158">
        <v>34.6</v>
      </c>
      <c r="AU158">
        <v>12</v>
      </c>
      <c r="AV158">
        <v>11</v>
      </c>
      <c r="AW158" t="s">
        <v>205</v>
      </c>
      <c r="AX158">
        <v>0.9</v>
      </c>
      <c r="AY158">
        <v>1.132468</v>
      </c>
      <c r="AZ158">
        <v>1.5</v>
      </c>
      <c r="BA158">
        <v>14.048999999999999</v>
      </c>
      <c r="BB158">
        <v>9.34</v>
      </c>
      <c r="BC158">
        <v>0.66</v>
      </c>
      <c r="BD158">
        <v>22.946999999999999</v>
      </c>
      <c r="BE158">
        <v>1277.296</v>
      </c>
      <c r="BF158">
        <v>950.52</v>
      </c>
      <c r="BG158">
        <v>0.93300000000000005</v>
      </c>
      <c r="BH158">
        <v>0</v>
      </c>
      <c r="BI158">
        <v>0.93300000000000005</v>
      </c>
      <c r="BJ158">
        <v>0.72299999999999998</v>
      </c>
      <c r="BK158">
        <v>0</v>
      </c>
      <c r="BL158">
        <v>0.72299999999999998</v>
      </c>
      <c r="BM158">
        <v>86.6</v>
      </c>
      <c r="BQ158">
        <v>21.303999999999998</v>
      </c>
      <c r="BR158">
        <v>0.35441</v>
      </c>
      <c r="BS158">
        <v>-3.1192220000000002</v>
      </c>
      <c r="BT158">
        <v>1.2999999999999999E-2</v>
      </c>
      <c r="BU158">
        <v>8.5315340000000006</v>
      </c>
      <c r="BV158">
        <v>-62.696362200000003</v>
      </c>
    </row>
    <row r="159" spans="1:74" customFormat="1" x14ac:dyDescent="0.25">
      <c r="A159" s="40">
        <v>41704</v>
      </c>
      <c r="B159" s="41">
        <v>2.1899305555555554E-2</v>
      </c>
      <c r="C159">
        <v>8.5779999999999994</v>
      </c>
      <c r="D159">
        <v>10.388999999999999</v>
      </c>
      <c r="E159">
        <v>103889.7368</v>
      </c>
      <c r="F159">
        <v>73</v>
      </c>
      <c r="G159">
        <v>-7.1</v>
      </c>
      <c r="H159">
        <v>14246.3</v>
      </c>
      <c r="J159">
        <v>0.2</v>
      </c>
      <c r="K159">
        <v>0.81269999999999998</v>
      </c>
      <c r="L159">
        <v>6.9710000000000001</v>
      </c>
      <c r="M159">
        <v>8.4428000000000001</v>
      </c>
      <c r="N159">
        <v>59.3249</v>
      </c>
      <c r="O159">
        <v>0</v>
      </c>
      <c r="P159">
        <v>59.3</v>
      </c>
      <c r="Q159">
        <v>45.978000000000002</v>
      </c>
      <c r="R159">
        <v>0</v>
      </c>
      <c r="S159">
        <v>46</v>
      </c>
      <c r="T159">
        <v>14246.336600000001</v>
      </c>
      <c r="W159">
        <v>0</v>
      </c>
      <c r="X159">
        <v>0.16250000000000001</v>
      </c>
      <c r="Y159">
        <v>12.2</v>
      </c>
      <c r="Z159">
        <v>852</v>
      </c>
      <c r="AA159">
        <v>878</v>
      </c>
      <c r="AB159">
        <v>865</v>
      </c>
      <c r="AC159">
        <v>45</v>
      </c>
      <c r="AD159">
        <v>13.24</v>
      </c>
      <c r="AE159">
        <v>0.3</v>
      </c>
      <c r="AF159">
        <v>974</v>
      </c>
      <c r="AG159">
        <v>1</v>
      </c>
      <c r="AH159">
        <v>6.282</v>
      </c>
      <c r="AI159">
        <v>15</v>
      </c>
      <c r="AJ159">
        <v>190</v>
      </c>
      <c r="AK159">
        <v>189.7</v>
      </c>
      <c r="AL159">
        <v>6.6</v>
      </c>
      <c r="AM159">
        <v>195</v>
      </c>
      <c r="AN159" t="s">
        <v>155</v>
      </c>
      <c r="AO159">
        <v>2</v>
      </c>
      <c r="AP159" s="42">
        <v>0.93849537037037034</v>
      </c>
      <c r="AQ159">
        <v>47.160257000000001</v>
      </c>
      <c r="AR159">
        <v>-88.484275999999994</v>
      </c>
      <c r="AS159">
        <v>313.3</v>
      </c>
      <c r="AT159">
        <v>35</v>
      </c>
      <c r="AU159">
        <v>12</v>
      </c>
      <c r="AV159">
        <v>11</v>
      </c>
      <c r="AW159" t="s">
        <v>205</v>
      </c>
      <c r="AX159">
        <v>0.9</v>
      </c>
      <c r="AY159">
        <v>1.2</v>
      </c>
      <c r="AZ159">
        <v>1.5</v>
      </c>
      <c r="BA159">
        <v>14.048999999999999</v>
      </c>
      <c r="BB159">
        <v>9.3000000000000007</v>
      </c>
      <c r="BC159">
        <v>0.66</v>
      </c>
      <c r="BD159">
        <v>23.052</v>
      </c>
      <c r="BE159">
        <v>1255.5630000000001</v>
      </c>
      <c r="BF159">
        <v>967.84799999999996</v>
      </c>
      <c r="BG159">
        <v>1.119</v>
      </c>
      <c r="BH159">
        <v>0</v>
      </c>
      <c r="BI159">
        <v>1.119</v>
      </c>
      <c r="BJ159">
        <v>0.86699999999999999</v>
      </c>
      <c r="BK159">
        <v>0</v>
      </c>
      <c r="BL159">
        <v>0.86699999999999999</v>
      </c>
      <c r="BM159">
        <v>84.783600000000007</v>
      </c>
      <c r="BQ159">
        <v>21.286000000000001</v>
      </c>
      <c r="BR159">
        <v>0.30130400000000002</v>
      </c>
      <c r="BS159">
        <v>-3.3766940000000001</v>
      </c>
      <c r="BT159">
        <v>1.3717999999999999E-2</v>
      </c>
      <c r="BU159">
        <v>7.2531410000000003</v>
      </c>
      <c r="BV159">
        <v>-67.871549400000006</v>
      </c>
    </row>
    <row r="160" spans="1:74" customFormat="1" x14ac:dyDescent="0.25">
      <c r="A160" s="40">
        <v>41704</v>
      </c>
      <c r="B160" s="41">
        <v>2.1910879629629631E-2</v>
      </c>
      <c r="C160">
        <v>8.5820000000000007</v>
      </c>
      <c r="D160">
        <v>10.346399999999999</v>
      </c>
      <c r="E160">
        <v>103464.16160000001</v>
      </c>
      <c r="F160">
        <v>77.3</v>
      </c>
      <c r="G160">
        <v>-5.8</v>
      </c>
      <c r="H160">
        <v>13659.4</v>
      </c>
      <c r="J160">
        <v>0.1</v>
      </c>
      <c r="K160">
        <v>0.81359999999999999</v>
      </c>
      <c r="L160">
        <v>6.9828999999999999</v>
      </c>
      <c r="M160">
        <v>8.4182000000000006</v>
      </c>
      <c r="N160">
        <v>62.893799999999999</v>
      </c>
      <c r="O160">
        <v>0</v>
      </c>
      <c r="P160">
        <v>62.9</v>
      </c>
      <c r="Q160">
        <v>48.744</v>
      </c>
      <c r="R160">
        <v>0</v>
      </c>
      <c r="S160">
        <v>48.7</v>
      </c>
      <c r="T160">
        <v>13659.3807</v>
      </c>
      <c r="W160">
        <v>0</v>
      </c>
      <c r="X160">
        <v>8.14E-2</v>
      </c>
      <c r="Y160">
        <v>12.3</v>
      </c>
      <c r="Z160">
        <v>852</v>
      </c>
      <c r="AA160">
        <v>878</v>
      </c>
      <c r="AB160">
        <v>866</v>
      </c>
      <c r="AC160">
        <v>45</v>
      </c>
      <c r="AD160">
        <v>13.24</v>
      </c>
      <c r="AE160">
        <v>0.3</v>
      </c>
      <c r="AF160">
        <v>974</v>
      </c>
      <c r="AG160">
        <v>1</v>
      </c>
      <c r="AH160">
        <v>6</v>
      </c>
      <c r="AI160">
        <v>15</v>
      </c>
      <c r="AJ160">
        <v>190</v>
      </c>
      <c r="AK160">
        <v>190</v>
      </c>
      <c r="AL160">
        <v>6.4</v>
      </c>
      <c r="AM160">
        <v>195</v>
      </c>
      <c r="AN160" t="s">
        <v>155</v>
      </c>
      <c r="AO160">
        <v>2</v>
      </c>
      <c r="AP160" s="42">
        <v>0.93850694444444438</v>
      </c>
      <c r="AQ160">
        <v>47.160403000000002</v>
      </c>
      <c r="AR160">
        <v>-88.484261000000004</v>
      </c>
      <c r="AS160">
        <v>313.39999999999998</v>
      </c>
      <c r="AT160">
        <v>35.700000000000003</v>
      </c>
      <c r="AU160">
        <v>12</v>
      </c>
      <c r="AV160">
        <v>10</v>
      </c>
      <c r="AW160" t="s">
        <v>205</v>
      </c>
      <c r="AX160">
        <v>0.9</v>
      </c>
      <c r="AY160">
        <v>1.2667330000000001</v>
      </c>
      <c r="AZ160">
        <v>1.5667329999999999</v>
      </c>
      <c r="BA160">
        <v>14.048999999999999</v>
      </c>
      <c r="BB160">
        <v>9.36</v>
      </c>
      <c r="BC160">
        <v>0.67</v>
      </c>
      <c r="BD160">
        <v>22.905999999999999</v>
      </c>
      <c r="BE160">
        <v>1263.0730000000001</v>
      </c>
      <c r="BF160">
        <v>969.14800000000002</v>
      </c>
      <c r="BG160">
        <v>1.1910000000000001</v>
      </c>
      <c r="BH160">
        <v>0</v>
      </c>
      <c r="BI160">
        <v>1.1910000000000001</v>
      </c>
      <c r="BJ160">
        <v>0.92300000000000004</v>
      </c>
      <c r="BK160">
        <v>0</v>
      </c>
      <c r="BL160">
        <v>0.92300000000000004</v>
      </c>
      <c r="BM160">
        <v>81.6374</v>
      </c>
      <c r="BQ160">
        <v>10.701000000000001</v>
      </c>
      <c r="BR160">
        <v>0.31115599999999999</v>
      </c>
      <c r="BS160">
        <v>-2.9221720000000002</v>
      </c>
      <c r="BT160">
        <v>1.3282E-2</v>
      </c>
      <c r="BU160">
        <v>7.4903029999999999</v>
      </c>
      <c r="BV160">
        <v>-58.735657199999999</v>
      </c>
    </row>
    <row r="161" spans="1:74" customFormat="1" x14ac:dyDescent="0.25">
      <c r="A161" s="40">
        <v>41704</v>
      </c>
      <c r="B161" s="41">
        <v>2.1922453703703704E-2</v>
      </c>
      <c r="C161">
        <v>9.4039999999999999</v>
      </c>
      <c r="D161">
        <v>9.5840999999999994</v>
      </c>
      <c r="E161">
        <v>95840.744000000006</v>
      </c>
      <c r="F161">
        <v>74.8</v>
      </c>
      <c r="G161">
        <v>-8.4</v>
      </c>
      <c r="H161">
        <v>13272.9</v>
      </c>
      <c r="J161">
        <v>0.1</v>
      </c>
      <c r="K161">
        <v>0.81579999999999997</v>
      </c>
      <c r="L161">
        <v>7.6722000000000001</v>
      </c>
      <c r="M161">
        <v>7.8186999999999998</v>
      </c>
      <c r="N161">
        <v>60.998399999999997</v>
      </c>
      <c r="O161">
        <v>0</v>
      </c>
      <c r="P161">
        <v>61</v>
      </c>
      <c r="Q161">
        <v>47.275100000000002</v>
      </c>
      <c r="R161">
        <v>0</v>
      </c>
      <c r="S161">
        <v>47.3</v>
      </c>
      <c r="T161">
        <v>13272.8953</v>
      </c>
      <c r="W161">
        <v>0</v>
      </c>
      <c r="X161">
        <v>8.1600000000000006E-2</v>
      </c>
      <c r="Y161">
        <v>12.3</v>
      </c>
      <c r="Z161">
        <v>851</v>
      </c>
      <c r="AA161">
        <v>878</v>
      </c>
      <c r="AB161">
        <v>866</v>
      </c>
      <c r="AC161">
        <v>45</v>
      </c>
      <c r="AD161">
        <v>13.24</v>
      </c>
      <c r="AE161">
        <v>0.3</v>
      </c>
      <c r="AF161">
        <v>974</v>
      </c>
      <c r="AG161">
        <v>1</v>
      </c>
      <c r="AH161">
        <v>6</v>
      </c>
      <c r="AI161">
        <v>15</v>
      </c>
      <c r="AJ161">
        <v>190</v>
      </c>
      <c r="AK161">
        <v>190</v>
      </c>
      <c r="AL161">
        <v>6.5</v>
      </c>
      <c r="AM161">
        <v>195</v>
      </c>
      <c r="AN161" t="s">
        <v>155</v>
      </c>
      <c r="AO161">
        <v>2</v>
      </c>
      <c r="AP161" s="42">
        <v>0.93851851851851853</v>
      </c>
      <c r="AQ161">
        <v>47.160502999999999</v>
      </c>
      <c r="AR161">
        <v>-88.484236999999993</v>
      </c>
      <c r="AS161">
        <v>313.5</v>
      </c>
      <c r="AT161">
        <v>36.799999999999997</v>
      </c>
      <c r="AU161">
        <v>12</v>
      </c>
      <c r="AV161">
        <v>11</v>
      </c>
      <c r="AW161" t="s">
        <v>205</v>
      </c>
      <c r="AX161">
        <v>0.9</v>
      </c>
      <c r="AY161">
        <v>1.4</v>
      </c>
      <c r="AZ161">
        <v>1.7</v>
      </c>
      <c r="BA161">
        <v>14.048999999999999</v>
      </c>
      <c r="BB161">
        <v>9.4700000000000006</v>
      </c>
      <c r="BC161">
        <v>0.67</v>
      </c>
      <c r="BD161">
        <v>22.577999999999999</v>
      </c>
      <c r="BE161">
        <v>1383.5350000000001</v>
      </c>
      <c r="BF161">
        <v>897.39300000000003</v>
      </c>
      <c r="BG161">
        <v>1.1519999999999999</v>
      </c>
      <c r="BH161">
        <v>0</v>
      </c>
      <c r="BI161">
        <v>1.1519999999999999</v>
      </c>
      <c r="BJ161">
        <v>0.89300000000000002</v>
      </c>
      <c r="BK161">
        <v>0</v>
      </c>
      <c r="BL161">
        <v>0.89300000000000002</v>
      </c>
      <c r="BM161">
        <v>79.085599999999999</v>
      </c>
      <c r="BQ161">
        <v>10.696999999999999</v>
      </c>
      <c r="BR161">
        <v>0.29858800000000002</v>
      </c>
      <c r="BS161">
        <v>-2.520292</v>
      </c>
      <c r="BT161">
        <v>1.2999999999999999E-2</v>
      </c>
      <c r="BU161">
        <v>7.1877589999999998</v>
      </c>
      <c r="BV161">
        <v>-50.6578692</v>
      </c>
    </row>
    <row r="162" spans="1:74" customFormat="1" x14ac:dyDescent="0.25">
      <c r="A162" s="40">
        <v>41704</v>
      </c>
      <c r="B162" s="41">
        <v>2.1934027777777778E-2</v>
      </c>
      <c r="C162">
        <v>10.494999999999999</v>
      </c>
      <c r="D162">
        <v>7.3773</v>
      </c>
      <c r="E162">
        <v>73772.553010000003</v>
      </c>
      <c r="F162">
        <v>68.8</v>
      </c>
      <c r="G162">
        <v>-9.1999999999999993</v>
      </c>
      <c r="H162">
        <v>12954</v>
      </c>
      <c r="J162">
        <v>0.1</v>
      </c>
      <c r="K162">
        <v>0.82979999999999998</v>
      </c>
      <c r="L162">
        <v>8.7091999999999992</v>
      </c>
      <c r="M162">
        <v>6.1216999999999997</v>
      </c>
      <c r="N162">
        <v>57.098399999999998</v>
      </c>
      <c r="O162">
        <v>0</v>
      </c>
      <c r="P162">
        <v>57.1</v>
      </c>
      <c r="Q162">
        <v>44.252499999999998</v>
      </c>
      <c r="R162">
        <v>0</v>
      </c>
      <c r="S162">
        <v>44.3</v>
      </c>
      <c r="T162">
        <v>12953.9727</v>
      </c>
      <c r="W162">
        <v>0</v>
      </c>
      <c r="X162">
        <v>8.3000000000000004E-2</v>
      </c>
      <c r="Y162">
        <v>12.2</v>
      </c>
      <c r="Z162">
        <v>850</v>
      </c>
      <c r="AA162">
        <v>875</v>
      </c>
      <c r="AB162">
        <v>862</v>
      </c>
      <c r="AC162">
        <v>45</v>
      </c>
      <c r="AD162">
        <v>13.24</v>
      </c>
      <c r="AE162">
        <v>0.3</v>
      </c>
      <c r="AF162">
        <v>974</v>
      </c>
      <c r="AG162">
        <v>1</v>
      </c>
      <c r="AH162">
        <v>6</v>
      </c>
      <c r="AI162">
        <v>15</v>
      </c>
      <c r="AJ162">
        <v>190</v>
      </c>
      <c r="AK162">
        <v>190</v>
      </c>
      <c r="AL162">
        <v>6.5</v>
      </c>
      <c r="AM162">
        <v>195</v>
      </c>
      <c r="AN162" t="s">
        <v>155</v>
      </c>
      <c r="AO162">
        <v>2</v>
      </c>
      <c r="AP162" s="42">
        <v>0.93851851851851853</v>
      </c>
      <c r="AQ162">
        <v>47.160598999999998</v>
      </c>
      <c r="AR162">
        <v>-88.484200999999999</v>
      </c>
      <c r="AS162">
        <v>313.8</v>
      </c>
      <c r="AT162">
        <v>36.6</v>
      </c>
      <c r="AU162">
        <v>12</v>
      </c>
      <c r="AV162">
        <v>11</v>
      </c>
      <c r="AW162" t="s">
        <v>205</v>
      </c>
      <c r="AX162">
        <v>0.93316699999999997</v>
      </c>
      <c r="AY162">
        <v>1.4331670000000001</v>
      </c>
      <c r="AZ162">
        <v>1.7663340000000001</v>
      </c>
      <c r="BA162">
        <v>14.048999999999999</v>
      </c>
      <c r="BB162">
        <v>10.3</v>
      </c>
      <c r="BC162">
        <v>0.73</v>
      </c>
      <c r="BD162">
        <v>20.51</v>
      </c>
      <c r="BE162">
        <v>1638.116</v>
      </c>
      <c r="BF162">
        <v>732.85199999999998</v>
      </c>
      <c r="BG162">
        <v>1.125</v>
      </c>
      <c r="BH162">
        <v>0</v>
      </c>
      <c r="BI162">
        <v>1.125</v>
      </c>
      <c r="BJ162">
        <v>0.872</v>
      </c>
      <c r="BK162">
        <v>0</v>
      </c>
      <c r="BL162">
        <v>0.872</v>
      </c>
      <c r="BM162">
        <v>80.506900000000002</v>
      </c>
      <c r="BQ162">
        <v>11.349</v>
      </c>
      <c r="BR162">
        <v>0.30982199999999999</v>
      </c>
      <c r="BS162">
        <v>-2.5797539999999999</v>
      </c>
      <c r="BT162">
        <v>1.2999999999999999E-2</v>
      </c>
      <c r="BU162">
        <v>7.4581900000000001</v>
      </c>
      <c r="BV162">
        <v>-51.853055400000002</v>
      </c>
    </row>
    <row r="163" spans="1:74" customFormat="1" x14ac:dyDescent="0.25">
      <c r="A163" s="40">
        <v>41704</v>
      </c>
      <c r="B163" s="41">
        <v>2.1945601851851852E-2</v>
      </c>
      <c r="C163">
        <v>10.521000000000001</v>
      </c>
      <c r="D163">
        <v>7.2186000000000003</v>
      </c>
      <c r="E163">
        <v>72186.463099999994</v>
      </c>
      <c r="F163">
        <v>65.3</v>
      </c>
      <c r="G163">
        <v>-7.4</v>
      </c>
      <c r="H163">
        <v>12103</v>
      </c>
      <c r="J163">
        <v>0.1</v>
      </c>
      <c r="K163">
        <v>0.83209999999999995</v>
      </c>
      <c r="L163">
        <v>8.7545999999999999</v>
      </c>
      <c r="M163">
        <v>6.0064000000000002</v>
      </c>
      <c r="N163">
        <v>54.343899999999998</v>
      </c>
      <c r="O163">
        <v>0</v>
      </c>
      <c r="P163">
        <v>54.3</v>
      </c>
      <c r="Q163">
        <v>42.014800000000001</v>
      </c>
      <c r="R163">
        <v>0</v>
      </c>
      <c r="S163">
        <v>42</v>
      </c>
      <c r="T163">
        <v>12103.006799999999</v>
      </c>
      <c r="W163">
        <v>0</v>
      </c>
      <c r="X163">
        <v>8.3199999999999996E-2</v>
      </c>
      <c r="Y163">
        <v>12.3</v>
      </c>
      <c r="Z163">
        <v>846</v>
      </c>
      <c r="AA163">
        <v>871</v>
      </c>
      <c r="AB163">
        <v>858</v>
      </c>
      <c r="AC163">
        <v>45</v>
      </c>
      <c r="AD163">
        <v>12.56</v>
      </c>
      <c r="AE163">
        <v>0.28999999999999998</v>
      </c>
      <c r="AF163">
        <v>974</v>
      </c>
      <c r="AG163">
        <v>0.3</v>
      </c>
      <c r="AH163">
        <v>6</v>
      </c>
      <c r="AI163">
        <v>15</v>
      </c>
      <c r="AJ163">
        <v>190</v>
      </c>
      <c r="AK163">
        <v>190</v>
      </c>
      <c r="AL163">
        <v>6.6</v>
      </c>
      <c r="AM163">
        <v>195</v>
      </c>
      <c r="AN163" t="s">
        <v>155</v>
      </c>
      <c r="AO163">
        <v>2</v>
      </c>
      <c r="AP163" s="42">
        <v>0.93854166666666661</v>
      </c>
      <c r="AQ163">
        <v>47.160840999999998</v>
      </c>
      <c r="AR163">
        <v>-88.484109000000004</v>
      </c>
      <c r="AS163">
        <v>314.5</v>
      </c>
      <c r="AT163">
        <v>36.5</v>
      </c>
      <c r="AU163">
        <v>12</v>
      </c>
      <c r="AV163">
        <v>11</v>
      </c>
      <c r="AW163" t="s">
        <v>205</v>
      </c>
      <c r="AX163">
        <v>1.0661339999999999</v>
      </c>
      <c r="AY163">
        <v>1.334665</v>
      </c>
      <c r="AZ163">
        <v>1.9330670000000001</v>
      </c>
      <c r="BA163">
        <v>14.048999999999999</v>
      </c>
      <c r="BB163">
        <v>10.44</v>
      </c>
      <c r="BC163">
        <v>0.74</v>
      </c>
      <c r="BD163">
        <v>20.181999999999999</v>
      </c>
      <c r="BE163">
        <v>1662.6769999999999</v>
      </c>
      <c r="BF163">
        <v>726.04700000000003</v>
      </c>
      <c r="BG163">
        <v>1.081</v>
      </c>
      <c r="BH163">
        <v>0</v>
      </c>
      <c r="BI163">
        <v>1.081</v>
      </c>
      <c r="BJ163">
        <v>0.83599999999999997</v>
      </c>
      <c r="BK163">
        <v>0</v>
      </c>
      <c r="BL163">
        <v>0.83599999999999997</v>
      </c>
      <c r="BM163">
        <v>75.949799999999996</v>
      </c>
      <c r="BQ163">
        <v>11.49</v>
      </c>
      <c r="BR163">
        <v>0.25481599999999999</v>
      </c>
      <c r="BS163">
        <v>-2.363442</v>
      </c>
      <c r="BT163">
        <v>1.2282E-2</v>
      </c>
      <c r="BU163">
        <v>6.1340579999999996</v>
      </c>
      <c r="BV163">
        <v>-47.505184200000002</v>
      </c>
    </row>
    <row r="164" spans="1:74" customFormat="1" x14ac:dyDescent="0.25">
      <c r="A164" s="40">
        <v>41704</v>
      </c>
      <c r="B164" s="41">
        <v>2.1957175925925925E-2</v>
      </c>
      <c r="C164">
        <v>9.9879999999999995</v>
      </c>
      <c r="D164">
        <v>8.0984999999999996</v>
      </c>
      <c r="E164">
        <v>80985.494510000004</v>
      </c>
      <c r="F164">
        <v>95.5</v>
      </c>
      <c r="G164">
        <v>-5</v>
      </c>
      <c r="H164">
        <v>11401.4</v>
      </c>
      <c r="J164">
        <v>0.1</v>
      </c>
      <c r="K164">
        <v>0.82820000000000005</v>
      </c>
      <c r="L164">
        <v>8.2723999999999993</v>
      </c>
      <c r="M164">
        <v>6.7074999999999996</v>
      </c>
      <c r="N164">
        <v>79.129800000000003</v>
      </c>
      <c r="O164">
        <v>0</v>
      </c>
      <c r="P164">
        <v>79.099999999999994</v>
      </c>
      <c r="Q164">
        <v>61.2697</v>
      </c>
      <c r="R164">
        <v>0</v>
      </c>
      <c r="S164">
        <v>61.3</v>
      </c>
      <c r="T164">
        <v>11401.3645</v>
      </c>
      <c r="W164">
        <v>0</v>
      </c>
      <c r="X164">
        <v>8.2799999999999999E-2</v>
      </c>
      <c r="Y164">
        <v>12.2</v>
      </c>
      <c r="Z164">
        <v>846</v>
      </c>
      <c r="AA164">
        <v>870</v>
      </c>
      <c r="AB164">
        <v>858</v>
      </c>
      <c r="AC164">
        <v>45</v>
      </c>
      <c r="AD164">
        <v>12.98</v>
      </c>
      <c r="AE164">
        <v>0.3</v>
      </c>
      <c r="AF164">
        <v>973</v>
      </c>
      <c r="AG164">
        <v>0.7</v>
      </c>
      <c r="AH164">
        <v>6</v>
      </c>
      <c r="AI164">
        <v>15</v>
      </c>
      <c r="AJ164">
        <v>190</v>
      </c>
      <c r="AK164">
        <v>190</v>
      </c>
      <c r="AL164">
        <v>6.7</v>
      </c>
      <c r="AM164">
        <v>195</v>
      </c>
      <c r="AN164" t="s">
        <v>155</v>
      </c>
      <c r="AO164">
        <v>2</v>
      </c>
      <c r="AP164" s="42">
        <v>0.93855324074074076</v>
      </c>
      <c r="AQ164">
        <v>47.160995</v>
      </c>
      <c r="AR164">
        <v>-88.484065000000001</v>
      </c>
      <c r="AS164">
        <v>314.8</v>
      </c>
      <c r="AT164">
        <v>37.4</v>
      </c>
      <c r="AU164">
        <v>12</v>
      </c>
      <c r="AV164">
        <v>11</v>
      </c>
      <c r="AW164" t="s">
        <v>205</v>
      </c>
      <c r="AX164">
        <v>1.2</v>
      </c>
      <c r="AY164">
        <v>1</v>
      </c>
      <c r="AZ164">
        <v>2</v>
      </c>
      <c r="BA164">
        <v>14.048999999999999</v>
      </c>
      <c r="BB164">
        <v>10.199999999999999</v>
      </c>
      <c r="BC164">
        <v>0.73</v>
      </c>
      <c r="BD164">
        <v>20.739000000000001</v>
      </c>
      <c r="BE164">
        <v>1556.556</v>
      </c>
      <c r="BF164">
        <v>803.28499999999997</v>
      </c>
      <c r="BG164">
        <v>1.5589999999999999</v>
      </c>
      <c r="BH164">
        <v>0</v>
      </c>
      <c r="BI164">
        <v>1.5589999999999999</v>
      </c>
      <c r="BJ164">
        <v>1.2070000000000001</v>
      </c>
      <c r="BK164">
        <v>0</v>
      </c>
      <c r="BL164">
        <v>1.2070000000000001</v>
      </c>
      <c r="BM164">
        <v>70.884799999999998</v>
      </c>
      <c r="BQ164">
        <v>11.331</v>
      </c>
      <c r="BR164">
        <v>0.293902</v>
      </c>
      <c r="BS164">
        <v>-2.4110879999999999</v>
      </c>
      <c r="BT164">
        <v>1.2718E-2</v>
      </c>
      <c r="BU164">
        <v>7.0749560000000002</v>
      </c>
      <c r="BV164">
        <v>-48.462868800000003</v>
      </c>
    </row>
    <row r="165" spans="1:74" customFormat="1" x14ac:dyDescent="0.25">
      <c r="A165" s="40">
        <v>41704</v>
      </c>
      <c r="B165" s="41">
        <v>2.1968749999999999E-2</v>
      </c>
      <c r="C165">
        <v>9.7479999999999993</v>
      </c>
      <c r="D165">
        <v>8.5701000000000001</v>
      </c>
      <c r="E165">
        <v>85700.99106</v>
      </c>
      <c r="F165">
        <v>183.2</v>
      </c>
      <c r="G165">
        <v>-17</v>
      </c>
      <c r="H165">
        <v>11687.2</v>
      </c>
      <c r="J165">
        <v>0.1</v>
      </c>
      <c r="K165">
        <v>0.82499999999999996</v>
      </c>
      <c r="L165">
        <v>8.0422999999999991</v>
      </c>
      <c r="M165">
        <v>7.0705999999999998</v>
      </c>
      <c r="N165">
        <v>151.13919999999999</v>
      </c>
      <c r="O165">
        <v>0</v>
      </c>
      <c r="P165">
        <v>151.1</v>
      </c>
      <c r="Q165">
        <v>117.14190000000001</v>
      </c>
      <c r="R165">
        <v>0</v>
      </c>
      <c r="S165">
        <v>117.1</v>
      </c>
      <c r="T165">
        <v>11687.2135</v>
      </c>
      <c r="W165">
        <v>0</v>
      </c>
      <c r="X165">
        <v>8.2500000000000004E-2</v>
      </c>
      <c r="Y165">
        <v>12.3</v>
      </c>
      <c r="Z165">
        <v>846</v>
      </c>
      <c r="AA165">
        <v>871</v>
      </c>
      <c r="AB165">
        <v>858</v>
      </c>
      <c r="AC165">
        <v>45</v>
      </c>
      <c r="AD165">
        <v>13.25</v>
      </c>
      <c r="AE165">
        <v>0.3</v>
      </c>
      <c r="AF165">
        <v>973</v>
      </c>
      <c r="AG165">
        <v>1</v>
      </c>
      <c r="AH165">
        <v>6</v>
      </c>
      <c r="AI165">
        <v>15</v>
      </c>
      <c r="AJ165">
        <v>190.7</v>
      </c>
      <c r="AK165">
        <v>190</v>
      </c>
      <c r="AL165">
        <v>6.6</v>
      </c>
      <c r="AM165">
        <v>194.8</v>
      </c>
      <c r="AN165" t="s">
        <v>155</v>
      </c>
      <c r="AO165">
        <v>2</v>
      </c>
      <c r="AP165" s="42">
        <v>0.9385648148148148</v>
      </c>
      <c r="AQ165">
        <v>47.161163000000002</v>
      </c>
      <c r="AR165">
        <v>-88.484048999999999</v>
      </c>
      <c r="AS165">
        <v>315</v>
      </c>
      <c r="AT165">
        <v>39.299999999999997</v>
      </c>
      <c r="AU165">
        <v>12</v>
      </c>
      <c r="AV165">
        <v>11</v>
      </c>
      <c r="AW165" t="s">
        <v>205</v>
      </c>
      <c r="AX165">
        <v>1.2328669999999999</v>
      </c>
      <c r="AY165">
        <v>1.032867</v>
      </c>
      <c r="AZ165">
        <v>2.032867</v>
      </c>
      <c r="BA165">
        <v>14.048999999999999</v>
      </c>
      <c r="BB165">
        <v>10</v>
      </c>
      <c r="BC165">
        <v>0.71</v>
      </c>
      <c r="BD165">
        <v>21.207999999999998</v>
      </c>
      <c r="BE165">
        <v>1498.1969999999999</v>
      </c>
      <c r="BF165">
        <v>838.34400000000005</v>
      </c>
      <c r="BG165">
        <v>2.9489999999999998</v>
      </c>
      <c r="BH165">
        <v>0</v>
      </c>
      <c r="BI165">
        <v>2.9489999999999998</v>
      </c>
      <c r="BJ165">
        <v>2.2850000000000001</v>
      </c>
      <c r="BK165">
        <v>0</v>
      </c>
      <c r="BL165">
        <v>2.2850000000000001</v>
      </c>
      <c r="BM165">
        <v>71.938900000000004</v>
      </c>
      <c r="BQ165">
        <v>11.175000000000001</v>
      </c>
      <c r="BR165">
        <v>0.34125800000000001</v>
      </c>
      <c r="BS165">
        <v>-2.7800220000000002</v>
      </c>
      <c r="BT165">
        <v>1.2282E-2</v>
      </c>
      <c r="BU165">
        <v>8.2149330000000003</v>
      </c>
      <c r="BV165">
        <v>-55.878442200000002</v>
      </c>
    </row>
    <row r="166" spans="1:74" customFormat="1" x14ac:dyDescent="0.25">
      <c r="A166" s="40">
        <v>41704</v>
      </c>
      <c r="B166" s="41">
        <v>2.1980324074074076E-2</v>
      </c>
      <c r="C166">
        <v>9.7230000000000008</v>
      </c>
      <c r="D166">
        <v>8.7416999999999998</v>
      </c>
      <c r="E166">
        <v>87417.297760000001</v>
      </c>
      <c r="F166">
        <v>241.8</v>
      </c>
      <c r="G166">
        <v>-23.7</v>
      </c>
      <c r="H166">
        <v>11974.1</v>
      </c>
      <c r="J166">
        <v>0.1</v>
      </c>
      <c r="K166">
        <v>0.82310000000000005</v>
      </c>
      <c r="L166">
        <v>8.0036000000000005</v>
      </c>
      <c r="M166">
        <v>7.1957000000000004</v>
      </c>
      <c r="N166">
        <v>199.0754</v>
      </c>
      <c r="O166">
        <v>0</v>
      </c>
      <c r="P166">
        <v>199.1</v>
      </c>
      <c r="Q166">
        <v>154.2953</v>
      </c>
      <c r="R166">
        <v>0</v>
      </c>
      <c r="S166">
        <v>154.30000000000001</v>
      </c>
      <c r="T166">
        <v>11974.105</v>
      </c>
      <c r="W166">
        <v>0</v>
      </c>
      <c r="X166">
        <v>8.2299999999999998E-2</v>
      </c>
      <c r="Y166">
        <v>12.2</v>
      </c>
      <c r="Z166">
        <v>847</v>
      </c>
      <c r="AA166">
        <v>873</v>
      </c>
      <c r="AB166">
        <v>859</v>
      </c>
      <c r="AC166">
        <v>45</v>
      </c>
      <c r="AD166">
        <v>13.25</v>
      </c>
      <c r="AE166">
        <v>0.3</v>
      </c>
      <c r="AF166">
        <v>973</v>
      </c>
      <c r="AG166">
        <v>1</v>
      </c>
      <c r="AH166">
        <v>6.718</v>
      </c>
      <c r="AI166">
        <v>15</v>
      </c>
      <c r="AJ166">
        <v>190.3</v>
      </c>
      <c r="AK166">
        <v>190</v>
      </c>
      <c r="AL166">
        <v>6.4</v>
      </c>
      <c r="AM166">
        <v>194.4</v>
      </c>
      <c r="AN166" t="s">
        <v>155</v>
      </c>
      <c r="AO166">
        <v>2</v>
      </c>
      <c r="AP166" s="42">
        <v>0.93857638888888895</v>
      </c>
      <c r="AQ166">
        <v>47.161333999999997</v>
      </c>
      <c r="AR166">
        <v>-88.484047000000004</v>
      </c>
      <c r="AS166">
        <v>315.3</v>
      </c>
      <c r="AT166">
        <v>40.6</v>
      </c>
      <c r="AU166">
        <v>12</v>
      </c>
      <c r="AV166">
        <v>11</v>
      </c>
      <c r="AW166" t="s">
        <v>205</v>
      </c>
      <c r="AX166">
        <v>1.3</v>
      </c>
      <c r="AY166">
        <v>1.1327670000000001</v>
      </c>
      <c r="AZ166">
        <v>2.1</v>
      </c>
      <c r="BA166">
        <v>14.048999999999999</v>
      </c>
      <c r="BB166">
        <v>9.9</v>
      </c>
      <c r="BC166">
        <v>0.7</v>
      </c>
      <c r="BD166">
        <v>21.484999999999999</v>
      </c>
      <c r="BE166">
        <v>1480.4970000000001</v>
      </c>
      <c r="BF166">
        <v>847.173</v>
      </c>
      <c r="BG166">
        <v>3.8559999999999999</v>
      </c>
      <c r="BH166">
        <v>0</v>
      </c>
      <c r="BI166">
        <v>3.8559999999999999</v>
      </c>
      <c r="BJ166">
        <v>2.9889999999999999</v>
      </c>
      <c r="BK166">
        <v>0</v>
      </c>
      <c r="BL166">
        <v>2.9889999999999999</v>
      </c>
      <c r="BM166">
        <v>73.185699999999997</v>
      </c>
      <c r="BQ166">
        <v>11.071</v>
      </c>
      <c r="BR166">
        <v>0.31984400000000002</v>
      </c>
      <c r="BS166">
        <v>-2.7214999999999998</v>
      </c>
      <c r="BT166">
        <v>1.2718E-2</v>
      </c>
      <c r="BU166">
        <v>7.6994449999999999</v>
      </c>
      <c r="BV166">
        <v>-54.702150000000003</v>
      </c>
    </row>
    <row r="167" spans="1:74" customFormat="1" x14ac:dyDescent="0.25">
      <c r="A167" s="40">
        <v>41704</v>
      </c>
      <c r="B167" s="41">
        <v>2.1991898148148146E-2</v>
      </c>
      <c r="C167">
        <v>9.3879999999999999</v>
      </c>
      <c r="D167">
        <v>8.9969000000000001</v>
      </c>
      <c r="E167">
        <v>89968.551890000002</v>
      </c>
      <c r="F167">
        <v>205.1</v>
      </c>
      <c r="G167">
        <v>-29.7</v>
      </c>
      <c r="H167">
        <v>12148</v>
      </c>
      <c r="J167">
        <v>0.1</v>
      </c>
      <c r="K167">
        <v>0.82289999999999996</v>
      </c>
      <c r="L167">
        <v>7.7252999999999998</v>
      </c>
      <c r="M167">
        <v>7.4036999999999997</v>
      </c>
      <c r="N167">
        <v>168.81729999999999</v>
      </c>
      <c r="O167">
        <v>0</v>
      </c>
      <c r="P167">
        <v>168.8</v>
      </c>
      <c r="Q167">
        <v>130.84350000000001</v>
      </c>
      <c r="R167">
        <v>0</v>
      </c>
      <c r="S167">
        <v>130.80000000000001</v>
      </c>
      <c r="T167">
        <v>12147.995000000001</v>
      </c>
      <c r="W167">
        <v>0</v>
      </c>
      <c r="X167">
        <v>8.2299999999999998E-2</v>
      </c>
      <c r="Y167">
        <v>12.2</v>
      </c>
      <c r="Z167">
        <v>848</v>
      </c>
      <c r="AA167">
        <v>872</v>
      </c>
      <c r="AB167">
        <v>860</v>
      </c>
      <c r="AC167">
        <v>45</v>
      </c>
      <c r="AD167">
        <v>13.25</v>
      </c>
      <c r="AE167">
        <v>0.3</v>
      </c>
      <c r="AF167">
        <v>973</v>
      </c>
      <c r="AG167">
        <v>1</v>
      </c>
      <c r="AH167">
        <v>7</v>
      </c>
      <c r="AI167">
        <v>15</v>
      </c>
      <c r="AJ167">
        <v>190</v>
      </c>
      <c r="AK167">
        <v>190</v>
      </c>
      <c r="AL167">
        <v>6.4</v>
      </c>
      <c r="AM167">
        <v>194</v>
      </c>
      <c r="AN167" t="s">
        <v>155</v>
      </c>
      <c r="AO167">
        <v>2</v>
      </c>
      <c r="AP167" s="42">
        <v>0.93858796296296287</v>
      </c>
      <c r="AQ167">
        <v>47.161504000000001</v>
      </c>
      <c r="AR167">
        <v>-88.484065999999999</v>
      </c>
      <c r="AS167">
        <v>315.7</v>
      </c>
      <c r="AT167">
        <v>41.2</v>
      </c>
      <c r="AU167">
        <v>12</v>
      </c>
      <c r="AV167">
        <v>10</v>
      </c>
      <c r="AW167" t="s">
        <v>206</v>
      </c>
      <c r="AX167">
        <v>1.3</v>
      </c>
      <c r="AY167">
        <v>1.232667</v>
      </c>
      <c r="AZ167">
        <v>2.1326670000000001</v>
      </c>
      <c r="BA167">
        <v>14.048999999999999</v>
      </c>
      <c r="BB167">
        <v>9.8800000000000008</v>
      </c>
      <c r="BC167">
        <v>0.7</v>
      </c>
      <c r="BD167">
        <v>21.518999999999998</v>
      </c>
      <c r="BE167">
        <v>1433.654</v>
      </c>
      <c r="BF167">
        <v>874.48500000000001</v>
      </c>
      <c r="BG167">
        <v>3.2810000000000001</v>
      </c>
      <c r="BH167">
        <v>0</v>
      </c>
      <c r="BI167">
        <v>3.2810000000000001</v>
      </c>
      <c r="BJ167">
        <v>2.5430000000000001</v>
      </c>
      <c r="BK167">
        <v>0</v>
      </c>
      <c r="BL167">
        <v>2.5430000000000001</v>
      </c>
      <c r="BM167">
        <v>74.489400000000003</v>
      </c>
      <c r="BQ167">
        <v>11.103999999999999</v>
      </c>
      <c r="BR167">
        <v>0.374056</v>
      </c>
      <c r="BS167">
        <v>-2.8125499999999999</v>
      </c>
      <c r="BT167">
        <v>1.2999999999999999E-2</v>
      </c>
      <c r="BU167">
        <v>9.0044629999999994</v>
      </c>
      <c r="BV167">
        <v>-56.532254999999999</v>
      </c>
    </row>
    <row r="168" spans="1:74" customFormat="1" x14ac:dyDescent="0.25">
      <c r="A168" s="40">
        <v>41704</v>
      </c>
      <c r="B168" s="41">
        <v>2.2003472222222223E-2</v>
      </c>
      <c r="C168">
        <v>9.7100000000000009</v>
      </c>
      <c r="D168">
        <v>9.3231000000000002</v>
      </c>
      <c r="E168">
        <v>93231.162599999996</v>
      </c>
      <c r="F168">
        <v>167.3</v>
      </c>
      <c r="G168">
        <v>-29.6</v>
      </c>
      <c r="H168">
        <v>12233.8</v>
      </c>
      <c r="J168">
        <v>0.1</v>
      </c>
      <c r="K168">
        <v>0.81720000000000004</v>
      </c>
      <c r="L168">
        <v>7.9353999999999996</v>
      </c>
      <c r="M168">
        <v>7.6191000000000004</v>
      </c>
      <c r="N168">
        <v>136.73830000000001</v>
      </c>
      <c r="O168">
        <v>0</v>
      </c>
      <c r="P168">
        <v>136.69999999999999</v>
      </c>
      <c r="Q168">
        <v>105.9803</v>
      </c>
      <c r="R168">
        <v>0</v>
      </c>
      <c r="S168">
        <v>106</v>
      </c>
      <c r="T168">
        <v>12233.758</v>
      </c>
      <c r="W168">
        <v>0</v>
      </c>
      <c r="X168">
        <v>8.1699999999999995E-2</v>
      </c>
      <c r="Y168">
        <v>12.3</v>
      </c>
      <c r="Z168">
        <v>848</v>
      </c>
      <c r="AA168">
        <v>873</v>
      </c>
      <c r="AB168">
        <v>861</v>
      </c>
      <c r="AC168">
        <v>45</v>
      </c>
      <c r="AD168">
        <v>13.25</v>
      </c>
      <c r="AE168">
        <v>0.3</v>
      </c>
      <c r="AF168">
        <v>973</v>
      </c>
      <c r="AG168">
        <v>1</v>
      </c>
      <c r="AH168">
        <v>7</v>
      </c>
      <c r="AI168">
        <v>15</v>
      </c>
      <c r="AJ168">
        <v>190</v>
      </c>
      <c r="AK168">
        <v>190</v>
      </c>
      <c r="AL168">
        <v>6.4</v>
      </c>
      <c r="AM168">
        <v>194.3</v>
      </c>
      <c r="AN168" t="s">
        <v>155</v>
      </c>
      <c r="AO168">
        <v>2</v>
      </c>
      <c r="AP168" s="42">
        <v>0.93859953703703702</v>
      </c>
      <c r="AQ168">
        <v>47.161673999999998</v>
      </c>
      <c r="AR168">
        <v>-88.484108000000006</v>
      </c>
      <c r="AS168">
        <v>315.89999999999998</v>
      </c>
      <c r="AT168">
        <v>42</v>
      </c>
      <c r="AU168">
        <v>12</v>
      </c>
      <c r="AV168">
        <v>10</v>
      </c>
      <c r="AW168" t="s">
        <v>206</v>
      </c>
      <c r="AX168">
        <v>1.3325670000000001</v>
      </c>
      <c r="AY168">
        <v>1.365135</v>
      </c>
      <c r="AZ168">
        <v>2.232567</v>
      </c>
      <c r="BA168">
        <v>14.048999999999999</v>
      </c>
      <c r="BB168">
        <v>9.5500000000000007</v>
      </c>
      <c r="BC168">
        <v>0.68</v>
      </c>
      <c r="BD168">
        <v>22.364999999999998</v>
      </c>
      <c r="BE168">
        <v>1434.452</v>
      </c>
      <c r="BF168">
        <v>876.58900000000006</v>
      </c>
      <c r="BG168">
        <v>2.5880000000000001</v>
      </c>
      <c r="BH168">
        <v>0</v>
      </c>
      <c r="BI168">
        <v>2.5880000000000001</v>
      </c>
      <c r="BJ168">
        <v>2.0059999999999998</v>
      </c>
      <c r="BK168">
        <v>0</v>
      </c>
      <c r="BL168">
        <v>2.0059999999999998</v>
      </c>
      <c r="BM168">
        <v>73.069900000000004</v>
      </c>
      <c r="BQ168">
        <v>10.741</v>
      </c>
      <c r="BR168">
        <v>0.55652400000000002</v>
      </c>
      <c r="BS168">
        <v>-3.5128659999999998</v>
      </c>
      <c r="BT168">
        <v>1.2999999999999999E-2</v>
      </c>
      <c r="BU168">
        <v>13.396924</v>
      </c>
      <c r="BV168">
        <v>-70.608606600000002</v>
      </c>
    </row>
    <row r="169" spans="1:74" customFormat="1" x14ac:dyDescent="0.25">
      <c r="A169" s="40">
        <v>41704</v>
      </c>
      <c r="B169" s="41">
        <v>2.20150462962963E-2</v>
      </c>
      <c r="C169">
        <v>10.634</v>
      </c>
      <c r="D169">
        <v>7.1782000000000004</v>
      </c>
      <c r="E169">
        <v>71782.131420000005</v>
      </c>
      <c r="F169">
        <v>156.19999999999999</v>
      </c>
      <c r="G169">
        <v>-27.7</v>
      </c>
      <c r="H169">
        <v>12011.1</v>
      </c>
      <c r="J169">
        <v>0.1</v>
      </c>
      <c r="K169">
        <v>0.83150000000000002</v>
      </c>
      <c r="L169">
        <v>8.8423999999999996</v>
      </c>
      <c r="M169">
        <v>5.9690000000000003</v>
      </c>
      <c r="N169">
        <v>129.87</v>
      </c>
      <c r="O169">
        <v>0</v>
      </c>
      <c r="P169">
        <v>129.9</v>
      </c>
      <c r="Q169">
        <v>100.657</v>
      </c>
      <c r="R169">
        <v>0</v>
      </c>
      <c r="S169">
        <v>100.7</v>
      </c>
      <c r="T169">
        <v>12011.084000000001</v>
      </c>
      <c r="W169">
        <v>0</v>
      </c>
      <c r="X169">
        <v>8.3199999999999996E-2</v>
      </c>
      <c r="Y169">
        <v>12.2</v>
      </c>
      <c r="Z169">
        <v>848</v>
      </c>
      <c r="AA169">
        <v>873</v>
      </c>
      <c r="AB169">
        <v>861</v>
      </c>
      <c r="AC169">
        <v>45</v>
      </c>
      <c r="AD169">
        <v>13.25</v>
      </c>
      <c r="AE169">
        <v>0.3</v>
      </c>
      <c r="AF169">
        <v>973</v>
      </c>
      <c r="AG169">
        <v>1</v>
      </c>
      <c r="AH169">
        <v>7</v>
      </c>
      <c r="AI169">
        <v>15</v>
      </c>
      <c r="AJ169">
        <v>190.7</v>
      </c>
      <c r="AK169">
        <v>190</v>
      </c>
      <c r="AL169">
        <v>6.3</v>
      </c>
      <c r="AM169">
        <v>194.7</v>
      </c>
      <c r="AN169" t="s">
        <v>155</v>
      </c>
      <c r="AO169">
        <v>2</v>
      </c>
      <c r="AP169" s="42">
        <v>0.93861111111111117</v>
      </c>
      <c r="AQ169">
        <v>47.161845</v>
      </c>
      <c r="AR169">
        <v>-88.484172000000001</v>
      </c>
      <c r="AS169">
        <v>316.10000000000002</v>
      </c>
      <c r="AT169">
        <v>42.7</v>
      </c>
      <c r="AU169">
        <v>12</v>
      </c>
      <c r="AV169">
        <v>10</v>
      </c>
      <c r="AW169" t="s">
        <v>206</v>
      </c>
      <c r="AX169">
        <v>1.4</v>
      </c>
      <c r="AY169">
        <v>1.5</v>
      </c>
      <c r="AZ169">
        <v>2.332468</v>
      </c>
      <c r="BA169">
        <v>14.048999999999999</v>
      </c>
      <c r="BB169">
        <v>10.42</v>
      </c>
      <c r="BC169">
        <v>0.74</v>
      </c>
      <c r="BD169">
        <v>20.257999999999999</v>
      </c>
      <c r="BE169">
        <v>1675.018</v>
      </c>
      <c r="BF169">
        <v>719.66499999999996</v>
      </c>
      <c r="BG169">
        <v>2.5760000000000001</v>
      </c>
      <c r="BH169">
        <v>0</v>
      </c>
      <c r="BI169">
        <v>2.5760000000000001</v>
      </c>
      <c r="BJ169">
        <v>1.9970000000000001</v>
      </c>
      <c r="BK169">
        <v>0</v>
      </c>
      <c r="BL169">
        <v>1.9970000000000001</v>
      </c>
      <c r="BM169">
        <v>75.178799999999995</v>
      </c>
      <c r="BQ169">
        <v>11.452999999999999</v>
      </c>
      <c r="BR169">
        <v>0.53192600000000001</v>
      </c>
      <c r="BS169">
        <v>-3.5097990000000001</v>
      </c>
      <c r="BT169">
        <v>1.2999999999999999E-2</v>
      </c>
      <c r="BU169">
        <v>12.804790000000001</v>
      </c>
      <c r="BV169">
        <v>-70.546959900000004</v>
      </c>
    </row>
    <row r="170" spans="1:74" customFormat="1" x14ac:dyDescent="0.25">
      <c r="A170" s="40">
        <v>41704</v>
      </c>
      <c r="B170" s="41">
        <v>2.202662037037037E-2</v>
      </c>
      <c r="C170">
        <v>11.087</v>
      </c>
      <c r="D170">
        <v>6.5035999999999996</v>
      </c>
      <c r="E170">
        <v>65036.491370000003</v>
      </c>
      <c r="F170">
        <v>128.5</v>
      </c>
      <c r="G170">
        <v>-9.8000000000000007</v>
      </c>
      <c r="H170">
        <v>11008.8</v>
      </c>
      <c r="J170">
        <v>0.1</v>
      </c>
      <c r="K170">
        <v>0.83560000000000001</v>
      </c>
      <c r="L170">
        <v>9.2645999999999997</v>
      </c>
      <c r="M170">
        <v>5.4344000000000001</v>
      </c>
      <c r="N170">
        <v>107.34480000000001</v>
      </c>
      <c r="O170">
        <v>0</v>
      </c>
      <c r="P170">
        <v>107.3</v>
      </c>
      <c r="Q170">
        <v>83.198599999999999</v>
      </c>
      <c r="R170">
        <v>0</v>
      </c>
      <c r="S170">
        <v>83.2</v>
      </c>
      <c r="T170">
        <v>11008.8071</v>
      </c>
      <c r="W170">
        <v>0</v>
      </c>
      <c r="X170">
        <v>8.3599999999999994E-2</v>
      </c>
      <c r="Y170">
        <v>12.3</v>
      </c>
      <c r="Z170">
        <v>845</v>
      </c>
      <c r="AA170">
        <v>871</v>
      </c>
      <c r="AB170">
        <v>860</v>
      </c>
      <c r="AC170">
        <v>45</v>
      </c>
      <c r="AD170">
        <v>13.25</v>
      </c>
      <c r="AE170">
        <v>0.3</v>
      </c>
      <c r="AF170">
        <v>973</v>
      </c>
      <c r="AG170">
        <v>1</v>
      </c>
      <c r="AH170">
        <v>7</v>
      </c>
      <c r="AI170">
        <v>15</v>
      </c>
      <c r="AJ170">
        <v>191</v>
      </c>
      <c r="AK170">
        <v>190</v>
      </c>
      <c r="AL170">
        <v>6.3</v>
      </c>
      <c r="AM170">
        <v>195</v>
      </c>
      <c r="AN170" t="s">
        <v>155</v>
      </c>
      <c r="AO170">
        <v>2</v>
      </c>
      <c r="AP170" s="42">
        <v>0.93862268518518521</v>
      </c>
      <c r="AQ170">
        <v>47.162013000000002</v>
      </c>
      <c r="AR170">
        <v>-88.484239000000002</v>
      </c>
      <c r="AS170">
        <v>316.2</v>
      </c>
      <c r="AT170">
        <v>42.8</v>
      </c>
      <c r="AU170">
        <v>12</v>
      </c>
      <c r="AV170">
        <v>10</v>
      </c>
      <c r="AW170" t="s">
        <v>206</v>
      </c>
      <c r="AX170">
        <v>1.4327270000000001</v>
      </c>
      <c r="AY170">
        <v>1.3363640000000001</v>
      </c>
      <c r="AZ170">
        <v>2.4</v>
      </c>
      <c r="BA170">
        <v>14.048999999999999</v>
      </c>
      <c r="BB170">
        <v>10.69</v>
      </c>
      <c r="BC170">
        <v>0.76</v>
      </c>
      <c r="BD170">
        <v>19.675000000000001</v>
      </c>
      <c r="BE170">
        <v>1778.6849999999999</v>
      </c>
      <c r="BF170">
        <v>664.053</v>
      </c>
      <c r="BG170">
        <v>2.1579999999999999</v>
      </c>
      <c r="BH170">
        <v>0</v>
      </c>
      <c r="BI170">
        <v>2.1579999999999999</v>
      </c>
      <c r="BJ170">
        <v>1.673</v>
      </c>
      <c r="BK170">
        <v>0</v>
      </c>
      <c r="BL170">
        <v>1.673</v>
      </c>
      <c r="BM170">
        <v>69.835300000000004</v>
      </c>
      <c r="BQ170">
        <v>11.664999999999999</v>
      </c>
      <c r="BR170">
        <v>0.42264000000000002</v>
      </c>
      <c r="BS170">
        <v>-2.9219520000000001</v>
      </c>
      <c r="BT170">
        <v>1.3717999999999999E-2</v>
      </c>
      <c r="BU170">
        <v>10.173992999999999</v>
      </c>
      <c r="BV170">
        <v>-58.7312352</v>
      </c>
    </row>
    <row r="171" spans="1:74" customFormat="1" x14ac:dyDescent="0.25">
      <c r="A171" s="40">
        <v>41704</v>
      </c>
      <c r="B171" s="41">
        <v>2.2038194444444447E-2</v>
      </c>
      <c r="C171">
        <v>10.464</v>
      </c>
      <c r="D171">
        <v>7.2645</v>
      </c>
      <c r="E171">
        <v>72644.731369999994</v>
      </c>
      <c r="F171">
        <v>136</v>
      </c>
      <c r="G171">
        <v>1</v>
      </c>
      <c r="H171">
        <v>9965.4</v>
      </c>
      <c r="J171">
        <v>0.1</v>
      </c>
      <c r="K171">
        <v>0.83409999999999995</v>
      </c>
      <c r="L171">
        <v>8.7277000000000005</v>
      </c>
      <c r="M171">
        <v>6.0593000000000004</v>
      </c>
      <c r="N171">
        <v>113.4285</v>
      </c>
      <c r="O171">
        <v>0.83409999999999995</v>
      </c>
      <c r="P171">
        <v>114.3</v>
      </c>
      <c r="Q171">
        <v>87.698800000000006</v>
      </c>
      <c r="R171">
        <v>0.64490000000000003</v>
      </c>
      <c r="S171">
        <v>88.3</v>
      </c>
      <c r="T171">
        <v>9965.4439999999995</v>
      </c>
      <c r="W171">
        <v>0</v>
      </c>
      <c r="X171">
        <v>8.3400000000000002E-2</v>
      </c>
      <c r="Y171">
        <v>12.2</v>
      </c>
      <c r="Z171">
        <v>845</v>
      </c>
      <c r="AA171">
        <v>871</v>
      </c>
      <c r="AB171">
        <v>859</v>
      </c>
      <c r="AC171">
        <v>45</v>
      </c>
      <c r="AD171">
        <v>12.58</v>
      </c>
      <c r="AE171">
        <v>0.28999999999999998</v>
      </c>
      <c r="AF171">
        <v>973</v>
      </c>
      <c r="AG171">
        <v>0.3</v>
      </c>
      <c r="AH171">
        <v>7</v>
      </c>
      <c r="AI171">
        <v>15</v>
      </c>
      <c r="AJ171">
        <v>191</v>
      </c>
      <c r="AK171">
        <v>190</v>
      </c>
      <c r="AL171">
        <v>6.4</v>
      </c>
      <c r="AM171">
        <v>195</v>
      </c>
      <c r="AN171" t="s">
        <v>155</v>
      </c>
      <c r="AO171">
        <v>2</v>
      </c>
      <c r="AP171" s="42">
        <v>0.93863425925925925</v>
      </c>
      <c r="AQ171">
        <v>47.162185999999998</v>
      </c>
      <c r="AR171">
        <v>-88.484271000000007</v>
      </c>
      <c r="AS171">
        <v>316.60000000000002</v>
      </c>
      <c r="AT171">
        <v>42.9</v>
      </c>
      <c r="AU171">
        <v>12</v>
      </c>
      <c r="AV171">
        <v>9</v>
      </c>
      <c r="AW171" t="s">
        <v>211</v>
      </c>
      <c r="AX171">
        <v>1.5</v>
      </c>
      <c r="AY171">
        <v>1.0667329999999999</v>
      </c>
      <c r="AZ171">
        <v>2.4333670000000001</v>
      </c>
      <c r="BA171">
        <v>14.048999999999999</v>
      </c>
      <c r="BB171">
        <v>10.59</v>
      </c>
      <c r="BC171">
        <v>0.75</v>
      </c>
      <c r="BD171">
        <v>19.89</v>
      </c>
      <c r="BE171">
        <v>1677.3330000000001</v>
      </c>
      <c r="BF171">
        <v>741.17499999999995</v>
      </c>
      <c r="BG171">
        <v>2.2829999999999999</v>
      </c>
      <c r="BH171">
        <v>1.7000000000000001E-2</v>
      </c>
      <c r="BI171">
        <v>2.2999999999999998</v>
      </c>
      <c r="BJ171">
        <v>1.7649999999999999</v>
      </c>
      <c r="BK171">
        <v>1.2999999999999999E-2</v>
      </c>
      <c r="BL171">
        <v>1.778</v>
      </c>
      <c r="BM171">
        <v>63.2821</v>
      </c>
      <c r="BQ171">
        <v>11.656000000000001</v>
      </c>
      <c r="BR171">
        <v>0.352074</v>
      </c>
      <c r="BS171">
        <v>-2.6208640000000001</v>
      </c>
      <c r="BT171">
        <v>1.4E-2</v>
      </c>
      <c r="BU171">
        <v>8.4753019999999992</v>
      </c>
      <c r="BV171">
        <v>-52.679366399999999</v>
      </c>
    </row>
    <row r="172" spans="1:74" customFormat="1" x14ac:dyDescent="0.25">
      <c r="A172" s="40">
        <v>41704</v>
      </c>
      <c r="B172" s="41">
        <v>2.2049768518518517E-2</v>
      </c>
      <c r="C172">
        <v>9.6660000000000004</v>
      </c>
      <c r="D172">
        <v>8.5189000000000004</v>
      </c>
      <c r="E172">
        <v>85188.848079999996</v>
      </c>
      <c r="F172">
        <v>228.9</v>
      </c>
      <c r="G172">
        <v>1.3</v>
      </c>
      <c r="H172">
        <v>9441.1</v>
      </c>
      <c r="J172">
        <v>0.1</v>
      </c>
      <c r="K172">
        <v>0.82840000000000003</v>
      </c>
      <c r="L172">
        <v>8.0074000000000005</v>
      </c>
      <c r="M172">
        <v>7.0570000000000004</v>
      </c>
      <c r="N172">
        <v>189.5941</v>
      </c>
      <c r="O172">
        <v>1.0375000000000001</v>
      </c>
      <c r="P172">
        <v>190.6</v>
      </c>
      <c r="Q172">
        <v>146.80330000000001</v>
      </c>
      <c r="R172">
        <v>0.80330000000000001</v>
      </c>
      <c r="S172">
        <v>147.6</v>
      </c>
      <c r="T172">
        <v>9441.1226000000006</v>
      </c>
      <c r="W172">
        <v>0</v>
      </c>
      <c r="X172">
        <v>8.2799999999999999E-2</v>
      </c>
      <c r="Y172">
        <v>12.2</v>
      </c>
      <c r="Z172">
        <v>846</v>
      </c>
      <c r="AA172">
        <v>872</v>
      </c>
      <c r="AB172">
        <v>858</v>
      </c>
      <c r="AC172">
        <v>45</v>
      </c>
      <c r="AD172">
        <v>12.98</v>
      </c>
      <c r="AE172">
        <v>0.3</v>
      </c>
      <c r="AF172">
        <v>973</v>
      </c>
      <c r="AG172">
        <v>0.7</v>
      </c>
      <c r="AH172">
        <v>6.282</v>
      </c>
      <c r="AI172">
        <v>15</v>
      </c>
      <c r="AJ172">
        <v>191</v>
      </c>
      <c r="AK172">
        <v>190</v>
      </c>
      <c r="AL172">
        <v>6.5</v>
      </c>
      <c r="AM172">
        <v>195</v>
      </c>
      <c r="AN172" t="s">
        <v>155</v>
      </c>
      <c r="AO172">
        <v>2</v>
      </c>
      <c r="AP172" s="42">
        <v>0.93864583333333329</v>
      </c>
      <c r="AQ172">
        <v>47.162371</v>
      </c>
      <c r="AR172">
        <v>-88.484261000000004</v>
      </c>
      <c r="AS172">
        <v>317.39999999999998</v>
      </c>
      <c r="AT172">
        <v>44.1</v>
      </c>
      <c r="AU172">
        <v>12</v>
      </c>
      <c r="AV172">
        <v>9</v>
      </c>
      <c r="AW172" t="s">
        <v>211</v>
      </c>
      <c r="AX172">
        <v>1.5</v>
      </c>
      <c r="AY172">
        <v>1.2332669999999999</v>
      </c>
      <c r="AZ172">
        <v>2.5</v>
      </c>
      <c r="BA172">
        <v>14.048999999999999</v>
      </c>
      <c r="BB172">
        <v>10.210000000000001</v>
      </c>
      <c r="BC172">
        <v>0.73</v>
      </c>
      <c r="BD172">
        <v>20.716000000000001</v>
      </c>
      <c r="BE172">
        <v>1517.212</v>
      </c>
      <c r="BF172">
        <v>851.03800000000001</v>
      </c>
      <c r="BG172">
        <v>3.762</v>
      </c>
      <c r="BH172">
        <v>2.1000000000000001E-2</v>
      </c>
      <c r="BI172">
        <v>3.7829999999999999</v>
      </c>
      <c r="BJ172">
        <v>2.9129999999999998</v>
      </c>
      <c r="BK172">
        <v>1.6E-2</v>
      </c>
      <c r="BL172">
        <v>2.9289999999999998</v>
      </c>
      <c r="BM172">
        <v>59.107100000000003</v>
      </c>
      <c r="BQ172">
        <v>11.413</v>
      </c>
      <c r="BR172">
        <v>0.295074</v>
      </c>
      <c r="BS172">
        <v>-2.097658</v>
      </c>
      <c r="BT172">
        <v>1.3282E-2</v>
      </c>
      <c r="BU172">
        <v>7.1031690000000003</v>
      </c>
      <c r="BV172">
        <v>-42.162925799999996</v>
      </c>
    </row>
    <row r="173" spans="1:74" customFormat="1" x14ac:dyDescent="0.25">
      <c r="A173" s="40">
        <v>41704</v>
      </c>
      <c r="B173" s="41">
        <v>2.2061342592592594E-2</v>
      </c>
      <c r="C173">
        <v>9.3529999999999998</v>
      </c>
      <c r="D173">
        <v>9.2675000000000001</v>
      </c>
      <c r="E173">
        <v>92675.008220000003</v>
      </c>
      <c r="F173">
        <v>337.7</v>
      </c>
      <c r="G173">
        <v>1.3</v>
      </c>
      <c r="H173">
        <v>10068.9</v>
      </c>
      <c r="J173">
        <v>0.1</v>
      </c>
      <c r="K173">
        <v>0.8226</v>
      </c>
      <c r="L173">
        <v>7.6936999999999998</v>
      </c>
      <c r="M173">
        <v>7.6237000000000004</v>
      </c>
      <c r="N173">
        <v>277.76979999999998</v>
      </c>
      <c r="O173">
        <v>1.0693999999999999</v>
      </c>
      <c r="P173">
        <v>278.8</v>
      </c>
      <c r="Q173">
        <v>215.28809999999999</v>
      </c>
      <c r="R173">
        <v>0.82889999999999997</v>
      </c>
      <c r="S173">
        <v>216.1</v>
      </c>
      <c r="T173">
        <v>10068.8866</v>
      </c>
      <c r="W173">
        <v>0</v>
      </c>
      <c r="X173">
        <v>8.2299999999999998E-2</v>
      </c>
      <c r="Y173">
        <v>12.3</v>
      </c>
      <c r="Z173">
        <v>846</v>
      </c>
      <c r="AA173">
        <v>873</v>
      </c>
      <c r="AB173">
        <v>857</v>
      </c>
      <c r="AC173">
        <v>45</v>
      </c>
      <c r="AD173">
        <v>13.25</v>
      </c>
      <c r="AE173">
        <v>0.3</v>
      </c>
      <c r="AF173">
        <v>973</v>
      </c>
      <c r="AG173">
        <v>1</v>
      </c>
      <c r="AH173">
        <v>6.718</v>
      </c>
      <c r="AI173">
        <v>15</v>
      </c>
      <c r="AJ173">
        <v>190.3</v>
      </c>
      <c r="AK173">
        <v>190</v>
      </c>
      <c r="AL173">
        <v>6.4</v>
      </c>
      <c r="AM173">
        <v>195</v>
      </c>
      <c r="AN173" t="s">
        <v>155</v>
      </c>
      <c r="AO173">
        <v>2</v>
      </c>
      <c r="AP173" s="42">
        <v>0.93865740740740744</v>
      </c>
      <c r="AQ173">
        <v>47.162562000000001</v>
      </c>
      <c r="AR173">
        <v>-88.484233000000003</v>
      </c>
      <c r="AS173">
        <v>318.10000000000002</v>
      </c>
      <c r="AT173">
        <v>45.6</v>
      </c>
      <c r="AU173">
        <v>12</v>
      </c>
      <c r="AV173">
        <v>9</v>
      </c>
      <c r="AW173" t="s">
        <v>211</v>
      </c>
      <c r="AX173">
        <v>1.5</v>
      </c>
      <c r="AY173">
        <v>1.3</v>
      </c>
      <c r="AZ173">
        <v>2.5</v>
      </c>
      <c r="BA173">
        <v>14.048999999999999</v>
      </c>
      <c r="BB173">
        <v>9.86</v>
      </c>
      <c r="BC173">
        <v>0.7</v>
      </c>
      <c r="BD173">
        <v>21.562000000000001</v>
      </c>
      <c r="BE173">
        <v>1429.499</v>
      </c>
      <c r="BF173">
        <v>901.54499999999996</v>
      </c>
      <c r="BG173">
        <v>5.4050000000000002</v>
      </c>
      <c r="BH173">
        <v>2.1000000000000001E-2</v>
      </c>
      <c r="BI173">
        <v>5.4249999999999998</v>
      </c>
      <c r="BJ173">
        <v>4.1890000000000001</v>
      </c>
      <c r="BK173">
        <v>1.6E-2</v>
      </c>
      <c r="BL173">
        <v>4.2050000000000001</v>
      </c>
      <c r="BM173">
        <v>61.814500000000002</v>
      </c>
      <c r="BQ173">
        <v>11.113</v>
      </c>
      <c r="BR173">
        <v>0.31920799999999999</v>
      </c>
      <c r="BS173">
        <v>-2.2938480000000001</v>
      </c>
      <c r="BT173">
        <v>1.3717999999999999E-2</v>
      </c>
      <c r="BU173">
        <v>7.6841350000000004</v>
      </c>
      <c r="BV173">
        <v>-46.106344800000002</v>
      </c>
    </row>
    <row r="174" spans="1:74" customFormat="1" x14ac:dyDescent="0.25">
      <c r="A174" s="40">
        <v>41704</v>
      </c>
      <c r="B174" s="41">
        <v>2.2072916666666668E-2</v>
      </c>
      <c r="C174">
        <v>9.17</v>
      </c>
      <c r="D174">
        <v>9.3804999999999996</v>
      </c>
      <c r="E174">
        <v>93805.309659999999</v>
      </c>
      <c r="F174">
        <v>293.60000000000002</v>
      </c>
      <c r="G174">
        <v>1.4</v>
      </c>
      <c r="H174">
        <v>10399.6</v>
      </c>
      <c r="J174">
        <v>0.1</v>
      </c>
      <c r="K174">
        <v>0.82250000000000001</v>
      </c>
      <c r="L174">
        <v>7.5427</v>
      </c>
      <c r="M174">
        <v>7.7156000000000002</v>
      </c>
      <c r="N174">
        <v>241.4632</v>
      </c>
      <c r="O174">
        <v>1.1125</v>
      </c>
      <c r="P174">
        <v>242.6</v>
      </c>
      <c r="Q174">
        <v>187.14840000000001</v>
      </c>
      <c r="R174">
        <v>0.86229999999999996</v>
      </c>
      <c r="S174">
        <v>188</v>
      </c>
      <c r="T174">
        <v>10399.5676</v>
      </c>
      <c r="W174">
        <v>0</v>
      </c>
      <c r="X174">
        <v>8.2299999999999998E-2</v>
      </c>
      <c r="Y174">
        <v>12.3</v>
      </c>
      <c r="Z174">
        <v>846</v>
      </c>
      <c r="AA174">
        <v>874</v>
      </c>
      <c r="AB174">
        <v>857</v>
      </c>
      <c r="AC174">
        <v>45</v>
      </c>
      <c r="AD174">
        <v>13.25</v>
      </c>
      <c r="AE174">
        <v>0.3</v>
      </c>
      <c r="AF174">
        <v>973</v>
      </c>
      <c r="AG174">
        <v>1</v>
      </c>
      <c r="AH174">
        <v>6.282</v>
      </c>
      <c r="AI174">
        <v>15</v>
      </c>
      <c r="AJ174">
        <v>190</v>
      </c>
      <c r="AK174">
        <v>190</v>
      </c>
      <c r="AL174">
        <v>6.5</v>
      </c>
      <c r="AM174">
        <v>195</v>
      </c>
      <c r="AN174" t="s">
        <v>155</v>
      </c>
      <c r="AO174">
        <v>2</v>
      </c>
      <c r="AP174" s="42">
        <v>0.93866898148148159</v>
      </c>
      <c r="AQ174">
        <v>47.162751999999998</v>
      </c>
      <c r="AR174">
        <v>-88.484215000000006</v>
      </c>
      <c r="AS174">
        <v>318.7</v>
      </c>
      <c r="AT174">
        <v>46.4</v>
      </c>
      <c r="AU174">
        <v>12</v>
      </c>
      <c r="AV174">
        <v>9</v>
      </c>
      <c r="AW174" t="s">
        <v>211</v>
      </c>
      <c r="AX174">
        <v>1.532967</v>
      </c>
      <c r="AY174">
        <v>1.2340660000000001</v>
      </c>
      <c r="AZ174">
        <v>2.5</v>
      </c>
      <c r="BA174">
        <v>14.048999999999999</v>
      </c>
      <c r="BB174">
        <v>9.86</v>
      </c>
      <c r="BC174">
        <v>0.7</v>
      </c>
      <c r="BD174">
        <v>21.577999999999999</v>
      </c>
      <c r="BE174">
        <v>1403.6790000000001</v>
      </c>
      <c r="BF174">
        <v>913.87699999999995</v>
      </c>
      <c r="BG174">
        <v>4.7060000000000004</v>
      </c>
      <c r="BH174">
        <v>2.1999999999999999E-2</v>
      </c>
      <c r="BI174">
        <v>4.7270000000000003</v>
      </c>
      <c r="BJ174">
        <v>3.6469999999999998</v>
      </c>
      <c r="BK174">
        <v>1.7000000000000001E-2</v>
      </c>
      <c r="BL174">
        <v>3.6640000000000001</v>
      </c>
      <c r="BM174">
        <v>63.946599999999997</v>
      </c>
      <c r="BQ174">
        <v>11.13</v>
      </c>
      <c r="BR174">
        <v>0.51521799999999995</v>
      </c>
      <c r="BS174">
        <v>-2.7264560000000002</v>
      </c>
      <c r="BT174">
        <v>1.4E-2</v>
      </c>
      <c r="BU174">
        <v>12.402585</v>
      </c>
      <c r="BV174">
        <v>-54.801765600000003</v>
      </c>
    </row>
    <row r="175" spans="1:74" customFormat="1" x14ac:dyDescent="0.25">
      <c r="A175" s="40">
        <v>41704</v>
      </c>
      <c r="B175" s="41">
        <v>2.2084490740740741E-2</v>
      </c>
      <c r="C175">
        <v>8.68</v>
      </c>
      <c r="D175">
        <v>10.2715</v>
      </c>
      <c r="E175">
        <v>102715.3014</v>
      </c>
      <c r="F175">
        <v>245.7</v>
      </c>
      <c r="G175">
        <v>1.4</v>
      </c>
      <c r="H175">
        <v>10545.2</v>
      </c>
      <c r="J175">
        <v>0.1</v>
      </c>
      <c r="K175">
        <v>0.81699999999999995</v>
      </c>
      <c r="L175">
        <v>7.0913000000000004</v>
      </c>
      <c r="M175">
        <v>8.3914000000000009</v>
      </c>
      <c r="N175">
        <v>200.6901</v>
      </c>
      <c r="O175">
        <v>1.1436999999999999</v>
      </c>
      <c r="P175">
        <v>201.8</v>
      </c>
      <c r="Q175">
        <v>155.54669999999999</v>
      </c>
      <c r="R175">
        <v>0.88649999999999995</v>
      </c>
      <c r="S175">
        <v>156.4</v>
      </c>
      <c r="T175">
        <v>10545.1531</v>
      </c>
      <c r="W175">
        <v>0</v>
      </c>
      <c r="X175">
        <v>8.1699999999999995E-2</v>
      </c>
      <c r="Y175">
        <v>12.3</v>
      </c>
      <c r="Z175">
        <v>847</v>
      </c>
      <c r="AA175">
        <v>873</v>
      </c>
      <c r="AB175">
        <v>858</v>
      </c>
      <c r="AC175">
        <v>45</v>
      </c>
      <c r="AD175">
        <v>13.25</v>
      </c>
      <c r="AE175">
        <v>0.3</v>
      </c>
      <c r="AF175">
        <v>973</v>
      </c>
      <c r="AG175">
        <v>1</v>
      </c>
      <c r="AH175">
        <v>6.718</v>
      </c>
      <c r="AI175">
        <v>15</v>
      </c>
      <c r="AJ175">
        <v>190.7</v>
      </c>
      <c r="AK175">
        <v>189.3</v>
      </c>
      <c r="AL175">
        <v>6.5</v>
      </c>
      <c r="AM175">
        <v>195</v>
      </c>
      <c r="AN175" t="s">
        <v>155</v>
      </c>
      <c r="AO175">
        <v>2</v>
      </c>
      <c r="AP175" s="42">
        <v>0.93868055555555552</v>
      </c>
      <c r="AQ175">
        <v>47.162937999999997</v>
      </c>
      <c r="AR175">
        <v>-88.484236999999993</v>
      </c>
      <c r="AS175">
        <v>319.10000000000002</v>
      </c>
      <c r="AT175">
        <v>46.2</v>
      </c>
      <c r="AU175">
        <v>12</v>
      </c>
      <c r="AV175">
        <v>9</v>
      </c>
      <c r="AW175" t="s">
        <v>211</v>
      </c>
      <c r="AX175">
        <v>1.6</v>
      </c>
      <c r="AY175">
        <v>1.1328670000000001</v>
      </c>
      <c r="AZ175">
        <v>2.5</v>
      </c>
      <c r="BA175">
        <v>14.048999999999999</v>
      </c>
      <c r="BB175">
        <v>9.5399999999999991</v>
      </c>
      <c r="BC175">
        <v>0.68</v>
      </c>
      <c r="BD175">
        <v>22.405999999999999</v>
      </c>
      <c r="BE175">
        <v>1300.5540000000001</v>
      </c>
      <c r="BF175">
        <v>979.51700000000005</v>
      </c>
      <c r="BG175">
        <v>3.8540000000000001</v>
      </c>
      <c r="BH175">
        <v>2.1999999999999999E-2</v>
      </c>
      <c r="BI175">
        <v>3.8759999999999999</v>
      </c>
      <c r="BJ175">
        <v>2.9870000000000001</v>
      </c>
      <c r="BK175">
        <v>1.7000000000000001E-2</v>
      </c>
      <c r="BL175">
        <v>3.004</v>
      </c>
      <c r="BM175">
        <v>63.9024</v>
      </c>
      <c r="BQ175">
        <v>10.894</v>
      </c>
      <c r="BR175">
        <v>0.68077600000000005</v>
      </c>
      <c r="BS175">
        <v>-3.4343759999999999</v>
      </c>
      <c r="BT175">
        <v>1.4E-2</v>
      </c>
      <c r="BU175">
        <v>16.387979999999999</v>
      </c>
      <c r="BV175">
        <v>-69.030957599999994</v>
      </c>
    </row>
    <row r="176" spans="1:74" customFormat="1" x14ac:dyDescent="0.25">
      <c r="A176" s="40">
        <v>41704</v>
      </c>
      <c r="B176" s="41">
        <v>2.2096064814814815E-2</v>
      </c>
      <c r="C176">
        <v>8.7319999999999993</v>
      </c>
      <c r="D176">
        <v>10.257300000000001</v>
      </c>
      <c r="E176">
        <v>102572.8207</v>
      </c>
      <c r="F176">
        <v>150.19999999999999</v>
      </c>
      <c r="G176">
        <v>-5.3</v>
      </c>
      <c r="H176">
        <v>10735.5</v>
      </c>
      <c r="J176">
        <v>0.1</v>
      </c>
      <c r="K176">
        <v>0.8165</v>
      </c>
      <c r="L176">
        <v>7.1295999999999999</v>
      </c>
      <c r="M176">
        <v>8.3747000000000007</v>
      </c>
      <c r="N176">
        <v>122.61669999999999</v>
      </c>
      <c r="O176">
        <v>0</v>
      </c>
      <c r="P176">
        <v>122.6</v>
      </c>
      <c r="Q176">
        <v>95.035200000000003</v>
      </c>
      <c r="R176">
        <v>0</v>
      </c>
      <c r="S176">
        <v>95</v>
      </c>
      <c r="T176">
        <v>10735.547699999999</v>
      </c>
      <c r="W176">
        <v>0</v>
      </c>
      <c r="X176">
        <v>8.1600000000000006E-2</v>
      </c>
      <c r="Y176">
        <v>12.3</v>
      </c>
      <c r="Z176">
        <v>848</v>
      </c>
      <c r="AA176">
        <v>873</v>
      </c>
      <c r="AB176">
        <v>859</v>
      </c>
      <c r="AC176">
        <v>45</v>
      </c>
      <c r="AD176">
        <v>13.25</v>
      </c>
      <c r="AE176">
        <v>0.3</v>
      </c>
      <c r="AF176">
        <v>973</v>
      </c>
      <c r="AG176">
        <v>1</v>
      </c>
      <c r="AH176">
        <v>7</v>
      </c>
      <c r="AI176">
        <v>15</v>
      </c>
      <c r="AJ176">
        <v>191</v>
      </c>
      <c r="AK176">
        <v>189</v>
      </c>
      <c r="AL176">
        <v>6.4</v>
      </c>
      <c r="AM176">
        <v>195</v>
      </c>
      <c r="AN176" t="s">
        <v>155</v>
      </c>
      <c r="AO176">
        <v>2</v>
      </c>
      <c r="AP176" s="42">
        <v>0.93869212962962967</v>
      </c>
      <c r="AQ176">
        <v>47.163117</v>
      </c>
      <c r="AR176">
        <v>-88.484306000000004</v>
      </c>
      <c r="AS176">
        <v>319.7</v>
      </c>
      <c r="AT176">
        <v>45.7</v>
      </c>
      <c r="AU176">
        <v>12</v>
      </c>
      <c r="AV176">
        <v>9</v>
      </c>
      <c r="AW176" t="s">
        <v>211</v>
      </c>
      <c r="AX176">
        <v>1.698302</v>
      </c>
      <c r="AY176">
        <v>1.134466</v>
      </c>
      <c r="AZ176">
        <v>2.5983019999999999</v>
      </c>
      <c r="BA176">
        <v>14.048999999999999</v>
      </c>
      <c r="BB176">
        <v>9.51</v>
      </c>
      <c r="BC176">
        <v>0.68</v>
      </c>
      <c r="BD176">
        <v>22.478999999999999</v>
      </c>
      <c r="BE176">
        <v>1304.3630000000001</v>
      </c>
      <c r="BF176">
        <v>975.16700000000003</v>
      </c>
      <c r="BG176">
        <v>2.3490000000000002</v>
      </c>
      <c r="BH176">
        <v>0</v>
      </c>
      <c r="BI176">
        <v>2.3490000000000002</v>
      </c>
      <c r="BJ176">
        <v>1.821</v>
      </c>
      <c r="BK176">
        <v>0</v>
      </c>
      <c r="BL176">
        <v>1.821</v>
      </c>
      <c r="BM176">
        <v>64.896000000000001</v>
      </c>
      <c r="BQ176">
        <v>10.861000000000001</v>
      </c>
      <c r="BR176">
        <v>0.65050799999999998</v>
      </c>
      <c r="BS176">
        <v>-3.415546</v>
      </c>
      <c r="BT176">
        <v>1.4E-2</v>
      </c>
      <c r="BU176">
        <v>15.659354</v>
      </c>
      <c r="BV176">
        <v>-68.652474600000005</v>
      </c>
    </row>
    <row r="177" spans="1:74" customFormat="1" x14ac:dyDescent="0.25">
      <c r="A177" s="40">
        <v>41704</v>
      </c>
      <c r="B177" s="41">
        <v>2.2107638888888888E-2</v>
      </c>
      <c r="C177">
        <v>9.7949999999999999</v>
      </c>
      <c r="D177">
        <v>8.8767999999999994</v>
      </c>
      <c r="E177">
        <v>88767.508040000001</v>
      </c>
      <c r="F177">
        <v>115.2</v>
      </c>
      <c r="G177">
        <v>-5.9</v>
      </c>
      <c r="H177">
        <v>9938.5</v>
      </c>
      <c r="J177">
        <v>0.1</v>
      </c>
      <c r="K177">
        <v>0.82330000000000003</v>
      </c>
      <c r="L177">
        <v>8.0641999999999996</v>
      </c>
      <c r="M177">
        <v>7.3082000000000003</v>
      </c>
      <c r="N177">
        <v>94.839100000000002</v>
      </c>
      <c r="O177">
        <v>0</v>
      </c>
      <c r="P177">
        <v>94.8</v>
      </c>
      <c r="Q177">
        <v>73.505899999999997</v>
      </c>
      <c r="R177">
        <v>0</v>
      </c>
      <c r="S177">
        <v>73.5</v>
      </c>
      <c r="T177">
        <v>9938.4840000000004</v>
      </c>
      <c r="W177">
        <v>0</v>
      </c>
      <c r="X177">
        <v>8.2299999999999998E-2</v>
      </c>
      <c r="Y177">
        <v>12.3</v>
      </c>
      <c r="Z177">
        <v>849</v>
      </c>
      <c r="AA177">
        <v>874</v>
      </c>
      <c r="AB177">
        <v>858</v>
      </c>
      <c r="AC177">
        <v>45</v>
      </c>
      <c r="AD177">
        <v>13.25</v>
      </c>
      <c r="AE177">
        <v>0.3</v>
      </c>
      <c r="AF177">
        <v>973</v>
      </c>
      <c r="AG177">
        <v>1</v>
      </c>
      <c r="AH177">
        <v>7</v>
      </c>
      <c r="AI177">
        <v>15</v>
      </c>
      <c r="AJ177">
        <v>191</v>
      </c>
      <c r="AK177">
        <v>189</v>
      </c>
      <c r="AL177">
        <v>6.2</v>
      </c>
      <c r="AM177">
        <v>195</v>
      </c>
      <c r="AN177" t="s">
        <v>155</v>
      </c>
      <c r="AO177">
        <v>2</v>
      </c>
      <c r="AP177" s="42">
        <v>0.93870370370370371</v>
      </c>
      <c r="AQ177">
        <v>47.163283999999997</v>
      </c>
      <c r="AR177">
        <v>-88.484407000000004</v>
      </c>
      <c r="AS177">
        <v>320.2</v>
      </c>
      <c r="AT177">
        <v>45</v>
      </c>
      <c r="AU177">
        <v>12</v>
      </c>
      <c r="AV177">
        <v>9</v>
      </c>
      <c r="AW177" t="s">
        <v>211</v>
      </c>
      <c r="AX177">
        <v>1.9</v>
      </c>
      <c r="AY177">
        <v>1</v>
      </c>
      <c r="AZ177">
        <v>2.8</v>
      </c>
      <c r="BA177">
        <v>14.048999999999999</v>
      </c>
      <c r="BB177">
        <v>9.91</v>
      </c>
      <c r="BC177">
        <v>0.71</v>
      </c>
      <c r="BD177">
        <v>21.462</v>
      </c>
      <c r="BE177">
        <v>1494.4849999999999</v>
      </c>
      <c r="BF177">
        <v>862.02300000000002</v>
      </c>
      <c r="BG177">
        <v>1.841</v>
      </c>
      <c r="BH177">
        <v>0</v>
      </c>
      <c r="BI177">
        <v>1.841</v>
      </c>
      <c r="BJ177">
        <v>1.427</v>
      </c>
      <c r="BK177">
        <v>0</v>
      </c>
      <c r="BL177">
        <v>1.427</v>
      </c>
      <c r="BM177">
        <v>60.857199999999999</v>
      </c>
      <c r="BQ177">
        <v>11.093999999999999</v>
      </c>
      <c r="BR177">
        <v>0.53353200000000001</v>
      </c>
      <c r="BS177">
        <v>-3.453856</v>
      </c>
      <c r="BT177">
        <v>1.4E-2</v>
      </c>
      <c r="BU177">
        <v>12.843449</v>
      </c>
      <c r="BV177">
        <v>-69.422505599999994</v>
      </c>
    </row>
    <row r="178" spans="1:74" customFormat="1" x14ac:dyDescent="0.25">
      <c r="A178" s="40">
        <v>41704</v>
      </c>
      <c r="B178" s="41">
        <v>2.2119212962962962E-2</v>
      </c>
      <c r="C178">
        <v>10.685</v>
      </c>
      <c r="D178">
        <v>7.3800999999999997</v>
      </c>
      <c r="E178">
        <v>73800.546879999994</v>
      </c>
      <c r="F178">
        <v>90.3</v>
      </c>
      <c r="G178">
        <v>-1.2</v>
      </c>
      <c r="H178">
        <v>8135.8</v>
      </c>
      <c r="J178">
        <v>0.1</v>
      </c>
      <c r="K178">
        <v>0.83320000000000005</v>
      </c>
      <c r="L178">
        <v>8.9021000000000008</v>
      </c>
      <c r="M178">
        <v>6.1486999999999998</v>
      </c>
      <c r="N178">
        <v>75.267899999999997</v>
      </c>
      <c r="O178">
        <v>0</v>
      </c>
      <c r="P178">
        <v>75.3</v>
      </c>
      <c r="Q178">
        <v>58.3371</v>
      </c>
      <c r="R178">
        <v>0</v>
      </c>
      <c r="S178">
        <v>58.3</v>
      </c>
      <c r="T178">
        <v>8135.7718000000004</v>
      </c>
      <c r="W178">
        <v>0</v>
      </c>
      <c r="X178">
        <v>8.3299999999999999E-2</v>
      </c>
      <c r="Y178">
        <v>12.3</v>
      </c>
      <c r="Z178">
        <v>848</v>
      </c>
      <c r="AA178">
        <v>873</v>
      </c>
      <c r="AB178">
        <v>858</v>
      </c>
      <c r="AC178">
        <v>45</v>
      </c>
      <c r="AD178">
        <v>13.25</v>
      </c>
      <c r="AE178">
        <v>0.3</v>
      </c>
      <c r="AF178">
        <v>973</v>
      </c>
      <c r="AG178">
        <v>1</v>
      </c>
      <c r="AH178">
        <v>7</v>
      </c>
      <c r="AI178">
        <v>15</v>
      </c>
      <c r="AJ178">
        <v>191</v>
      </c>
      <c r="AK178">
        <v>189</v>
      </c>
      <c r="AL178">
        <v>6.4</v>
      </c>
      <c r="AM178">
        <v>195</v>
      </c>
      <c r="AN178" t="s">
        <v>155</v>
      </c>
      <c r="AO178">
        <v>2</v>
      </c>
      <c r="AP178" s="42">
        <v>0.93871527777777775</v>
      </c>
      <c r="AQ178">
        <v>47.163445000000003</v>
      </c>
      <c r="AR178">
        <v>-88.484516999999997</v>
      </c>
      <c r="AS178">
        <v>320.39999999999998</v>
      </c>
      <c r="AT178">
        <v>43.9</v>
      </c>
      <c r="AU178">
        <v>12</v>
      </c>
      <c r="AV178">
        <v>9</v>
      </c>
      <c r="AW178" t="s">
        <v>211</v>
      </c>
      <c r="AX178">
        <v>1.9</v>
      </c>
      <c r="AY178">
        <v>1</v>
      </c>
      <c r="AZ178">
        <v>2.8</v>
      </c>
      <c r="BA178">
        <v>14.048999999999999</v>
      </c>
      <c r="BB178">
        <v>10.52</v>
      </c>
      <c r="BC178">
        <v>0.75</v>
      </c>
      <c r="BD178">
        <v>20.026</v>
      </c>
      <c r="BE178">
        <v>1702.11</v>
      </c>
      <c r="BF178">
        <v>748.26700000000005</v>
      </c>
      <c r="BG178">
        <v>1.5069999999999999</v>
      </c>
      <c r="BH178">
        <v>0</v>
      </c>
      <c r="BI178">
        <v>1.5069999999999999</v>
      </c>
      <c r="BJ178">
        <v>1.1679999999999999</v>
      </c>
      <c r="BK178">
        <v>0</v>
      </c>
      <c r="BL178">
        <v>1.1679999999999999</v>
      </c>
      <c r="BM178">
        <v>51.399099999999997</v>
      </c>
      <c r="BQ178">
        <v>11.583</v>
      </c>
      <c r="BR178">
        <v>0.38742799999999999</v>
      </c>
      <c r="BS178">
        <v>-3.1001759999999998</v>
      </c>
      <c r="BT178">
        <v>1.4E-2</v>
      </c>
      <c r="BU178">
        <v>9.3263610000000003</v>
      </c>
      <c r="BV178">
        <v>-62.313537599999997</v>
      </c>
    </row>
    <row r="179" spans="1:74" customFormat="1" x14ac:dyDescent="0.25">
      <c r="A179" s="40">
        <v>41704</v>
      </c>
      <c r="B179" s="41">
        <v>2.2130787037037036E-2</v>
      </c>
      <c r="C179">
        <v>11.03</v>
      </c>
      <c r="D179">
        <v>6.7659000000000002</v>
      </c>
      <c r="E179">
        <v>67658.873800000001</v>
      </c>
      <c r="F179">
        <v>76.8</v>
      </c>
      <c r="G179">
        <v>-2.9</v>
      </c>
      <c r="H179">
        <v>6550.5</v>
      </c>
      <c r="J179">
        <v>0.1</v>
      </c>
      <c r="K179">
        <v>0.83799999999999997</v>
      </c>
      <c r="L179">
        <v>9.2429000000000006</v>
      </c>
      <c r="M179">
        <v>5.6696999999999997</v>
      </c>
      <c r="N179">
        <v>64.337599999999995</v>
      </c>
      <c r="O179">
        <v>0</v>
      </c>
      <c r="P179">
        <v>64.3</v>
      </c>
      <c r="Q179">
        <v>49.865400000000001</v>
      </c>
      <c r="R179">
        <v>0</v>
      </c>
      <c r="S179">
        <v>49.9</v>
      </c>
      <c r="T179">
        <v>6550.5259999999998</v>
      </c>
      <c r="W179">
        <v>0</v>
      </c>
      <c r="X179">
        <v>8.3799999999999999E-2</v>
      </c>
      <c r="Y179">
        <v>12.2</v>
      </c>
      <c r="Z179">
        <v>848</v>
      </c>
      <c r="AA179">
        <v>872</v>
      </c>
      <c r="AB179">
        <v>859</v>
      </c>
      <c r="AC179">
        <v>45</v>
      </c>
      <c r="AD179">
        <v>13.25</v>
      </c>
      <c r="AE179">
        <v>0.3</v>
      </c>
      <c r="AF179">
        <v>973</v>
      </c>
      <c r="AG179">
        <v>1</v>
      </c>
      <c r="AH179">
        <v>7</v>
      </c>
      <c r="AI179">
        <v>15</v>
      </c>
      <c r="AJ179">
        <v>191</v>
      </c>
      <c r="AK179">
        <v>189.7</v>
      </c>
      <c r="AL179">
        <v>6.4</v>
      </c>
      <c r="AM179">
        <v>195</v>
      </c>
      <c r="AN179" t="s">
        <v>155</v>
      </c>
      <c r="AO179">
        <v>2</v>
      </c>
      <c r="AP179" s="42">
        <v>0.93872685185185178</v>
      </c>
      <c r="AQ179">
        <v>47.163597000000003</v>
      </c>
      <c r="AR179">
        <v>-88.484637000000006</v>
      </c>
      <c r="AS179">
        <v>320.8</v>
      </c>
      <c r="AT179">
        <v>42.4</v>
      </c>
      <c r="AU179">
        <v>12</v>
      </c>
      <c r="AV179">
        <v>9</v>
      </c>
      <c r="AW179" t="s">
        <v>211</v>
      </c>
      <c r="AX179">
        <v>1.6727270000000001</v>
      </c>
      <c r="AY179">
        <v>1.0324679999999999</v>
      </c>
      <c r="AZ179">
        <v>2.54026</v>
      </c>
      <c r="BA179">
        <v>14.048999999999999</v>
      </c>
      <c r="BB179">
        <v>10.86</v>
      </c>
      <c r="BC179">
        <v>0.77</v>
      </c>
      <c r="BD179">
        <v>19.334</v>
      </c>
      <c r="BE179">
        <v>1801.0540000000001</v>
      </c>
      <c r="BF179">
        <v>703.16200000000003</v>
      </c>
      <c r="BG179">
        <v>1.3129999999999999</v>
      </c>
      <c r="BH179">
        <v>0</v>
      </c>
      <c r="BI179">
        <v>1.3129999999999999</v>
      </c>
      <c r="BJ179">
        <v>1.018</v>
      </c>
      <c r="BK179">
        <v>0</v>
      </c>
      <c r="BL179">
        <v>1.018</v>
      </c>
      <c r="BM179">
        <v>42.1751</v>
      </c>
      <c r="BQ179">
        <v>11.872999999999999</v>
      </c>
      <c r="BR179">
        <v>0.33466600000000002</v>
      </c>
      <c r="BS179">
        <v>-2.8904580000000002</v>
      </c>
      <c r="BT179">
        <v>1.4E-2</v>
      </c>
      <c r="BU179">
        <v>8.0562480000000001</v>
      </c>
      <c r="BV179">
        <v>-58.098205800000002</v>
      </c>
    </row>
    <row r="180" spans="1:74" customFormat="1" x14ac:dyDescent="0.25">
      <c r="A180" s="40">
        <v>41704</v>
      </c>
      <c r="B180" s="41">
        <v>2.2142361111111109E-2</v>
      </c>
      <c r="C180">
        <v>11.041</v>
      </c>
      <c r="D180">
        <v>6.5686999999999998</v>
      </c>
      <c r="E180">
        <v>65687.197289999996</v>
      </c>
      <c r="F180">
        <v>78.5</v>
      </c>
      <c r="G180">
        <v>-10.1</v>
      </c>
      <c r="H180">
        <v>5805.4</v>
      </c>
      <c r="J180">
        <v>0.1</v>
      </c>
      <c r="K180">
        <v>0.84050000000000002</v>
      </c>
      <c r="L180">
        <v>9.2803000000000004</v>
      </c>
      <c r="M180">
        <v>5.5213000000000001</v>
      </c>
      <c r="N180">
        <v>65.983800000000002</v>
      </c>
      <c r="O180">
        <v>0</v>
      </c>
      <c r="P180">
        <v>66</v>
      </c>
      <c r="Q180">
        <v>51.141399999999997</v>
      </c>
      <c r="R180">
        <v>0</v>
      </c>
      <c r="S180">
        <v>51.1</v>
      </c>
      <c r="T180">
        <v>5805.4441999999999</v>
      </c>
      <c r="W180">
        <v>0</v>
      </c>
      <c r="X180">
        <v>8.4099999999999994E-2</v>
      </c>
      <c r="Y180">
        <v>12.3</v>
      </c>
      <c r="Z180">
        <v>847</v>
      </c>
      <c r="AA180">
        <v>873</v>
      </c>
      <c r="AB180">
        <v>858</v>
      </c>
      <c r="AC180">
        <v>45</v>
      </c>
      <c r="AD180">
        <v>13.25</v>
      </c>
      <c r="AE180">
        <v>0.3</v>
      </c>
      <c r="AF180">
        <v>973</v>
      </c>
      <c r="AG180">
        <v>1</v>
      </c>
      <c r="AH180">
        <v>7</v>
      </c>
      <c r="AI180">
        <v>15</v>
      </c>
      <c r="AJ180">
        <v>191</v>
      </c>
      <c r="AK180">
        <v>190.7</v>
      </c>
      <c r="AL180">
        <v>6.4</v>
      </c>
      <c r="AM180">
        <v>195</v>
      </c>
      <c r="AN180" t="s">
        <v>155</v>
      </c>
      <c r="AO180">
        <v>2</v>
      </c>
      <c r="AP180" s="42">
        <v>0.93873842592592593</v>
      </c>
      <c r="AQ180">
        <v>47.163697999999997</v>
      </c>
      <c r="AR180">
        <v>-88.484741999999997</v>
      </c>
      <c r="AS180">
        <v>320.89999999999998</v>
      </c>
      <c r="AT180">
        <v>43.5</v>
      </c>
      <c r="AU180">
        <v>12</v>
      </c>
      <c r="AV180">
        <v>9</v>
      </c>
      <c r="AW180" t="s">
        <v>211</v>
      </c>
      <c r="AX180">
        <v>1.3636360000000001</v>
      </c>
      <c r="AY180">
        <v>1.0672729999999999</v>
      </c>
      <c r="AZ180">
        <v>2.1309089999999999</v>
      </c>
      <c r="BA180">
        <v>14.048999999999999</v>
      </c>
      <c r="BB180">
        <v>11.04</v>
      </c>
      <c r="BC180">
        <v>0.79</v>
      </c>
      <c r="BD180">
        <v>18.971</v>
      </c>
      <c r="BE180">
        <v>1830.2080000000001</v>
      </c>
      <c r="BF180">
        <v>693.03700000000003</v>
      </c>
      <c r="BG180">
        <v>1.363</v>
      </c>
      <c r="BH180">
        <v>0</v>
      </c>
      <c r="BI180">
        <v>1.363</v>
      </c>
      <c r="BJ180">
        <v>1.056</v>
      </c>
      <c r="BK180">
        <v>0</v>
      </c>
      <c r="BL180">
        <v>1.056</v>
      </c>
      <c r="BM180">
        <v>37.830199999999998</v>
      </c>
      <c r="BQ180">
        <v>12.053000000000001</v>
      </c>
      <c r="BR180">
        <v>0.31017800000000001</v>
      </c>
      <c r="BS180">
        <v>-2.7589920000000001</v>
      </c>
      <c r="BT180">
        <v>1.3282E-2</v>
      </c>
      <c r="BU180">
        <v>7.4667599999999998</v>
      </c>
      <c r="BV180">
        <v>-55.455739199999996</v>
      </c>
    </row>
    <row r="181" spans="1:74" customFormat="1" x14ac:dyDescent="0.25">
      <c r="A181" s="40">
        <v>41704</v>
      </c>
      <c r="B181" s="41">
        <v>2.2153935185185186E-2</v>
      </c>
      <c r="C181">
        <v>11.02</v>
      </c>
      <c r="D181">
        <v>6.7126999999999999</v>
      </c>
      <c r="E181">
        <v>67126.655379999997</v>
      </c>
      <c r="F181">
        <v>97.8</v>
      </c>
      <c r="G181">
        <v>-11.2</v>
      </c>
      <c r="H181">
        <v>5512.5</v>
      </c>
      <c r="J181">
        <v>0.1</v>
      </c>
      <c r="K181">
        <v>0.8397</v>
      </c>
      <c r="L181">
        <v>9.2531999999999996</v>
      </c>
      <c r="M181">
        <v>5.6364999999999998</v>
      </c>
      <c r="N181">
        <v>82.129499999999993</v>
      </c>
      <c r="O181">
        <v>0</v>
      </c>
      <c r="P181">
        <v>82.1</v>
      </c>
      <c r="Q181">
        <v>63.655200000000001</v>
      </c>
      <c r="R181">
        <v>0</v>
      </c>
      <c r="S181">
        <v>63.7</v>
      </c>
      <c r="T181">
        <v>5512.4835999999996</v>
      </c>
      <c r="W181">
        <v>0</v>
      </c>
      <c r="X181">
        <v>8.4000000000000005E-2</v>
      </c>
      <c r="Y181">
        <v>12.2</v>
      </c>
      <c r="Z181">
        <v>846</v>
      </c>
      <c r="AA181">
        <v>872</v>
      </c>
      <c r="AB181">
        <v>857</v>
      </c>
      <c r="AC181">
        <v>45</v>
      </c>
      <c r="AD181">
        <v>13.25</v>
      </c>
      <c r="AE181">
        <v>0.3</v>
      </c>
      <c r="AF181">
        <v>973</v>
      </c>
      <c r="AG181">
        <v>1</v>
      </c>
      <c r="AH181">
        <v>7</v>
      </c>
      <c r="AI181">
        <v>15</v>
      </c>
      <c r="AJ181">
        <v>191</v>
      </c>
      <c r="AK181">
        <v>190.3</v>
      </c>
      <c r="AL181">
        <v>6.6</v>
      </c>
      <c r="AM181">
        <v>194.9</v>
      </c>
      <c r="AN181" t="s">
        <v>155</v>
      </c>
      <c r="AO181">
        <v>2</v>
      </c>
      <c r="AP181" s="42">
        <v>0.93873842592592593</v>
      </c>
      <c r="AQ181">
        <v>47.163744000000001</v>
      </c>
      <c r="AR181">
        <v>-88.484791999999999</v>
      </c>
      <c r="AS181">
        <v>321</v>
      </c>
      <c r="AT181">
        <v>43.2</v>
      </c>
      <c r="AU181">
        <v>12</v>
      </c>
      <c r="AV181">
        <v>9</v>
      </c>
      <c r="AW181" t="s">
        <v>211</v>
      </c>
      <c r="AX181">
        <v>1.966933</v>
      </c>
      <c r="AY181">
        <v>1</v>
      </c>
      <c r="AZ181">
        <v>2.5001000000000002</v>
      </c>
      <c r="BA181">
        <v>14.048999999999999</v>
      </c>
      <c r="BB181">
        <v>10.97</v>
      </c>
      <c r="BC181">
        <v>0.78</v>
      </c>
      <c r="BD181">
        <v>19.094000000000001</v>
      </c>
      <c r="BE181">
        <v>1817.9</v>
      </c>
      <c r="BF181">
        <v>704.79200000000003</v>
      </c>
      <c r="BG181">
        <v>1.69</v>
      </c>
      <c r="BH181">
        <v>0</v>
      </c>
      <c r="BI181">
        <v>1.69</v>
      </c>
      <c r="BJ181">
        <v>1.31</v>
      </c>
      <c r="BK181">
        <v>0</v>
      </c>
      <c r="BL181">
        <v>1.31</v>
      </c>
      <c r="BM181">
        <v>35.783900000000003</v>
      </c>
      <c r="BQ181">
        <v>11.994999999999999</v>
      </c>
      <c r="BR181">
        <v>0.322104</v>
      </c>
      <c r="BS181">
        <v>-2.605864</v>
      </c>
      <c r="BT181">
        <v>1.3717999999999999E-2</v>
      </c>
      <c r="BU181">
        <v>7.7538489999999998</v>
      </c>
      <c r="BV181">
        <v>-52.377866400000002</v>
      </c>
    </row>
    <row r="182" spans="1:74" customFormat="1" x14ac:dyDescent="0.25">
      <c r="A182" s="40">
        <v>41704</v>
      </c>
      <c r="B182" s="41">
        <v>2.2165509259259256E-2</v>
      </c>
      <c r="C182">
        <v>11.04</v>
      </c>
      <c r="D182">
        <v>6.5114000000000001</v>
      </c>
      <c r="E182">
        <v>65114.348559999999</v>
      </c>
      <c r="F182">
        <v>127.6</v>
      </c>
      <c r="G182">
        <v>-11.1</v>
      </c>
      <c r="H182">
        <v>5260.1</v>
      </c>
      <c r="J182">
        <v>0.1</v>
      </c>
      <c r="K182">
        <v>0.8417</v>
      </c>
      <c r="L182">
        <v>9.2921999999999993</v>
      </c>
      <c r="M182">
        <v>5.4804000000000004</v>
      </c>
      <c r="N182">
        <v>107.36490000000001</v>
      </c>
      <c r="O182">
        <v>0</v>
      </c>
      <c r="P182">
        <v>107.4</v>
      </c>
      <c r="Q182">
        <v>83.214200000000005</v>
      </c>
      <c r="R182">
        <v>0</v>
      </c>
      <c r="S182">
        <v>83.2</v>
      </c>
      <c r="T182">
        <v>5260.1192000000001</v>
      </c>
      <c r="W182">
        <v>0</v>
      </c>
      <c r="X182">
        <v>8.4199999999999997E-2</v>
      </c>
      <c r="Y182">
        <v>12.3</v>
      </c>
      <c r="Z182">
        <v>846</v>
      </c>
      <c r="AA182">
        <v>873</v>
      </c>
      <c r="AB182">
        <v>858</v>
      </c>
      <c r="AC182">
        <v>45</v>
      </c>
      <c r="AD182">
        <v>13.25</v>
      </c>
      <c r="AE182">
        <v>0.3</v>
      </c>
      <c r="AF182">
        <v>973</v>
      </c>
      <c r="AG182">
        <v>1</v>
      </c>
      <c r="AH182">
        <v>7</v>
      </c>
      <c r="AI182">
        <v>15</v>
      </c>
      <c r="AJ182">
        <v>191</v>
      </c>
      <c r="AK182">
        <v>190</v>
      </c>
      <c r="AL182">
        <v>6.5</v>
      </c>
      <c r="AM182">
        <v>194.6</v>
      </c>
      <c r="AN182" t="s">
        <v>155</v>
      </c>
      <c r="AO182">
        <v>2</v>
      </c>
      <c r="AP182" s="42">
        <v>0.93875000000000008</v>
      </c>
      <c r="AQ182">
        <v>47.163884000000003</v>
      </c>
      <c r="AR182">
        <v>-88.484944999999996</v>
      </c>
      <c r="AS182">
        <v>321.3</v>
      </c>
      <c r="AT182">
        <v>43.7</v>
      </c>
      <c r="AU182">
        <v>12</v>
      </c>
      <c r="AV182">
        <v>11</v>
      </c>
      <c r="AW182" t="s">
        <v>205</v>
      </c>
      <c r="AX182">
        <v>2.5998000000000001</v>
      </c>
      <c r="AY182">
        <v>1.1996</v>
      </c>
      <c r="AZ182">
        <v>2.8996</v>
      </c>
      <c r="BA182">
        <v>14.048999999999999</v>
      </c>
      <c r="BB182">
        <v>11.12</v>
      </c>
      <c r="BC182">
        <v>0.79</v>
      </c>
      <c r="BD182">
        <v>18.812999999999999</v>
      </c>
      <c r="BE182">
        <v>1842.5889999999999</v>
      </c>
      <c r="BF182">
        <v>691.66899999999998</v>
      </c>
      <c r="BG182">
        <v>2.23</v>
      </c>
      <c r="BH182">
        <v>0</v>
      </c>
      <c r="BI182">
        <v>2.23</v>
      </c>
      <c r="BJ182">
        <v>1.728</v>
      </c>
      <c r="BK182">
        <v>0</v>
      </c>
      <c r="BL182">
        <v>1.728</v>
      </c>
      <c r="BM182">
        <v>34.464100000000002</v>
      </c>
      <c r="BQ182">
        <v>12.135</v>
      </c>
      <c r="BR182">
        <v>0.36518200000000001</v>
      </c>
      <c r="BS182">
        <v>-2.5371519999999999</v>
      </c>
      <c r="BT182">
        <v>1.3282E-2</v>
      </c>
      <c r="BU182">
        <v>8.7908430000000006</v>
      </c>
      <c r="BV182">
        <v>-50.996755200000003</v>
      </c>
    </row>
    <row r="183" spans="1:74" customFormat="1" x14ac:dyDescent="0.25">
      <c r="A183" s="40">
        <v>41704</v>
      </c>
      <c r="B183" s="41">
        <v>2.2177083333333333E-2</v>
      </c>
      <c r="C183">
        <v>11.013999999999999</v>
      </c>
      <c r="D183">
        <v>6.5617000000000001</v>
      </c>
      <c r="E183">
        <v>65617.177809999994</v>
      </c>
      <c r="F183">
        <v>136.69999999999999</v>
      </c>
      <c r="G183">
        <v>-9.3000000000000007</v>
      </c>
      <c r="H183">
        <v>5200.6000000000004</v>
      </c>
      <c r="J183">
        <v>0</v>
      </c>
      <c r="K183">
        <v>0.84150000000000003</v>
      </c>
      <c r="L183">
        <v>9.2683</v>
      </c>
      <c r="M183">
        <v>5.5216000000000003</v>
      </c>
      <c r="N183">
        <v>115.0309</v>
      </c>
      <c r="O183">
        <v>0</v>
      </c>
      <c r="P183">
        <v>115</v>
      </c>
      <c r="Q183">
        <v>89.155799999999999</v>
      </c>
      <c r="R183">
        <v>0</v>
      </c>
      <c r="S183">
        <v>89.2</v>
      </c>
      <c r="T183">
        <v>5200.6109999999999</v>
      </c>
      <c r="W183">
        <v>0</v>
      </c>
      <c r="X183">
        <v>0</v>
      </c>
      <c r="Y183">
        <v>12.2</v>
      </c>
      <c r="Z183">
        <v>845</v>
      </c>
      <c r="AA183">
        <v>872</v>
      </c>
      <c r="AB183">
        <v>858</v>
      </c>
      <c r="AC183">
        <v>45</v>
      </c>
      <c r="AD183">
        <v>13.25</v>
      </c>
      <c r="AE183">
        <v>0.3</v>
      </c>
      <c r="AF183">
        <v>973</v>
      </c>
      <c r="AG183">
        <v>1</v>
      </c>
      <c r="AH183">
        <v>7</v>
      </c>
      <c r="AI183">
        <v>15</v>
      </c>
      <c r="AJ183">
        <v>191</v>
      </c>
      <c r="AK183">
        <v>190</v>
      </c>
      <c r="AL183">
        <v>6.6</v>
      </c>
      <c r="AM183">
        <v>194.2</v>
      </c>
      <c r="AN183" t="s">
        <v>155</v>
      </c>
      <c r="AO183">
        <v>2</v>
      </c>
      <c r="AP183" s="42">
        <v>0.93876157407407401</v>
      </c>
      <c r="AQ183">
        <v>47.164068999999998</v>
      </c>
      <c r="AR183">
        <v>-88.485163999999997</v>
      </c>
      <c r="AS183">
        <v>322</v>
      </c>
      <c r="AT183">
        <v>44.7</v>
      </c>
      <c r="AU183">
        <v>12</v>
      </c>
      <c r="AV183">
        <v>11</v>
      </c>
      <c r="AW183" t="s">
        <v>205</v>
      </c>
      <c r="AX183">
        <v>2.8</v>
      </c>
      <c r="AY183">
        <v>1.6</v>
      </c>
      <c r="AZ183">
        <v>3.3</v>
      </c>
      <c r="BA183">
        <v>14.048999999999999</v>
      </c>
      <c r="BB183">
        <v>11.1</v>
      </c>
      <c r="BC183">
        <v>0.79</v>
      </c>
      <c r="BD183">
        <v>18.838000000000001</v>
      </c>
      <c r="BE183">
        <v>1836.4870000000001</v>
      </c>
      <c r="BF183">
        <v>696.34799999999996</v>
      </c>
      <c r="BG183">
        <v>2.387</v>
      </c>
      <c r="BH183">
        <v>0</v>
      </c>
      <c r="BI183">
        <v>2.387</v>
      </c>
      <c r="BJ183">
        <v>1.85</v>
      </c>
      <c r="BK183">
        <v>0</v>
      </c>
      <c r="BL183">
        <v>1.85</v>
      </c>
      <c r="BM183">
        <v>34.048900000000003</v>
      </c>
      <c r="BQ183">
        <v>0</v>
      </c>
      <c r="BR183">
        <v>0.31509799999999999</v>
      </c>
      <c r="BS183">
        <v>-2.4078119999999998</v>
      </c>
      <c r="BT183">
        <v>1.2999999999999999E-2</v>
      </c>
      <c r="BU183">
        <v>7.5851959999999998</v>
      </c>
      <c r="BV183">
        <v>-48.397021199999998</v>
      </c>
    </row>
    <row r="184" spans="1:74" customFormat="1" x14ac:dyDescent="0.25">
      <c r="A184" s="40">
        <v>41704</v>
      </c>
      <c r="B184" s="41">
        <v>2.218865740740741E-2</v>
      </c>
      <c r="C184">
        <v>10.699</v>
      </c>
      <c r="D184">
        <v>6.9897</v>
      </c>
      <c r="E184">
        <v>69896.615250000003</v>
      </c>
      <c r="F184">
        <v>134.19999999999999</v>
      </c>
      <c r="G184">
        <v>-4.7</v>
      </c>
      <c r="H184">
        <v>5151.8999999999996</v>
      </c>
      <c r="J184">
        <v>0</v>
      </c>
      <c r="K184">
        <v>0.83979999999999999</v>
      </c>
      <c r="L184">
        <v>8.9852000000000007</v>
      </c>
      <c r="M184">
        <v>5.8699000000000003</v>
      </c>
      <c r="N184">
        <v>112.6837</v>
      </c>
      <c r="O184">
        <v>0</v>
      </c>
      <c r="P184">
        <v>112.7</v>
      </c>
      <c r="Q184">
        <v>87.336600000000004</v>
      </c>
      <c r="R184">
        <v>0</v>
      </c>
      <c r="S184">
        <v>87.3</v>
      </c>
      <c r="T184">
        <v>5151.9026999999996</v>
      </c>
      <c r="W184">
        <v>0</v>
      </c>
      <c r="X184">
        <v>0</v>
      </c>
      <c r="Y184">
        <v>12.2</v>
      </c>
      <c r="Z184">
        <v>846</v>
      </c>
      <c r="AA184">
        <v>872</v>
      </c>
      <c r="AB184">
        <v>858</v>
      </c>
      <c r="AC184">
        <v>45</v>
      </c>
      <c r="AD184">
        <v>13.25</v>
      </c>
      <c r="AE184">
        <v>0.3</v>
      </c>
      <c r="AF184">
        <v>973</v>
      </c>
      <c r="AG184">
        <v>1</v>
      </c>
      <c r="AH184">
        <v>7</v>
      </c>
      <c r="AI184">
        <v>15</v>
      </c>
      <c r="AJ184">
        <v>191</v>
      </c>
      <c r="AK184">
        <v>190</v>
      </c>
      <c r="AL184">
        <v>6.6</v>
      </c>
      <c r="AM184">
        <v>194.1</v>
      </c>
      <c r="AN184" t="s">
        <v>155</v>
      </c>
      <c r="AO184">
        <v>2</v>
      </c>
      <c r="AP184" s="42">
        <v>0.9387847222222222</v>
      </c>
      <c r="AQ184">
        <v>47.164271999999997</v>
      </c>
      <c r="AR184">
        <v>-88.485461999999998</v>
      </c>
      <c r="AS184">
        <v>322.5</v>
      </c>
      <c r="AT184">
        <v>42.1</v>
      </c>
      <c r="AU184">
        <v>12</v>
      </c>
      <c r="AV184">
        <v>10</v>
      </c>
      <c r="AW184" t="s">
        <v>212</v>
      </c>
      <c r="AX184">
        <v>2.9322680000000001</v>
      </c>
      <c r="AY184">
        <v>1.533866</v>
      </c>
      <c r="AZ184">
        <v>3.4653350000000001</v>
      </c>
      <c r="BA184">
        <v>14.048999999999999</v>
      </c>
      <c r="BB184">
        <v>10.98</v>
      </c>
      <c r="BC184">
        <v>0.78</v>
      </c>
      <c r="BD184">
        <v>19.076000000000001</v>
      </c>
      <c r="BE184">
        <v>1773.365</v>
      </c>
      <c r="BF184">
        <v>737.36599999999999</v>
      </c>
      <c r="BG184">
        <v>2.3290000000000002</v>
      </c>
      <c r="BH184">
        <v>0</v>
      </c>
      <c r="BI184">
        <v>2.3290000000000002</v>
      </c>
      <c r="BJ184">
        <v>1.8049999999999999</v>
      </c>
      <c r="BK184">
        <v>0</v>
      </c>
      <c r="BL184">
        <v>1.8049999999999999</v>
      </c>
      <c r="BM184">
        <v>33.597200000000001</v>
      </c>
      <c r="BQ184">
        <v>0</v>
      </c>
      <c r="BR184">
        <v>0.34959400000000002</v>
      </c>
      <c r="BS184">
        <v>-3.0768460000000002</v>
      </c>
      <c r="BT184">
        <v>1.2999999999999999E-2</v>
      </c>
      <c r="BU184">
        <v>8.4156019999999998</v>
      </c>
      <c r="BV184">
        <v>-61.844604599999997</v>
      </c>
    </row>
    <row r="185" spans="1:74" customFormat="1" x14ac:dyDescent="0.25">
      <c r="A185" s="40">
        <v>41704</v>
      </c>
      <c r="B185" s="41">
        <v>2.2200231481481481E-2</v>
      </c>
      <c r="C185">
        <v>10.612</v>
      </c>
      <c r="D185">
        <v>7.4364999999999997</v>
      </c>
      <c r="E185">
        <v>74364.690270000006</v>
      </c>
      <c r="F185">
        <v>131.6</v>
      </c>
      <c r="G185">
        <v>-1.7</v>
      </c>
      <c r="H185">
        <v>5019.3</v>
      </c>
      <c r="J185">
        <v>0</v>
      </c>
      <c r="K185">
        <v>0.83630000000000004</v>
      </c>
      <c r="L185">
        <v>8.8750999999999998</v>
      </c>
      <c r="M185">
        <v>6.2190000000000003</v>
      </c>
      <c r="N185">
        <v>110.0557</v>
      </c>
      <c r="O185">
        <v>0</v>
      </c>
      <c r="P185">
        <v>110.1</v>
      </c>
      <c r="Q185">
        <v>85.299700000000001</v>
      </c>
      <c r="R185">
        <v>0</v>
      </c>
      <c r="S185">
        <v>85.3</v>
      </c>
      <c r="T185">
        <v>5019.3077000000003</v>
      </c>
      <c r="W185">
        <v>0</v>
      </c>
      <c r="X185">
        <v>0</v>
      </c>
      <c r="Y185">
        <v>12.3</v>
      </c>
      <c r="Z185">
        <v>846</v>
      </c>
      <c r="AA185">
        <v>872</v>
      </c>
      <c r="AB185">
        <v>857</v>
      </c>
      <c r="AC185">
        <v>45</v>
      </c>
      <c r="AD185">
        <v>13.25</v>
      </c>
      <c r="AE185">
        <v>0.3</v>
      </c>
      <c r="AF185">
        <v>973</v>
      </c>
      <c r="AG185">
        <v>1</v>
      </c>
      <c r="AH185">
        <v>7</v>
      </c>
      <c r="AI185">
        <v>15</v>
      </c>
      <c r="AJ185">
        <v>191</v>
      </c>
      <c r="AK185">
        <v>190</v>
      </c>
      <c r="AL185">
        <v>6.5</v>
      </c>
      <c r="AM185">
        <v>194.5</v>
      </c>
      <c r="AN185" t="s">
        <v>155</v>
      </c>
      <c r="AO185">
        <v>2</v>
      </c>
      <c r="AP185" s="42">
        <v>0.93879629629629635</v>
      </c>
      <c r="AQ185">
        <v>47.164358</v>
      </c>
      <c r="AR185">
        <v>-88.485667000000007</v>
      </c>
      <c r="AS185">
        <v>322.60000000000002</v>
      </c>
      <c r="AT185">
        <v>41.1</v>
      </c>
      <c r="AU185">
        <v>12</v>
      </c>
      <c r="AV185">
        <v>9</v>
      </c>
      <c r="AW185" t="s">
        <v>213</v>
      </c>
      <c r="AX185">
        <v>3.2659340000000001</v>
      </c>
      <c r="AY185">
        <v>1.531868</v>
      </c>
      <c r="AZ185">
        <v>3.9318680000000001</v>
      </c>
      <c r="BA185">
        <v>14.048999999999999</v>
      </c>
      <c r="BB185">
        <v>10.73</v>
      </c>
      <c r="BC185">
        <v>0.76</v>
      </c>
      <c r="BD185">
        <v>19.576000000000001</v>
      </c>
      <c r="BE185">
        <v>1726.213</v>
      </c>
      <c r="BF185">
        <v>769.87800000000004</v>
      </c>
      <c r="BG185">
        <v>2.242</v>
      </c>
      <c r="BH185">
        <v>0</v>
      </c>
      <c r="BI185">
        <v>2.242</v>
      </c>
      <c r="BJ185">
        <v>1.7370000000000001</v>
      </c>
      <c r="BK185">
        <v>0</v>
      </c>
      <c r="BL185">
        <v>1.7370000000000001</v>
      </c>
      <c r="BM185">
        <v>32.257300000000001</v>
      </c>
      <c r="BQ185">
        <v>0</v>
      </c>
      <c r="BR185">
        <v>0.30629299999999998</v>
      </c>
      <c r="BS185">
        <v>-3.5330170000000001</v>
      </c>
      <c r="BT185">
        <v>1.3717E-2</v>
      </c>
      <c r="BU185">
        <v>7.3732309999999996</v>
      </c>
      <c r="BV185">
        <v>-71.013641699999994</v>
      </c>
    </row>
    <row r="186" spans="1:74" customFormat="1" x14ac:dyDescent="0.25">
      <c r="A186" s="40">
        <v>41704</v>
      </c>
      <c r="B186" s="41">
        <v>2.2211805555555558E-2</v>
      </c>
      <c r="C186">
        <v>10.634</v>
      </c>
      <c r="D186">
        <v>7.1101000000000001</v>
      </c>
      <c r="E186">
        <v>71101.392189999999</v>
      </c>
      <c r="F186">
        <v>131.6</v>
      </c>
      <c r="G186">
        <v>1.3</v>
      </c>
      <c r="H186">
        <v>4515.8999999999996</v>
      </c>
      <c r="J186">
        <v>0</v>
      </c>
      <c r="K186">
        <v>0.83979999999999999</v>
      </c>
      <c r="L186">
        <v>8.9306999999999999</v>
      </c>
      <c r="M186">
        <v>5.9710999999999999</v>
      </c>
      <c r="N186">
        <v>110.5574</v>
      </c>
      <c r="O186">
        <v>1.052</v>
      </c>
      <c r="P186">
        <v>111.6</v>
      </c>
      <c r="Q186">
        <v>85.478999999999999</v>
      </c>
      <c r="R186">
        <v>0.81340000000000001</v>
      </c>
      <c r="S186">
        <v>86.3</v>
      </c>
      <c r="T186">
        <v>4515.8990000000003</v>
      </c>
      <c r="W186">
        <v>0</v>
      </c>
      <c r="X186">
        <v>0</v>
      </c>
      <c r="Y186">
        <v>12.2</v>
      </c>
      <c r="Z186">
        <v>846</v>
      </c>
      <c r="AA186">
        <v>873</v>
      </c>
      <c r="AB186">
        <v>857</v>
      </c>
      <c r="AC186">
        <v>45</v>
      </c>
      <c r="AD186">
        <v>12.58</v>
      </c>
      <c r="AE186">
        <v>0.28999999999999998</v>
      </c>
      <c r="AF186">
        <v>973</v>
      </c>
      <c r="AG186">
        <v>0.3</v>
      </c>
      <c r="AH186">
        <v>7</v>
      </c>
      <c r="AI186">
        <v>15</v>
      </c>
      <c r="AJ186">
        <v>191</v>
      </c>
      <c r="AK186">
        <v>190</v>
      </c>
      <c r="AL186">
        <v>6.6</v>
      </c>
      <c r="AM186">
        <v>194.9</v>
      </c>
      <c r="AN186" t="s">
        <v>155</v>
      </c>
      <c r="AO186">
        <v>2</v>
      </c>
      <c r="AP186" s="42">
        <v>0.93880787037037028</v>
      </c>
      <c r="AQ186">
        <v>47.164433000000002</v>
      </c>
      <c r="AR186">
        <v>-88.485878999999997</v>
      </c>
      <c r="AS186">
        <v>322.7</v>
      </c>
      <c r="AT186">
        <v>40.799999999999997</v>
      </c>
      <c r="AU186">
        <v>12</v>
      </c>
      <c r="AV186">
        <v>9</v>
      </c>
      <c r="AW186" t="s">
        <v>213</v>
      </c>
      <c r="AX186">
        <v>3.4657339999999999</v>
      </c>
      <c r="AY186">
        <v>1.898601</v>
      </c>
      <c r="AZ186">
        <v>4.2986009999999997</v>
      </c>
      <c r="BA186">
        <v>14.048999999999999</v>
      </c>
      <c r="BB186">
        <v>10.98</v>
      </c>
      <c r="BC186">
        <v>0.78</v>
      </c>
      <c r="BD186">
        <v>19.076000000000001</v>
      </c>
      <c r="BE186">
        <v>1764.56</v>
      </c>
      <c r="BF186">
        <v>750.9</v>
      </c>
      <c r="BG186">
        <v>2.2879999999999998</v>
      </c>
      <c r="BH186">
        <v>2.1999999999999999E-2</v>
      </c>
      <c r="BI186">
        <v>2.3090000000000002</v>
      </c>
      <c r="BJ186">
        <v>1.7689999999999999</v>
      </c>
      <c r="BK186">
        <v>1.7000000000000001E-2</v>
      </c>
      <c r="BL186">
        <v>1.786</v>
      </c>
      <c r="BM186">
        <v>29.482099999999999</v>
      </c>
      <c r="BQ186">
        <v>0</v>
      </c>
      <c r="BR186">
        <v>0.25488</v>
      </c>
      <c r="BS186">
        <v>-3.2330930000000002</v>
      </c>
      <c r="BT186">
        <v>1.4E-2</v>
      </c>
      <c r="BU186">
        <v>6.1355959999999996</v>
      </c>
      <c r="BV186">
        <v>-64.985169299999995</v>
      </c>
    </row>
    <row r="187" spans="1:74" customFormat="1" x14ac:dyDescent="0.25">
      <c r="A187" s="40">
        <v>41704</v>
      </c>
      <c r="B187" s="41">
        <v>2.2223379629629628E-2</v>
      </c>
      <c r="C187">
        <v>10.802</v>
      </c>
      <c r="D187">
        <v>6.9667000000000003</v>
      </c>
      <c r="E187">
        <v>69666.75722</v>
      </c>
      <c r="F187">
        <v>124.8</v>
      </c>
      <c r="G187">
        <v>1.2</v>
      </c>
      <c r="H187">
        <v>4150</v>
      </c>
      <c r="J187">
        <v>0</v>
      </c>
      <c r="K187">
        <v>0.84030000000000005</v>
      </c>
      <c r="L187">
        <v>9.0764999999999993</v>
      </c>
      <c r="M187">
        <v>5.8537999999999997</v>
      </c>
      <c r="N187">
        <v>104.8544</v>
      </c>
      <c r="O187">
        <v>1.0483</v>
      </c>
      <c r="P187">
        <v>105.9</v>
      </c>
      <c r="Q187">
        <v>80.994299999999996</v>
      </c>
      <c r="R187">
        <v>0.80979999999999996</v>
      </c>
      <c r="S187">
        <v>81.8</v>
      </c>
      <c r="T187">
        <v>4150.0171</v>
      </c>
      <c r="W187">
        <v>0</v>
      </c>
      <c r="X187">
        <v>0</v>
      </c>
      <c r="Y187">
        <v>12.3</v>
      </c>
      <c r="Z187">
        <v>846</v>
      </c>
      <c r="AA187">
        <v>873</v>
      </c>
      <c r="AB187">
        <v>858</v>
      </c>
      <c r="AC187">
        <v>45</v>
      </c>
      <c r="AD187">
        <v>12.32</v>
      </c>
      <c r="AE187">
        <v>0.28000000000000003</v>
      </c>
      <c r="AF187">
        <v>973</v>
      </c>
      <c r="AG187">
        <v>0</v>
      </c>
      <c r="AH187">
        <v>7</v>
      </c>
      <c r="AI187">
        <v>15</v>
      </c>
      <c r="AJ187">
        <v>191</v>
      </c>
      <c r="AK187">
        <v>190.7</v>
      </c>
      <c r="AL187">
        <v>6.5</v>
      </c>
      <c r="AM187">
        <v>195</v>
      </c>
      <c r="AN187" t="s">
        <v>155</v>
      </c>
      <c r="AO187">
        <v>2</v>
      </c>
      <c r="AP187" s="42">
        <v>0.93881944444444443</v>
      </c>
      <c r="AQ187">
        <v>47.164504000000001</v>
      </c>
      <c r="AR187">
        <v>-88.486093999999994</v>
      </c>
      <c r="AS187">
        <v>323</v>
      </c>
      <c r="AT187">
        <v>40.6</v>
      </c>
      <c r="AU187">
        <v>12</v>
      </c>
      <c r="AV187">
        <v>9</v>
      </c>
      <c r="AW187" t="s">
        <v>213</v>
      </c>
      <c r="AX187">
        <v>3.6</v>
      </c>
      <c r="AY187">
        <v>2.1</v>
      </c>
      <c r="AZ187">
        <v>4.5</v>
      </c>
      <c r="BA187">
        <v>14.048999999999999</v>
      </c>
      <c r="BB187">
        <v>11.01</v>
      </c>
      <c r="BC187">
        <v>0.78</v>
      </c>
      <c r="BD187">
        <v>19.010999999999999</v>
      </c>
      <c r="BE187">
        <v>1794.3140000000001</v>
      </c>
      <c r="BF187">
        <v>736.54200000000003</v>
      </c>
      <c r="BG187">
        <v>2.1709999999999998</v>
      </c>
      <c r="BH187">
        <v>2.1999999999999999E-2</v>
      </c>
      <c r="BI187">
        <v>2.1920000000000002</v>
      </c>
      <c r="BJ187">
        <v>1.677</v>
      </c>
      <c r="BK187">
        <v>1.7000000000000001E-2</v>
      </c>
      <c r="BL187">
        <v>1.694</v>
      </c>
      <c r="BM187">
        <v>27.107700000000001</v>
      </c>
      <c r="BQ187">
        <v>0</v>
      </c>
      <c r="BR187">
        <v>0.26366800000000001</v>
      </c>
      <c r="BS187">
        <v>-3.2251379999999998</v>
      </c>
      <c r="BT187">
        <v>1.4E-2</v>
      </c>
      <c r="BU187">
        <v>6.3471479999999998</v>
      </c>
      <c r="BV187">
        <v>-64.825273800000005</v>
      </c>
    </row>
    <row r="188" spans="1:74" customFormat="1" x14ac:dyDescent="0.25">
      <c r="A188" s="40">
        <v>41704</v>
      </c>
      <c r="B188" s="41">
        <v>2.2234953703703705E-2</v>
      </c>
      <c r="C188">
        <v>10.946</v>
      </c>
      <c r="D188">
        <v>6.8213999999999997</v>
      </c>
      <c r="E188">
        <v>68213.911619999999</v>
      </c>
      <c r="F188">
        <v>90.9</v>
      </c>
      <c r="G188">
        <v>-5.4</v>
      </c>
      <c r="H188">
        <v>4000</v>
      </c>
      <c r="J188">
        <v>0</v>
      </c>
      <c r="K188">
        <v>0.8407</v>
      </c>
      <c r="L188">
        <v>9.2024000000000008</v>
      </c>
      <c r="M188">
        <v>5.7344999999999997</v>
      </c>
      <c r="N188">
        <v>76.414299999999997</v>
      </c>
      <c r="O188">
        <v>0</v>
      </c>
      <c r="P188">
        <v>76.400000000000006</v>
      </c>
      <c r="Q188">
        <v>59.1678</v>
      </c>
      <c r="R188">
        <v>0</v>
      </c>
      <c r="S188">
        <v>59.2</v>
      </c>
      <c r="T188">
        <v>4000.0259999999998</v>
      </c>
      <c r="W188">
        <v>0</v>
      </c>
      <c r="X188">
        <v>0</v>
      </c>
      <c r="Y188">
        <v>12.2</v>
      </c>
      <c r="Z188">
        <v>847</v>
      </c>
      <c r="AA188">
        <v>872</v>
      </c>
      <c r="AB188">
        <v>857</v>
      </c>
      <c r="AC188">
        <v>45</v>
      </c>
      <c r="AD188">
        <v>12.98</v>
      </c>
      <c r="AE188">
        <v>0.3</v>
      </c>
      <c r="AF188">
        <v>973</v>
      </c>
      <c r="AG188">
        <v>0.7</v>
      </c>
      <c r="AH188">
        <v>7</v>
      </c>
      <c r="AI188">
        <v>15</v>
      </c>
      <c r="AJ188">
        <v>191</v>
      </c>
      <c r="AK188">
        <v>191</v>
      </c>
      <c r="AL188">
        <v>6.5</v>
      </c>
      <c r="AM188">
        <v>195</v>
      </c>
      <c r="AN188" t="s">
        <v>155</v>
      </c>
      <c r="AO188">
        <v>2</v>
      </c>
      <c r="AP188" s="42">
        <v>0.93883101851851858</v>
      </c>
      <c r="AQ188">
        <v>47.164552</v>
      </c>
      <c r="AR188">
        <v>-88.486239999999995</v>
      </c>
      <c r="AS188">
        <v>323.5</v>
      </c>
      <c r="AT188">
        <v>40.299999999999997</v>
      </c>
      <c r="AU188">
        <v>12</v>
      </c>
      <c r="AV188">
        <v>8</v>
      </c>
      <c r="AW188" t="s">
        <v>213</v>
      </c>
      <c r="AX188">
        <v>2.8159839999999998</v>
      </c>
      <c r="AY188">
        <v>2.0346649999999999</v>
      </c>
      <c r="AZ188">
        <v>3.7486510000000002</v>
      </c>
      <c r="BA188">
        <v>14.048999999999999</v>
      </c>
      <c r="BB188">
        <v>11.04</v>
      </c>
      <c r="BC188">
        <v>0.79</v>
      </c>
      <c r="BD188">
        <v>18.952999999999999</v>
      </c>
      <c r="BE188">
        <v>1820.201</v>
      </c>
      <c r="BF188">
        <v>721.93</v>
      </c>
      <c r="BG188">
        <v>1.583</v>
      </c>
      <c r="BH188">
        <v>0</v>
      </c>
      <c r="BI188">
        <v>1.583</v>
      </c>
      <c r="BJ188">
        <v>1.226</v>
      </c>
      <c r="BK188">
        <v>0</v>
      </c>
      <c r="BL188">
        <v>1.226</v>
      </c>
      <c r="BM188">
        <v>26.142399999999999</v>
      </c>
      <c r="BQ188">
        <v>0</v>
      </c>
      <c r="BR188">
        <v>0.28177000000000002</v>
      </c>
      <c r="BS188">
        <v>-3.1432980000000001</v>
      </c>
      <c r="BT188">
        <v>1.4E-2</v>
      </c>
      <c r="BU188">
        <v>6.7829079999999999</v>
      </c>
      <c r="BV188">
        <v>-63.180289799999997</v>
      </c>
    </row>
    <row r="189" spans="1:74" customFormat="1" x14ac:dyDescent="0.25">
      <c r="A189" s="40">
        <v>41704</v>
      </c>
      <c r="B189" s="41">
        <v>2.2246527777777775E-2</v>
      </c>
      <c r="C189">
        <v>10.891999999999999</v>
      </c>
      <c r="D189">
        <v>6.9241999999999999</v>
      </c>
      <c r="E189">
        <v>69242.185150000005</v>
      </c>
      <c r="F189">
        <v>71.7</v>
      </c>
      <c r="G189">
        <v>-7.3</v>
      </c>
      <c r="H189">
        <v>3951</v>
      </c>
      <c r="J189">
        <v>0</v>
      </c>
      <c r="K189">
        <v>0.84009999999999996</v>
      </c>
      <c r="L189">
        <v>9.1501999999999999</v>
      </c>
      <c r="M189">
        <v>5.8169000000000004</v>
      </c>
      <c r="N189">
        <v>60.225000000000001</v>
      </c>
      <c r="O189">
        <v>0</v>
      </c>
      <c r="P189">
        <v>60.2</v>
      </c>
      <c r="Q189">
        <v>46.677999999999997</v>
      </c>
      <c r="R189">
        <v>0</v>
      </c>
      <c r="S189">
        <v>46.7</v>
      </c>
      <c r="T189">
        <v>3951</v>
      </c>
      <c r="W189">
        <v>0</v>
      </c>
      <c r="X189">
        <v>0</v>
      </c>
      <c r="Y189">
        <v>12.2</v>
      </c>
      <c r="Z189">
        <v>847</v>
      </c>
      <c r="AA189">
        <v>872</v>
      </c>
      <c r="AB189">
        <v>857</v>
      </c>
      <c r="AC189">
        <v>45</v>
      </c>
      <c r="AD189">
        <v>13.25</v>
      </c>
      <c r="AE189">
        <v>0.3</v>
      </c>
      <c r="AF189">
        <v>973</v>
      </c>
      <c r="AG189">
        <v>1</v>
      </c>
      <c r="AH189">
        <v>7</v>
      </c>
      <c r="AI189">
        <v>15</v>
      </c>
      <c r="AJ189">
        <v>191</v>
      </c>
      <c r="AK189">
        <v>190.3</v>
      </c>
      <c r="AL189">
        <v>6.4</v>
      </c>
      <c r="AM189">
        <v>195</v>
      </c>
      <c r="AN189" t="s">
        <v>155</v>
      </c>
      <c r="AO189">
        <v>2</v>
      </c>
      <c r="AP189" s="42">
        <v>0.93883101851851858</v>
      </c>
      <c r="AQ189">
        <v>47.164577000000001</v>
      </c>
      <c r="AR189">
        <v>-88.486385999999996</v>
      </c>
      <c r="AS189">
        <v>323.5</v>
      </c>
      <c r="AT189">
        <v>39.5</v>
      </c>
      <c r="AU189">
        <v>12</v>
      </c>
      <c r="AV189">
        <v>8</v>
      </c>
      <c r="AW189" t="s">
        <v>214</v>
      </c>
      <c r="AX189">
        <v>1.2325349999999999</v>
      </c>
      <c r="AY189">
        <v>1.607186</v>
      </c>
      <c r="AZ189">
        <v>2.2325349999999999</v>
      </c>
      <c r="BA189">
        <v>14.048999999999999</v>
      </c>
      <c r="BB189">
        <v>11.01</v>
      </c>
      <c r="BC189">
        <v>0.78</v>
      </c>
      <c r="BD189">
        <v>19.036000000000001</v>
      </c>
      <c r="BE189">
        <v>1806.8889999999999</v>
      </c>
      <c r="BF189">
        <v>731.09199999999998</v>
      </c>
      <c r="BG189">
        <v>1.2450000000000001</v>
      </c>
      <c r="BH189">
        <v>0</v>
      </c>
      <c r="BI189">
        <v>1.2450000000000001</v>
      </c>
      <c r="BJ189">
        <v>0.96499999999999997</v>
      </c>
      <c r="BK189">
        <v>0</v>
      </c>
      <c r="BL189">
        <v>0.96499999999999997</v>
      </c>
      <c r="BM189">
        <v>25.779299999999999</v>
      </c>
      <c r="BQ189">
        <v>0</v>
      </c>
      <c r="BR189">
        <v>0.30753999999999998</v>
      </c>
      <c r="BS189">
        <v>-3.3398639999999999</v>
      </c>
      <c r="BT189">
        <v>1.4E-2</v>
      </c>
      <c r="BU189">
        <v>7.403257</v>
      </c>
      <c r="BV189">
        <v>-67.131266400000001</v>
      </c>
    </row>
    <row r="190" spans="1:74" customFormat="1" x14ac:dyDescent="0.25">
      <c r="A190" s="40">
        <v>41704</v>
      </c>
      <c r="B190" s="41">
        <v>2.2258101851851855E-2</v>
      </c>
      <c r="C190">
        <v>10.702999999999999</v>
      </c>
      <c r="D190">
        <v>7.0132000000000003</v>
      </c>
      <c r="E190">
        <v>70132.254990000001</v>
      </c>
      <c r="F190">
        <v>64</v>
      </c>
      <c r="G190">
        <v>-7.4</v>
      </c>
      <c r="H190">
        <v>3990.3</v>
      </c>
      <c r="J190">
        <v>0</v>
      </c>
      <c r="K190">
        <v>0.8407</v>
      </c>
      <c r="L190">
        <v>8.9982000000000006</v>
      </c>
      <c r="M190">
        <v>5.8959000000000001</v>
      </c>
      <c r="N190">
        <v>53.799100000000003</v>
      </c>
      <c r="O190">
        <v>0</v>
      </c>
      <c r="P190">
        <v>53.8</v>
      </c>
      <c r="Q190">
        <v>41.697499999999998</v>
      </c>
      <c r="R190">
        <v>0</v>
      </c>
      <c r="S190">
        <v>41.7</v>
      </c>
      <c r="T190">
        <v>3990.2928000000002</v>
      </c>
      <c r="W190">
        <v>0</v>
      </c>
      <c r="X190">
        <v>0</v>
      </c>
      <c r="Y190">
        <v>12.3</v>
      </c>
      <c r="Z190">
        <v>846</v>
      </c>
      <c r="AA190">
        <v>872</v>
      </c>
      <c r="AB190">
        <v>857</v>
      </c>
      <c r="AC190">
        <v>45</v>
      </c>
      <c r="AD190">
        <v>13.25</v>
      </c>
      <c r="AE190">
        <v>0.3</v>
      </c>
      <c r="AF190">
        <v>973</v>
      </c>
      <c r="AG190">
        <v>1</v>
      </c>
      <c r="AH190">
        <v>7</v>
      </c>
      <c r="AI190">
        <v>15</v>
      </c>
      <c r="AJ190">
        <v>191</v>
      </c>
      <c r="AK190">
        <v>190.7</v>
      </c>
      <c r="AL190">
        <v>6.5</v>
      </c>
      <c r="AM190">
        <v>195</v>
      </c>
      <c r="AN190" t="s">
        <v>155</v>
      </c>
      <c r="AO190">
        <v>2</v>
      </c>
      <c r="AP190" s="42">
        <v>0.93885416666666666</v>
      </c>
      <c r="AQ190">
        <v>47.164628999999998</v>
      </c>
      <c r="AR190">
        <v>-88.486762999999996</v>
      </c>
      <c r="AS190">
        <v>323.39999999999998</v>
      </c>
      <c r="AT190">
        <v>38.5</v>
      </c>
      <c r="AU190">
        <v>12</v>
      </c>
      <c r="AV190">
        <v>7</v>
      </c>
      <c r="AW190" t="s">
        <v>215</v>
      </c>
      <c r="AX190">
        <v>1.2672730000000001</v>
      </c>
      <c r="AY190">
        <v>1.032727</v>
      </c>
      <c r="AZ190">
        <v>2.2345449999999998</v>
      </c>
      <c r="BA190">
        <v>14.048999999999999</v>
      </c>
      <c r="BB190">
        <v>11.04</v>
      </c>
      <c r="BC190">
        <v>0.79</v>
      </c>
      <c r="BD190">
        <v>18.951000000000001</v>
      </c>
      <c r="BE190">
        <v>1784.921</v>
      </c>
      <c r="BF190">
        <v>744.37300000000005</v>
      </c>
      <c r="BG190">
        <v>1.1180000000000001</v>
      </c>
      <c r="BH190">
        <v>0</v>
      </c>
      <c r="BI190">
        <v>1.1180000000000001</v>
      </c>
      <c r="BJ190">
        <v>0.86599999999999999</v>
      </c>
      <c r="BK190">
        <v>0</v>
      </c>
      <c r="BL190">
        <v>0.86599999999999999</v>
      </c>
      <c r="BM190">
        <v>26.153700000000001</v>
      </c>
      <c r="BQ190">
        <v>0</v>
      </c>
      <c r="BR190">
        <v>0.26573999999999998</v>
      </c>
      <c r="BS190">
        <v>-3.3669180000000001</v>
      </c>
      <c r="BT190">
        <v>1.4E-2</v>
      </c>
      <c r="BU190">
        <v>6.3970260000000003</v>
      </c>
      <c r="BV190">
        <v>-67.675051800000006</v>
      </c>
    </row>
    <row r="191" spans="1:74" customFormat="1" x14ac:dyDescent="0.25">
      <c r="A191" s="40">
        <v>41704</v>
      </c>
      <c r="B191" s="41">
        <v>2.2269675925925925E-2</v>
      </c>
      <c r="C191">
        <v>11.134</v>
      </c>
      <c r="D191">
        <v>6.6332000000000004</v>
      </c>
      <c r="E191">
        <v>66331.697360000006</v>
      </c>
      <c r="F191">
        <v>59.7</v>
      </c>
      <c r="G191">
        <v>-14.6</v>
      </c>
      <c r="H191">
        <v>3642.9</v>
      </c>
      <c r="J191">
        <v>0</v>
      </c>
      <c r="K191">
        <v>0.84150000000000003</v>
      </c>
      <c r="L191">
        <v>9.3691999999999993</v>
      </c>
      <c r="M191">
        <v>5.5816999999999997</v>
      </c>
      <c r="N191">
        <v>50.216000000000001</v>
      </c>
      <c r="O191">
        <v>0</v>
      </c>
      <c r="P191">
        <v>50.2</v>
      </c>
      <c r="Q191">
        <v>38.825099999999999</v>
      </c>
      <c r="R191">
        <v>0</v>
      </c>
      <c r="S191">
        <v>38.799999999999997</v>
      </c>
      <c r="T191">
        <v>3642.9493000000002</v>
      </c>
      <c r="W191">
        <v>0</v>
      </c>
      <c r="X191">
        <v>0</v>
      </c>
      <c r="Y191">
        <v>12.4</v>
      </c>
      <c r="Z191">
        <v>845</v>
      </c>
      <c r="AA191">
        <v>871</v>
      </c>
      <c r="AB191">
        <v>856</v>
      </c>
      <c r="AC191">
        <v>45</v>
      </c>
      <c r="AD191">
        <v>12.58</v>
      </c>
      <c r="AE191">
        <v>0.28999999999999998</v>
      </c>
      <c r="AF191">
        <v>973</v>
      </c>
      <c r="AG191">
        <v>0.3</v>
      </c>
      <c r="AH191">
        <v>7</v>
      </c>
      <c r="AI191">
        <v>15</v>
      </c>
      <c r="AJ191">
        <v>191</v>
      </c>
      <c r="AK191">
        <v>191</v>
      </c>
      <c r="AL191">
        <v>6.7</v>
      </c>
      <c r="AM191">
        <v>195</v>
      </c>
      <c r="AN191" t="s">
        <v>155</v>
      </c>
      <c r="AO191">
        <v>1</v>
      </c>
      <c r="AP191" s="42">
        <v>0.9388657407407407</v>
      </c>
      <c r="AQ191">
        <v>47.164614</v>
      </c>
      <c r="AR191">
        <v>-88.486988999999994</v>
      </c>
      <c r="AS191">
        <v>323</v>
      </c>
      <c r="AT191">
        <v>38</v>
      </c>
      <c r="AU191">
        <v>12</v>
      </c>
      <c r="AV191">
        <v>8</v>
      </c>
      <c r="AW191" t="s">
        <v>216</v>
      </c>
      <c r="AX191">
        <v>1.2</v>
      </c>
      <c r="AY191">
        <v>1.0666329999999999</v>
      </c>
      <c r="AZ191">
        <v>1.9999</v>
      </c>
      <c r="BA191">
        <v>14.048999999999999</v>
      </c>
      <c r="BB191">
        <v>11.1</v>
      </c>
      <c r="BC191">
        <v>0.79</v>
      </c>
      <c r="BD191">
        <v>18.838999999999999</v>
      </c>
      <c r="BE191">
        <v>1855.8389999999999</v>
      </c>
      <c r="BF191">
        <v>703.68799999999999</v>
      </c>
      <c r="BG191">
        <v>1.042</v>
      </c>
      <c r="BH191">
        <v>0</v>
      </c>
      <c r="BI191">
        <v>1.042</v>
      </c>
      <c r="BJ191">
        <v>0.80500000000000005</v>
      </c>
      <c r="BK191">
        <v>0</v>
      </c>
      <c r="BL191">
        <v>0.80500000000000005</v>
      </c>
      <c r="BM191">
        <v>23.842700000000001</v>
      </c>
      <c r="BQ191">
        <v>0</v>
      </c>
      <c r="BR191">
        <v>0.205792</v>
      </c>
      <c r="BS191">
        <v>-3.063288</v>
      </c>
      <c r="BT191">
        <v>1.2564000000000001E-2</v>
      </c>
      <c r="BU191">
        <v>4.9539280000000003</v>
      </c>
      <c r="BV191">
        <v>-61.572088800000003</v>
      </c>
    </row>
    <row r="192" spans="1:74" customFormat="1" x14ac:dyDescent="0.25">
      <c r="A192" s="40">
        <v>41704</v>
      </c>
      <c r="B192" s="41">
        <v>2.2281250000000002E-2</v>
      </c>
      <c r="C192">
        <v>11.683999999999999</v>
      </c>
      <c r="D192">
        <v>5.6285999999999996</v>
      </c>
      <c r="E192">
        <v>56285.554609999999</v>
      </c>
      <c r="F192">
        <v>54.9</v>
      </c>
      <c r="G192">
        <v>-11</v>
      </c>
      <c r="H192">
        <v>2986.9</v>
      </c>
      <c r="J192">
        <v>0</v>
      </c>
      <c r="K192">
        <v>0.84740000000000004</v>
      </c>
      <c r="L192">
        <v>9.9017999999999997</v>
      </c>
      <c r="M192">
        <v>4.7698999999999998</v>
      </c>
      <c r="N192">
        <v>46.503700000000002</v>
      </c>
      <c r="O192">
        <v>0</v>
      </c>
      <c r="P192">
        <v>46.5</v>
      </c>
      <c r="Q192">
        <v>35.921599999999998</v>
      </c>
      <c r="R192">
        <v>0</v>
      </c>
      <c r="S192">
        <v>35.9</v>
      </c>
      <c r="T192">
        <v>2986.8780000000002</v>
      </c>
      <c r="W192">
        <v>0</v>
      </c>
      <c r="X192">
        <v>0</v>
      </c>
      <c r="Y192">
        <v>12.4</v>
      </c>
      <c r="Z192">
        <v>845</v>
      </c>
      <c r="AA192">
        <v>871</v>
      </c>
      <c r="AB192">
        <v>855</v>
      </c>
      <c r="AC192">
        <v>45</v>
      </c>
      <c r="AD192">
        <v>12.32</v>
      </c>
      <c r="AE192">
        <v>0.28000000000000003</v>
      </c>
      <c r="AF192">
        <v>973</v>
      </c>
      <c r="AG192">
        <v>0</v>
      </c>
      <c r="AH192">
        <v>7</v>
      </c>
      <c r="AI192">
        <v>15</v>
      </c>
      <c r="AJ192">
        <v>191</v>
      </c>
      <c r="AK192">
        <v>191</v>
      </c>
      <c r="AL192">
        <v>6.8</v>
      </c>
      <c r="AM192">
        <v>195</v>
      </c>
      <c r="AN192" t="s">
        <v>155</v>
      </c>
      <c r="AO192">
        <v>1</v>
      </c>
      <c r="AP192" s="42">
        <v>0.93887731481481485</v>
      </c>
      <c r="AQ192">
        <v>47.164569</v>
      </c>
      <c r="AR192">
        <v>-88.487202999999994</v>
      </c>
      <c r="AS192">
        <v>323.10000000000002</v>
      </c>
      <c r="AT192">
        <v>37.1</v>
      </c>
      <c r="AU192">
        <v>12</v>
      </c>
      <c r="AV192">
        <v>8</v>
      </c>
      <c r="AW192" t="s">
        <v>216</v>
      </c>
      <c r="AX192">
        <v>1.2</v>
      </c>
      <c r="AY192">
        <v>1</v>
      </c>
      <c r="AZ192">
        <v>1.8</v>
      </c>
      <c r="BA192">
        <v>14.048999999999999</v>
      </c>
      <c r="BB192">
        <v>11.55</v>
      </c>
      <c r="BC192">
        <v>0.82</v>
      </c>
      <c r="BD192">
        <v>18.003</v>
      </c>
      <c r="BE192">
        <v>2006.6510000000001</v>
      </c>
      <c r="BF192">
        <v>615.23599999999999</v>
      </c>
      <c r="BG192">
        <v>0.98699999999999999</v>
      </c>
      <c r="BH192">
        <v>0</v>
      </c>
      <c r="BI192">
        <v>0.98699999999999999</v>
      </c>
      <c r="BJ192">
        <v>0.76200000000000001</v>
      </c>
      <c r="BK192">
        <v>0</v>
      </c>
      <c r="BL192">
        <v>0.76200000000000001</v>
      </c>
      <c r="BM192">
        <v>20.000399999999999</v>
      </c>
      <c r="BQ192">
        <v>0</v>
      </c>
      <c r="BR192">
        <v>0.17061399999999999</v>
      </c>
      <c r="BS192">
        <v>-2.5536379999999999</v>
      </c>
      <c r="BT192">
        <v>1.2718E-2</v>
      </c>
      <c r="BU192">
        <v>4.1071059999999999</v>
      </c>
      <c r="BV192">
        <v>-51.3281238</v>
      </c>
    </row>
    <row r="193" spans="1:74" customFormat="1" x14ac:dyDescent="0.25">
      <c r="A193" s="40">
        <v>41704</v>
      </c>
      <c r="B193" s="41">
        <v>2.2292824074074073E-2</v>
      </c>
      <c r="C193">
        <v>12.058</v>
      </c>
      <c r="D193">
        <v>5.1395999999999997</v>
      </c>
      <c r="E193">
        <v>51396.476110000003</v>
      </c>
      <c r="F193">
        <v>50.5</v>
      </c>
      <c r="G193">
        <v>-11</v>
      </c>
      <c r="H193">
        <v>2395.3000000000002</v>
      </c>
      <c r="J193">
        <v>0</v>
      </c>
      <c r="K193">
        <v>0.84970000000000001</v>
      </c>
      <c r="L193">
        <v>10.246</v>
      </c>
      <c r="M193">
        <v>4.3672000000000004</v>
      </c>
      <c r="N193">
        <v>42.9251</v>
      </c>
      <c r="O193">
        <v>0</v>
      </c>
      <c r="P193">
        <v>42.9</v>
      </c>
      <c r="Q193">
        <v>33.157299999999999</v>
      </c>
      <c r="R193">
        <v>0</v>
      </c>
      <c r="S193">
        <v>33.200000000000003</v>
      </c>
      <c r="T193">
        <v>2395.2883999999999</v>
      </c>
      <c r="W193">
        <v>0</v>
      </c>
      <c r="X193">
        <v>0</v>
      </c>
      <c r="Y193">
        <v>12.4</v>
      </c>
      <c r="Z193">
        <v>844</v>
      </c>
      <c r="AA193">
        <v>870</v>
      </c>
      <c r="AB193">
        <v>856</v>
      </c>
      <c r="AC193">
        <v>45</v>
      </c>
      <c r="AD193">
        <v>12.32</v>
      </c>
      <c r="AE193">
        <v>0.28000000000000003</v>
      </c>
      <c r="AF193">
        <v>973</v>
      </c>
      <c r="AG193">
        <v>0</v>
      </c>
      <c r="AH193">
        <v>7</v>
      </c>
      <c r="AI193">
        <v>15</v>
      </c>
      <c r="AJ193">
        <v>191</v>
      </c>
      <c r="AK193">
        <v>190.3</v>
      </c>
      <c r="AL193">
        <v>6.7</v>
      </c>
      <c r="AM193">
        <v>195</v>
      </c>
      <c r="AN193" t="s">
        <v>155</v>
      </c>
      <c r="AO193">
        <v>1</v>
      </c>
      <c r="AP193" s="42">
        <v>0.93888888888888899</v>
      </c>
      <c r="AQ193">
        <v>47.164540000000002</v>
      </c>
      <c r="AR193">
        <v>-88.487342999999996</v>
      </c>
      <c r="AS193">
        <v>323.10000000000002</v>
      </c>
      <c r="AT193">
        <v>35.700000000000003</v>
      </c>
      <c r="AU193">
        <v>12</v>
      </c>
      <c r="AV193">
        <v>8</v>
      </c>
      <c r="AW193" t="s">
        <v>216</v>
      </c>
      <c r="AX193">
        <v>1.2</v>
      </c>
      <c r="AY193">
        <v>1.0331669999999999</v>
      </c>
      <c r="AZ193">
        <v>1.833167</v>
      </c>
      <c r="BA193">
        <v>14.048999999999999</v>
      </c>
      <c r="BB193">
        <v>11.73</v>
      </c>
      <c r="BC193">
        <v>0.83</v>
      </c>
      <c r="BD193">
        <v>17.689</v>
      </c>
      <c r="BE193">
        <v>2092.913</v>
      </c>
      <c r="BF193">
        <v>567.76900000000001</v>
      </c>
      <c r="BG193">
        <v>0.91800000000000004</v>
      </c>
      <c r="BH193">
        <v>0</v>
      </c>
      <c r="BI193">
        <v>0.91800000000000004</v>
      </c>
      <c r="BJ193">
        <v>0.70899999999999996</v>
      </c>
      <c r="BK193">
        <v>0</v>
      </c>
      <c r="BL193">
        <v>0.70899999999999996</v>
      </c>
      <c r="BM193">
        <v>16.166499999999999</v>
      </c>
      <c r="BQ193">
        <v>0</v>
      </c>
      <c r="BR193">
        <v>0.16012799999999999</v>
      </c>
      <c r="BS193">
        <v>-2.7083300000000001</v>
      </c>
      <c r="BT193">
        <v>1.2282E-2</v>
      </c>
      <c r="BU193">
        <v>3.8546819999999999</v>
      </c>
      <c r="BV193">
        <v>-54.437432999999999</v>
      </c>
    </row>
    <row r="194" spans="1:74" customFormat="1" x14ac:dyDescent="0.25">
      <c r="A194" s="40">
        <v>41704</v>
      </c>
      <c r="B194" s="41">
        <v>2.230439814814815E-2</v>
      </c>
      <c r="C194">
        <v>12.351000000000001</v>
      </c>
      <c r="D194">
        <v>4.6279000000000003</v>
      </c>
      <c r="E194">
        <v>46279.332249999999</v>
      </c>
      <c r="F194">
        <v>35.5</v>
      </c>
      <c r="G194">
        <v>-13.4</v>
      </c>
      <c r="H194">
        <v>2000.9</v>
      </c>
      <c r="J194">
        <v>0</v>
      </c>
      <c r="K194">
        <v>0.85250000000000004</v>
      </c>
      <c r="L194">
        <v>10.5284</v>
      </c>
      <c r="M194">
        <v>3.9451999999999998</v>
      </c>
      <c r="N194">
        <v>30.253499999999999</v>
      </c>
      <c r="O194">
        <v>0</v>
      </c>
      <c r="P194">
        <v>30.3</v>
      </c>
      <c r="Q194">
        <v>23.385899999999999</v>
      </c>
      <c r="R194">
        <v>0</v>
      </c>
      <c r="S194">
        <v>23.4</v>
      </c>
      <c r="T194">
        <v>2000.8764000000001</v>
      </c>
      <c r="W194">
        <v>0</v>
      </c>
      <c r="X194">
        <v>0</v>
      </c>
      <c r="Y194">
        <v>12.3</v>
      </c>
      <c r="Z194">
        <v>845</v>
      </c>
      <c r="AA194">
        <v>871</v>
      </c>
      <c r="AB194">
        <v>856</v>
      </c>
      <c r="AC194">
        <v>45.7</v>
      </c>
      <c r="AD194">
        <v>12.52</v>
      </c>
      <c r="AE194">
        <v>0.28999999999999998</v>
      </c>
      <c r="AF194">
        <v>973</v>
      </c>
      <c r="AG194">
        <v>0</v>
      </c>
      <c r="AH194">
        <v>7</v>
      </c>
      <c r="AI194">
        <v>15</v>
      </c>
      <c r="AJ194">
        <v>191.7</v>
      </c>
      <c r="AK194">
        <v>190</v>
      </c>
      <c r="AL194">
        <v>6.6</v>
      </c>
      <c r="AM194">
        <v>195</v>
      </c>
      <c r="AN194" t="s">
        <v>155</v>
      </c>
      <c r="AO194">
        <v>1</v>
      </c>
      <c r="AP194" s="42">
        <v>0.93888888888888899</v>
      </c>
      <c r="AQ194">
        <v>47.16451</v>
      </c>
      <c r="AR194">
        <v>-88.487468000000007</v>
      </c>
      <c r="AS194">
        <v>323.2</v>
      </c>
      <c r="AT194">
        <v>33.5</v>
      </c>
      <c r="AU194">
        <v>12</v>
      </c>
      <c r="AV194">
        <v>8</v>
      </c>
      <c r="AW194" t="s">
        <v>216</v>
      </c>
      <c r="AX194">
        <v>1.2</v>
      </c>
      <c r="AY194">
        <v>1.133067</v>
      </c>
      <c r="AZ194">
        <v>1.9</v>
      </c>
      <c r="BA194">
        <v>14.048999999999999</v>
      </c>
      <c r="BB194">
        <v>11.97</v>
      </c>
      <c r="BC194">
        <v>0.85</v>
      </c>
      <c r="BD194">
        <v>17.306000000000001</v>
      </c>
      <c r="BE194">
        <v>2176.9180000000001</v>
      </c>
      <c r="BF194">
        <v>519.18399999999997</v>
      </c>
      <c r="BG194">
        <v>0.65500000000000003</v>
      </c>
      <c r="BH194">
        <v>0</v>
      </c>
      <c r="BI194">
        <v>0.65500000000000003</v>
      </c>
      <c r="BJ194">
        <v>0.50600000000000001</v>
      </c>
      <c r="BK194">
        <v>0</v>
      </c>
      <c r="BL194">
        <v>0.50600000000000001</v>
      </c>
      <c r="BM194">
        <v>13.6698</v>
      </c>
      <c r="BQ194">
        <v>0</v>
      </c>
      <c r="BR194">
        <v>0.159718</v>
      </c>
      <c r="BS194">
        <v>-2.5667759999999999</v>
      </c>
      <c r="BT194">
        <v>1.3436E-2</v>
      </c>
      <c r="BU194">
        <v>3.8448120000000001</v>
      </c>
      <c r="BV194">
        <v>-51.592197599999999</v>
      </c>
    </row>
    <row r="195" spans="1:74" customFormat="1" x14ac:dyDescent="0.25">
      <c r="A195" s="40">
        <v>41704</v>
      </c>
      <c r="B195" s="41">
        <v>2.231597222222222E-2</v>
      </c>
      <c r="C195">
        <v>12.659000000000001</v>
      </c>
      <c r="D195">
        <v>4.2298</v>
      </c>
      <c r="E195">
        <v>42297.525079999999</v>
      </c>
      <c r="F195">
        <v>26.7</v>
      </c>
      <c r="G195">
        <v>-15.9</v>
      </c>
      <c r="H195">
        <v>1739.4</v>
      </c>
      <c r="J195">
        <v>0</v>
      </c>
      <c r="K195">
        <v>0.85399999999999998</v>
      </c>
      <c r="L195">
        <v>10.811400000000001</v>
      </c>
      <c r="M195">
        <v>3.6124000000000001</v>
      </c>
      <c r="N195">
        <v>22.814599999999999</v>
      </c>
      <c r="O195">
        <v>0</v>
      </c>
      <c r="P195">
        <v>22.8</v>
      </c>
      <c r="Q195">
        <v>17.640599999999999</v>
      </c>
      <c r="R195">
        <v>0</v>
      </c>
      <c r="S195">
        <v>17.600000000000001</v>
      </c>
      <c r="T195">
        <v>1739.3996</v>
      </c>
      <c r="W195">
        <v>0</v>
      </c>
      <c r="X195">
        <v>0</v>
      </c>
      <c r="Y195">
        <v>12.4</v>
      </c>
      <c r="Z195">
        <v>844</v>
      </c>
      <c r="AA195">
        <v>870</v>
      </c>
      <c r="AB195">
        <v>855</v>
      </c>
      <c r="AC195">
        <v>46</v>
      </c>
      <c r="AD195">
        <v>12.6</v>
      </c>
      <c r="AE195">
        <v>0.28999999999999998</v>
      </c>
      <c r="AF195">
        <v>973</v>
      </c>
      <c r="AG195">
        <v>0</v>
      </c>
      <c r="AH195">
        <v>7</v>
      </c>
      <c r="AI195">
        <v>15</v>
      </c>
      <c r="AJ195">
        <v>191.3</v>
      </c>
      <c r="AK195">
        <v>190.7</v>
      </c>
      <c r="AL195">
        <v>6.6</v>
      </c>
      <c r="AM195">
        <v>194.9</v>
      </c>
      <c r="AN195" t="s">
        <v>155</v>
      </c>
      <c r="AO195">
        <v>1</v>
      </c>
      <c r="AP195" s="42">
        <v>0.93891203703703707</v>
      </c>
      <c r="AQ195">
        <v>47.164436000000002</v>
      </c>
      <c r="AR195">
        <v>-88.487776999999994</v>
      </c>
      <c r="AS195">
        <v>323.39999999999998</v>
      </c>
      <c r="AT195">
        <v>31.6</v>
      </c>
      <c r="AU195">
        <v>12</v>
      </c>
      <c r="AV195">
        <v>8</v>
      </c>
      <c r="AW195" t="s">
        <v>216</v>
      </c>
      <c r="AX195">
        <v>1.2</v>
      </c>
      <c r="AY195">
        <v>1.2329669999999999</v>
      </c>
      <c r="AZ195">
        <v>1.9329670000000001</v>
      </c>
      <c r="BA195">
        <v>14.048999999999999</v>
      </c>
      <c r="BB195">
        <v>12.1</v>
      </c>
      <c r="BC195">
        <v>0.86</v>
      </c>
      <c r="BD195">
        <v>17.09</v>
      </c>
      <c r="BE195">
        <v>2247.098</v>
      </c>
      <c r="BF195">
        <v>477.87400000000002</v>
      </c>
      <c r="BG195">
        <v>0.497</v>
      </c>
      <c r="BH195">
        <v>0</v>
      </c>
      <c r="BI195">
        <v>0.497</v>
      </c>
      <c r="BJ195">
        <v>0.38400000000000001</v>
      </c>
      <c r="BK195">
        <v>0</v>
      </c>
      <c r="BL195">
        <v>0.38400000000000001</v>
      </c>
      <c r="BM195">
        <v>11.945499999999999</v>
      </c>
      <c r="BQ195">
        <v>0</v>
      </c>
      <c r="BR195">
        <v>0.16861599999999999</v>
      </c>
      <c r="BS195">
        <v>-2.389764</v>
      </c>
      <c r="BT195">
        <v>1.3282E-2</v>
      </c>
      <c r="BU195">
        <v>4.0590089999999996</v>
      </c>
      <c r="BV195">
        <v>-48.034256399999997</v>
      </c>
    </row>
    <row r="196" spans="1:74" customFormat="1" x14ac:dyDescent="0.25">
      <c r="A196" s="40">
        <v>41704</v>
      </c>
      <c r="B196" s="41">
        <v>2.2327546296296293E-2</v>
      </c>
      <c r="C196">
        <v>12.814</v>
      </c>
      <c r="D196">
        <v>3.9142000000000001</v>
      </c>
      <c r="E196">
        <v>39142.351419999999</v>
      </c>
      <c r="F196">
        <v>18.5</v>
      </c>
      <c r="G196">
        <v>-7.9</v>
      </c>
      <c r="H196">
        <v>1478.8</v>
      </c>
      <c r="J196">
        <v>0</v>
      </c>
      <c r="K196">
        <v>0.85599999999999998</v>
      </c>
      <c r="L196">
        <v>10.968999999999999</v>
      </c>
      <c r="M196">
        <v>3.3506999999999998</v>
      </c>
      <c r="N196">
        <v>15.8218</v>
      </c>
      <c r="O196">
        <v>0</v>
      </c>
      <c r="P196">
        <v>15.8</v>
      </c>
      <c r="Q196">
        <v>12.233700000000001</v>
      </c>
      <c r="R196">
        <v>0</v>
      </c>
      <c r="S196">
        <v>12.2</v>
      </c>
      <c r="T196">
        <v>1478.7584999999999</v>
      </c>
      <c r="W196">
        <v>0</v>
      </c>
      <c r="X196">
        <v>0</v>
      </c>
      <c r="Y196">
        <v>12.3</v>
      </c>
      <c r="Z196">
        <v>844</v>
      </c>
      <c r="AA196">
        <v>869</v>
      </c>
      <c r="AB196">
        <v>856</v>
      </c>
      <c r="AC196">
        <v>46</v>
      </c>
      <c r="AD196">
        <v>12.6</v>
      </c>
      <c r="AE196">
        <v>0.28999999999999998</v>
      </c>
      <c r="AF196">
        <v>973</v>
      </c>
      <c r="AG196">
        <v>0</v>
      </c>
      <c r="AH196">
        <v>7</v>
      </c>
      <c r="AI196">
        <v>15</v>
      </c>
      <c r="AJ196">
        <v>191</v>
      </c>
      <c r="AK196">
        <v>191</v>
      </c>
      <c r="AL196">
        <v>6.8</v>
      </c>
      <c r="AM196">
        <v>194.5</v>
      </c>
      <c r="AN196" t="s">
        <v>155</v>
      </c>
      <c r="AO196">
        <v>1</v>
      </c>
      <c r="AP196" s="42">
        <v>0.93892361111111111</v>
      </c>
      <c r="AQ196">
        <v>47.164394000000001</v>
      </c>
      <c r="AR196">
        <v>-88.487947000000005</v>
      </c>
      <c r="AS196">
        <v>323.5</v>
      </c>
      <c r="AT196">
        <v>30.1</v>
      </c>
      <c r="AU196">
        <v>12</v>
      </c>
      <c r="AV196">
        <v>8</v>
      </c>
      <c r="AW196" t="s">
        <v>216</v>
      </c>
      <c r="AX196">
        <v>1.2</v>
      </c>
      <c r="AY196">
        <v>1.332867</v>
      </c>
      <c r="AZ196">
        <v>2.032867</v>
      </c>
      <c r="BA196">
        <v>14.048999999999999</v>
      </c>
      <c r="BB196">
        <v>12.27</v>
      </c>
      <c r="BC196">
        <v>0.87</v>
      </c>
      <c r="BD196">
        <v>16.817</v>
      </c>
      <c r="BE196">
        <v>2300.4270000000001</v>
      </c>
      <c r="BF196">
        <v>447.25700000000001</v>
      </c>
      <c r="BG196">
        <v>0.34699999999999998</v>
      </c>
      <c r="BH196">
        <v>0</v>
      </c>
      <c r="BI196">
        <v>0.34699999999999998</v>
      </c>
      <c r="BJ196">
        <v>0.26900000000000002</v>
      </c>
      <c r="BK196">
        <v>0</v>
      </c>
      <c r="BL196">
        <v>0.26900000000000002</v>
      </c>
      <c r="BM196">
        <v>10.2471</v>
      </c>
      <c r="BQ196">
        <v>0</v>
      </c>
      <c r="BR196">
        <v>0.163384</v>
      </c>
      <c r="BS196">
        <v>-2.4335179999999998</v>
      </c>
      <c r="BT196">
        <v>1.2999999999999999E-2</v>
      </c>
      <c r="BU196">
        <v>3.9330609999999999</v>
      </c>
      <c r="BV196">
        <v>-48.913711800000002</v>
      </c>
    </row>
    <row r="197" spans="1:74" customFormat="1" x14ac:dyDescent="0.25">
      <c r="A197" s="40">
        <v>41704</v>
      </c>
      <c r="B197" s="41">
        <v>2.2339120370370374E-2</v>
      </c>
      <c r="C197">
        <v>12.904</v>
      </c>
      <c r="D197">
        <v>3.6926000000000001</v>
      </c>
      <c r="E197">
        <v>36925.922639999997</v>
      </c>
      <c r="F197">
        <v>14.9</v>
      </c>
      <c r="G197">
        <v>-8</v>
      </c>
      <c r="H197">
        <v>1327.4</v>
      </c>
      <c r="J197">
        <v>0</v>
      </c>
      <c r="K197">
        <v>0.85750000000000004</v>
      </c>
      <c r="L197">
        <v>11.0657</v>
      </c>
      <c r="M197">
        <v>3.1663999999999999</v>
      </c>
      <c r="N197">
        <v>12.801299999999999</v>
      </c>
      <c r="O197">
        <v>0</v>
      </c>
      <c r="P197">
        <v>12.8</v>
      </c>
      <c r="Q197">
        <v>9.8981999999999992</v>
      </c>
      <c r="R197">
        <v>0</v>
      </c>
      <c r="S197">
        <v>9.9</v>
      </c>
      <c r="T197">
        <v>1327.4350999999999</v>
      </c>
      <c r="W197">
        <v>0</v>
      </c>
      <c r="X197">
        <v>0</v>
      </c>
      <c r="Y197">
        <v>12.3</v>
      </c>
      <c r="Z197">
        <v>844</v>
      </c>
      <c r="AA197">
        <v>870</v>
      </c>
      <c r="AB197">
        <v>857</v>
      </c>
      <c r="AC197">
        <v>46</v>
      </c>
      <c r="AD197">
        <v>12.6</v>
      </c>
      <c r="AE197">
        <v>0.28999999999999998</v>
      </c>
      <c r="AF197">
        <v>973</v>
      </c>
      <c r="AG197">
        <v>0</v>
      </c>
      <c r="AH197">
        <v>7</v>
      </c>
      <c r="AI197">
        <v>15</v>
      </c>
      <c r="AJ197">
        <v>191</v>
      </c>
      <c r="AK197">
        <v>190.3</v>
      </c>
      <c r="AL197">
        <v>6.8</v>
      </c>
      <c r="AM197">
        <v>194.1</v>
      </c>
      <c r="AN197" t="s">
        <v>155</v>
      </c>
      <c r="AO197">
        <v>1</v>
      </c>
      <c r="AP197" s="42">
        <v>0.93893518518518526</v>
      </c>
      <c r="AQ197">
        <v>47.164360000000002</v>
      </c>
      <c r="AR197">
        <v>-88.488106000000002</v>
      </c>
      <c r="AS197">
        <v>323.7</v>
      </c>
      <c r="AT197">
        <v>27.7</v>
      </c>
      <c r="AU197">
        <v>12</v>
      </c>
      <c r="AV197">
        <v>7</v>
      </c>
      <c r="AW197" t="s">
        <v>217</v>
      </c>
      <c r="AX197">
        <v>1.2</v>
      </c>
      <c r="AY197">
        <v>1.4</v>
      </c>
      <c r="AZ197">
        <v>2.1</v>
      </c>
      <c r="BA197">
        <v>14.048999999999999</v>
      </c>
      <c r="BB197">
        <v>12.4</v>
      </c>
      <c r="BC197">
        <v>0.88</v>
      </c>
      <c r="BD197">
        <v>16.616</v>
      </c>
      <c r="BE197">
        <v>2337.3539999999998</v>
      </c>
      <c r="BF197">
        <v>425.68900000000002</v>
      </c>
      <c r="BG197">
        <v>0.28299999999999997</v>
      </c>
      <c r="BH197">
        <v>0</v>
      </c>
      <c r="BI197">
        <v>0.28299999999999997</v>
      </c>
      <c r="BJ197">
        <v>0.219</v>
      </c>
      <c r="BK197">
        <v>0</v>
      </c>
      <c r="BL197">
        <v>0.219</v>
      </c>
      <c r="BM197">
        <v>9.2645</v>
      </c>
      <c r="BQ197">
        <v>0</v>
      </c>
      <c r="BR197">
        <v>0.14635799999999999</v>
      </c>
      <c r="BS197">
        <v>-2.2494719999999999</v>
      </c>
      <c r="BT197">
        <v>1.2999999999999999E-2</v>
      </c>
      <c r="BU197">
        <v>3.5232030000000001</v>
      </c>
      <c r="BV197">
        <v>-45.214387199999997</v>
      </c>
    </row>
    <row r="198" spans="1:74" customFormat="1" x14ac:dyDescent="0.25">
      <c r="A198" s="40">
        <v>41704</v>
      </c>
      <c r="B198" s="41">
        <v>2.2350694444444444E-2</v>
      </c>
      <c r="C198">
        <v>12.824999999999999</v>
      </c>
      <c r="D198">
        <v>3.7364000000000002</v>
      </c>
      <c r="E198">
        <v>37364.430930000002</v>
      </c>
      <c r="F198">
        <v>13.6</v>
      </c>
      <c r="G198">
        <v>-6</v>
      </c>
      <c r="H198">
        <v>1293.8</v>
      </c>
      <c r="J198">
        <v>0</v>
      </c>
      <c r="K198">
        <v>0.85770000000000002</v>
      </c>
      <c r="L198">
        <v>10.9998</v>
      </c>
      <c r="M198">
        <v>3.2046999999999999</v>
      </c>
      <c r="N198">
        <v>11.6972</v>
      </c>
      <c r="O198">
        <v>0</v>
      </c>
      <c r="P198">
        <v>11.7</v>
      </c>
      <c r="Q198">
        <v>9.0444999999999993</v>
      </c>
      <c r="R198">
        <v>0</v>
      </c>
      <c r="S198">
        <v>9</v>
      </c>
      <c r="T198">
        <v>1293.8</v>
      </c>
      <c r="W198">
        <v>0</v>
      </c>
      <c r="X198">
        <v>0</v>
      </c>
      <c r="Y198">
        <v>12.3</v>
      </c>
      <c r="Z198">
        <v>844</v>
      </c>
      <c r="AA198">
        <v>871</v>
      </c>
      <c r="AB198">
        <v>858</v>
      </c>
      <c r="AC198">
        <v>46</v>
      </c>
      <c r="AD198">
        <v>12.6</v>
      </c>
      <c r="AE198">
        <v>0.28999999999999998</v>
      </c>
      <c r="AF198">
        <v>973</v>
      </c>
      <c r="AG198">
        <v>0</v>
      </c>
      <c r="AH198">
        <v>7</v>
      </c>
      <c r="AI198">
        <v>15</v>
      </c>
      <c r="AJ198">
        <v>191</v>
      </c>
      <c r="AK198">
        <v>190.7</v>
      </c>
      <c r="AL198">
        <v>6.7</v>
      </c>
      <c r="AM198">
        <v>194.2</v>
      </c>
      <c r="AN198" t="s">
        <v>155</v>
      </c>
      <c r="AO198">
        <v>1</v>
      </c>
      <c r="AP198" s="42">
        <v>0.93894675925925919</v>
      </c>
      <c r="AQ198">
        <v>47.164341999999998</v>
      </c>
      <c r="AR198">
        <v>-88.488245000000006</v>
      </c>
      <c r="AS198">
        <v>323.8</v>
      </c>
      <c r="AT198">
        <v>24.2</v>
      </c>
      <c r="AU198">
        <v>12</v>
      </c>
      <c r="AV198">
        <v>8</v>
      </c>
      <c r="AW198" t="s">
        <v>217</v>
      </c>
      <c r="AX198">
        <v>1.232667</v>
      </c>
      <c r="AY198">
        <v>1.269331</v>
      </c>
      <c r="AZ198">
        <v>2.1</v>
      </c>
      <c r="BA198">
        <v>14.048999999999999</v>
      </c>
      <c r="BB198">
        <v>12.42</v>
      </c>
      <c r="BC198">
        <v>0.88</v>
      </c>
      <c r="BD198">
        <v>16.591999999999999</v>
      </c>
      <c r="BE198">
        <v>2328.471</v>
      </c>
      <c r="BF198">
        <v>431.76799999999997</v>
      </c>
      <c r="BG198">
        <v>0.25900000000000001</v>
      </c>
      <c r="BH198">
        <v>0</v>
      </c>
      <c r="BI198">
        <v>0.25900000000000001</v>
      </c>
      <c r="BJ198">
        <v>0.2</v>
      </c>
      <c r="BK198">
        <v>0</v>
      </c>
      <c r="BL198">
        <v>0.2</v>
      </c>
      <c r="BM198">
        <v>9.0493000000000006</v>
      </c>
      <c r="BQ198">
        <v>0</v>
      </c>
      <c r="BR198">
        <v>0.12520400000000001</v>
      </c>
      <c r="BS198">
        <v>-2.0015779999999999</v>
      </c>
      <c r="BT198">
        <v>1.3717999999999999E-2</v>
      </c>
      <c r="BU198">
        <v>3.0139740000000002</v>
      </c>
      <c r="BV198">
        <v>-40.231717799999998</v>
      </c>
    </row>
    <row r="199" spans="1:74" customFormat="1" x14ac:dyDescent="0.25">
      <c r="A199" s="40">
        <v>41704</v>
      </c>
      <c r="B199" s="41">
        <v>2.2362268518518521E-2</v>
      </c>
      <c r="C199">
        <v>12.407</v>
      </c>
      <c r="D199">
        <v>4.5140000000000002</v>
      </c>
      <c r="E199">
        <v>45140.278019999998</v>
      </c>
      <c r="F199">
        <v>12.9</v>
      </c>
      <c r="G199">
        <v>-7.4</v>
      </c>
      <c r="H199">
        <v>1391.8</v>
      </c>
      <c r="J199">
        <v>0</v>
      </c>
      <c r="K199">
        <v>0.85370000000000001</v>
      </c>
      <c r="L199">
        <v>10.591799999999999</v>
      </c>
      <c r="M199">
        <v>3.8536000000000001</v>
      </c>
      <c r="N199">
        <v>11.037800000000001</v>
      </c>
      <c r="O199">
        <v>0</v>
      </c>
      <c r="P199">
        <v>11</v>
      </c>
      <c r="Q199">
        <v>8.5345999999999993</v>
      </c>
      <c r="R199">
        <v>0</v>
      </c>
      <c r="S199">
        <v>8.5</v>
      </c>
      <c r="T199">
        <v>1391.7961</v>
      </c>
      <c r="W199">
        <v>0</v>
      </c>
      <c r="X199">
        <v>0</v>
      </c>
      <c r="Y199">
        <v>12.3</v>
      </c>
      <c r="Z199">
        <v>843</v>
      </c>
      <c r="AA199">
        <v>872</v>
      </c>
      <c r="AB199">
        <v>857</v>
      </c>
      <c r="AC199">
        <v>46</v>
      </c>
      <c r="AD199">
        <v>12.6</v>
      </c>
      <c r="AE199">
        <v>0.28999999999999998</v>
      </c>
      <c r="AF199">
        <v>973</v>
      </c>
      <c r="AG199">
        <v>0</v>
      </c>
      <c r="AH199">
        <v>7</v>
      </c>
      <c r="AI199">
        <v>15</v>
      </c>
      <c r="AJ199">
        <v>191</v>
      </c>
      <c r="AK199">
        <v>190.3</v>
      </c>
      <c r="AL199">
        <v>6.7</v>
      </c>
      <c r="AM199">
        <v>194.6</v>
      </c>
      <c r="AN199" t="s">
        <v>155</v>
      </c>
      <c r="AO199">
        <v>1</v>
      </c>
      <c r="AP199" s="42">
        <v>0.93895833333333334</v>
      </c>
      <c r="AQ199">
        <v>47.164338999999998</v>
      </c>
      <c r="AR199">
        <v>-88.488371000000001</v>
      </c>
      <c r="AS199">
        <v>323.89999999999998</v>
      </c>
      <c r="AT199">
        <v>21.6</v>
      </c>
      <c r="AU199">
        <v>12</v>
      </c>
      <c r="AV199">
        <v>7</v>
      </c>
      <c r="AW199" t="s">
        <v>217</v>
      </c>
      <c r="AX199">
        <v>1.3</v>
      </c>
      <c r="AY199">
        <v>1</v>
      </c>
      <c r="AZ199">
        <v>2.1</v>
      </c>
      <c r="BA199">
        <v>14.048999999999999</v>
      </c>
      <c r="BB199">
        <v>12.07</v>
      </c>
      <c r="BC199">
        <v>0.86</v>
      </c>
      <c r="BD199">
        <v>17.137</v>
      </c>
      <c r="BE199">
        <v>2203.4360000000001</v>
      </c>
      <c r="BF199">
        <v>510.24400000000003</v>
      </c>
      <c r="BG199">
        <v>0.24</v>
      </c>
      <c r="BH199">
        <v>0</v>
      </c>
      <c r="BI199">
        <v>0.24</v>
      </c>
      <c r="BJ199">
        <v>0.186</v>
      </c>
      <c r="BK199">
        <v>0</v>
      </c>
      <c r="BL199">
        <v>0.186</v>
      </c>
      <c r="BM199">
        <v>9.5668000000000006</v>
      </c>
      <c r="BQ199">
        <v>0</v>
      </c>
      <c r="BR199">
        <v>0.13910400000000001</v>
      </c>
      <c r="BS199">
        <v>-2.072702</v>
      </c>
      <c r="BT199">
        <v>1.4E-2</v>
      </c>
      <c r="BU199">
        <v>3.3485819999999999</v>
      </c>
      <c r="BV199">
        <v>-41.661310200000003</v>
      </c>
    </row>
    <row r="200" spans="1:74" customFormat="1" x14ac:dyDescent="0.25">
      <c r="A200" s="40">
        <v>41704</v>
      </c>
      <c r="B200" s="41">
        <v>2.2373842592592591E-2</v>
      </c>
      <c r="C200">
        <v>12.032999999999999</v>
      </c>
      <c r="D200">
        <v>4.9960000000000004</v>
      </c>
      <c r="E200">
        <v>49959.776720000002</v>
      </c>
      <c r="F200">
        <v>12.2</v>
      </c>
      <c r="G200">
        <v>-7.4</v>
      </c>
      <c r="H200">
        <v>1747.2</v>
      </c>
      <c r="J200">
        <v>0</v>
      </c>
      <c r="K200">
        <v>0.85189999999999999</v>
      </c>
      <c r="L200">
        <v>10.2508</v>
      </c>
      <c r="M200">
        <v>4.2558999999999996</v>
      </c>
      <c r="N200">
        <v>10.392799999999999</v>
      </c>
      <c r="O200">
        <v>0</v>
      </c>
      <c r="P200">
        <v>10.4</v>
      </c>
      <c r="Q200">
        <v>8.0358999999999998</v>
      </c>
      <c r="R200">
        <v>0</v>
      </c>
      <c r="S200">
        <v>8</v>
      </c>
      <c r="T200">
        <v>1747.1505</v>
      </c>
      <c r="W200">
        <v>0</v>
      </c>
      <c r="X200">
        <v>0</v>
      </c>
      <c r="Y200">
        <v>12.4</v>
      </c>
      <c r="Z200">
        <v>843</v>
      </c>
      <c r="AA200">
        <v>871</v>
      </c>
      <c r="AB200">
        <v>856</v>
      </c>
      <c r="AC200">
        <v>46</v>
      </c>
      <c r="AD200">
        <v>12.6</v>
      </c>
      <c r="AE200">
        <v>0.28999999999999998</v>
      </c>
      <c r="AF200">
        <v>973</v>
      </c>
      <c r="AG200">
        <v>0</v>
      </c>
      <c r="AH200">
        <v>7</v>
      </c>
      <c r="AI200">
        <v>15</v>
      </c>
      <c r="AJ200">
        <v>191</v>
      </c>
      <c r="AK200">
        <v>190</v>
      </c>
      <c r="AL200">
        <v>6.9</v>
      </c>
      <c r="AM200">
        <v>194.9</v>
      </c>
      <c r="AN200" t="s">
        <v>155</v>
      </c>
      <c r="AO200">
        <v>1</v>
      </c>
      <c r="AP200" s="42">
        <v>0.93896990740740749</v>
      </c>
      <c r="AQ200">
        <v>47.164355</v>
      </c>
      <c r="AR200">
        <v>-88.488487000000006</v>
      </c>
      <c r="AS200">
        <v>324</v>
      </c>
      <c r="AT200">
        <v>20.5</v>
      </c>
      <c r="AU200">
        <v>12</v>
      </c>
      <c r="AV200">
        <v>7</v>
      </c>
      <c r="AW200" t="s">
        <v>217</v>
      </c>
      <c r="AX200">
        <v>1.42987</v>
      </c>
      <c r="AY200">
        <v>1</v>
      </c>
      <c r="AZ200">
        <v>2.1</v>
      </c>
      <c r="BA200">
        <v>14.048999999999999</v>
      </c>
      <c r="BB200">
        <v>11.9</v>
      </c>
      <c r="BC200">
        <v>0.85</v>
      </c>
      <c r="BD200">
        <v>17.388999999999999</v>
      </c>
      <c r="BE200">
        <v>2118.3820000000001</v>
      </c>
      <c r="BF200">
        <v>559.78099999999995</v>
      </c>
      <c r="BG200">
        <v>0.22500000000000001</v>
      </c>
      <c r="BH200">
        <v>0</v>
      </c>
      <c r="BI200">
        <v>0.22500000000000001</v>
      </c>
      <c r="BJ200">
        <v>0.17399999999999999</v>
      </c>
      <c r="BK200">
        <v>0</v>
      </c>
      <c r="BL200">
        <v>0.17399999999999999</v>
      </c>
      <c r="BM200">
        <v>11.93</v>
      </c>
      <c r="BQ200">
        <v>0</v>
      </c>
      <c r="BR200">
        <v>0.173566</v>
      </c>
      <c r="BS200">
        <v>-1.835928</v>
      </c>
      <c r="BT200">
        <v>1.2564000000000001E-2</v>
      </c>
      <c r="BU200">
        <v>4.1781680000000003</v>
      </c>
      <c r="BV200">
        <v>-36.902152800000003</v>
      </c>
    </row>
    <row r="201" spans="1:74" customFormat="1" x14ac:dyDescent="0.25">
      <c r="A201" s="40">
        <v>41704</v>
      </c>
      <c r="B201" s="41">
        <v>2.2385416666666668E-2</v>
      </c>
      <c r="C201">
        <v>11.917</v>
      </c>
      <c r="D201">
        <v>5.3521000000000001</v>
      </c>
      <c r="E201">
        <v>53520.740740000001</v>
      </c>
      <c r="F201">
        <v>13.3</v>
      </c>
      <c r="G201">
        <v>6.6</v>
      </c>
      <c r="H201">
        <v>2078.5</v>
      </c>
      <c r="J201">
        <v>0</v>
      </c>
      <c r="K201">
        <v>0.84909999999999997</v>
      </c>
      <c r="L201">
        <v>10.119300000000001</v>
      </c>
      <c r="M201">
        <v>4.5446999999999997</v>
      </c>
      <c r="N201">
        <v>11.3222</v>
      </c>
      <c r="O201">
        <v>5.6044</v>
      </c>
      <c r="P201">
        <v>16.899999999999999</v>
      </c>
      <c r="Q201">
        <v>8.7545000000000002</v>
      </c>
      <c r="R201">
        <v>4.3334000000000001</v>
      </c>
      <c r="S201">
        <v>13.1</v>
      </c>
      <c r="T201">
        <v>2078.5254</v>
      </c>
      <c r="W201">
        <v>0</v>
      </c>
      <c r="X201">
        <v>0</v>
      </c>
      <c r="Y201">
        <v>12.3</v>
      </c>
      <c r="Z201">
        <v>844</v>
      </c>
      <c r="AA201">
        <v>872</v>
      </c>
      <c r="AB201">
        <v>857</v>
      </c>
      <c r="AC201">
        <v>46</v>
      </c>
      <c r="AD201">
        <v>12.6</v>
      </c>
      <c r="AE201">
        <v>0.28999999999999998</v>
      </c>
      <c r="AF201">
        <v>973</v>
      </c>
      <c r="AG201">
        <v>0</v>
      </c>
      <c r="AH201">
        <v>7.7172830000000001</v>
      </c>
      <c r="AI201">
        <v>15</v>
      </c>
      <c r="AJ201">
        <v>191</v>
      </c>
      <c r="AK201">
        <v>190</v>
      </c>
      <c r="AL201">
        <v>6.9</v>
      </c>
      <c r="AM201">
        <v>195</v>
      </c>
      <c r="AN201" t="s">
        <v>155</v>
      </c>
      <c r="AO201">
        <v>1</v>
      </c>
      <c r="AP201" s="42">
        <v>0.93898148148148142</v>
      </c>
      <c r="AQ201">
        <v>47.164383999999998</v>
      </c>
      <c r="AR201">
        <v>-88.488602999999998</v>
      </c>
      <c r="AS201">
        <v>324.39999999999998</v>
      </c>
      <c r="AT201">
        <v>21.2</v>
      </c>
      <c r="AU201">
        <v>12</v>
      </c>
      <c r="AV201">
        <v>7</v>
      </c>
      <c r="AW201" t="s">
        <v>217</v>
      </c>
      <c r="AX201">
        <v>1.7981819999999999</v>
      </c>
      <c r="AY201">
        <v>1.1309089999999999</v>
      </c>
      <c r="AZ201">
        <v>2.263636</v>
      </c>
      <c r="BA201">
        <v>14.048999999999999</v>
      </c>
      <c r="BB201">
        <v>11.68</v>
      </c>
      <c r="BC201">
        <v>0.83</v>
      </c>
      <c r="BD201">
        <v>17.765999999999998</v>
      </c>
      <c r="BE201">
        <v>2064.355</v>
      </c>
      <c r="BF201">
        <v>590.08699999999999</v>
      </c>
      <c r="BG201">
        <v>0.24199999999999999</v>
      </c>
      <c r="BH201">
        <v>0.12</v>
      </c>
      <c r="BI201">
        <v>0.36199999999999999</v>
      </c>
      <c r="BJ201">
        <v>0.187</v>
      </c>
      <c r="BK201">
        <v>9.2999999999999999E-2</v>
      </c>
      <c r="BL201">
        <v>0.28000000000000003</v>
      </c>
      <c r="BM201">
        <v>14.0105</v>
      </c>
      <c r="BQ201">
        <v>0</v>
      </c>
      <c r="BR201">
        <v>0.21914700000000001</v>
      </c>
      <c r="BS201">
        <v>-2.173171</v>
      </c>
      <c r="BT201">
        <v>1.2E-2</v>
      </c>
      <c r="BU201">
        <v>5.2754130000000004</v>
      </c>
      <c r="BV201">
        <v>-43.680737100000002</v>
      </c>
    </row>
    <row r="202" spans="1:74" customFormat="1" x14ac:dyDescent="0.25">
      <c r="A202" s="40">
        <v>41704</v>
      </c>
      <c r="B202" s="41">
        <v>2.2396990740740738E-2</v>
      </c>
      <c r="C202">
        <v>11.417</v>
      </c>
      <c r="D202">
        <v>6.0035999999999996</v>
      </c>
      <c r="E202">
        <v>60035.532270000003</v>
      </c>
      <c r="F202">
        <v>18.3</v>
      </c>
      <c r="G202">
        <v>6.7</v>
      </c>
      <c r="H202">
        <v>2396.9</v>
      </c>
      <c r="J202">
        <v>0</v>
      </c>
      <c r="K202">
        <v>0.84650000000000003</v>
      </c>
      <c r="L202">
        <v>9.6638999999999999</v>
      </c>
      <c r="M202">
        <v>5.0819000000000001</v>
      </c>
      <c r="N202">
        <v>15.522500000000001</v>
      </c>
      <c r="O202">
        <v>5.6714000000000002</v>
      </c>
      <c r="P202">
        <v>21.2</v>
      </c>
      <c r="Q202">
        <v>12.0022</v>
      </c>
      <c r="R202">
        <v>4.3852000000000002</v>
      </c>
      <c r="S202">
        <v>16.399999999999999</v>
      </c>
      <c r="T202">
        <v>2396.9088999999999</v>
      </c>
      <c r="W202">
        <v>0</v>
      </c>
      <c r="X202">
        <v>0</v>
      </c>
      <c r="Y202">
        <v>12.3</v>
      </c>
      <c r="Z202">
        <v>845</v>
      </c>
      <c r="AA202">
        <v>871</v>
      </c>
      <c r="AB202">
        <v>854</v>
      </c>
      <c r="AC202">
        <v>46</v>
      </c>
      <c r="AD202">
        <v>12.6</v>
      </c>
      <c r="AE202">
        <v>0.28999999999999998</v>
      </c>
      <c r="AF202">
        <v>973</v>
      </c>
      <c r="AG202">
        <v>0</v>
      </c>
      <c r="AH202">
        <v>7.2822820000000004</v>
      </c>
      <c r="AI202">
        <v>15</v>
      </c>
      <c r="AJ202">
        <v>191</v>
      </c>
      <c r="AK202">
        <v>190</v>
      </c>
      <c r="AL202">
        <v>6.8</v>
      </c>
      <c r="AM202">
        <v>195</v>
      </c>
      <c r="AN202" t="s">
        <v>155</v>
      </c>
      <c r="AO202">
        <v>1</v>
      </c>
      <c r="AP202" s="42">
        <v>0.93899305555555557</v>
      </c>
      <c r="AQ202">
        <v>47.164411999999999</v>
      </c>
      <c r="AR202">
        <v>-88.488680000000002</v>
      </c>
      <c r="AS202">
        <v>324.89999999999998</v>
      </c>
      <c r="AT202">
        <v>22.5</v>
      </c>
      <c r="AU202">
        <v>12</v>
      </c>
      <c r="AV202">
        <v>7</v>
      </c>
      <c r="AW202" t="s">
        <v>217</v>
      </c>
      <c r="AX202">
        <v>2</v>
      </c>
      <c r="AY202">
        <v>1.4</v>
      </c>
      <c r="AZ202">
        <v>2.6</v>
      </c>
      <c r="BA202">
        <v>14.048999999999999</v>
      </c>
      <c r="BB202">
        <v>11.47</v>
      </c>
      <c r="BC202">
        <v>0.82</v>
      </c>
      <c r="BD202">
        <v>18.135999999999999</v>
      </c>
      <c r="BE202">
        <v>1956.4469999999999</v>
      </c>
      <c r="BF202">
        <v>654.81700000000001</v>
      </c>
      <c r="BG202">
        <v>0.32900000000000001</v>
      </c>
      <c r="BH202">
        <v>0.12</v>
      </c>
      <c r="BI202">
        <v>0.44900000000000001</v>
      </c>
      <c r="BJ202">
        <v>0.254</v>
      </c>
      <c r="BK202">
        <v>9.2999999999999999E-2</v>
      </c>
      <c r="BL202">
        <v>0.34699999999999998</v>
      </c>
      <c r="BM202">
        <v>16.0336</v>
      </c>
      <c r="BQ202">
        <v>0</v>
      </c>
      <c r="BR202">
        <v>0.23945900000000001</v>
      </c>
      <c r="BS202">
        <v>-2.277793</v>
      </c>
      <c r="BT202">
        <v>1.2718E-2</v>
      </c>
      <c r="BU202">
        <v>5.7643880000000003</v>
      </c>
      <c r="BV202">
        <v>-45.783639299999997</v>
      </c>
    </row>
    <row r="203" spans="1:74" customFormat="1" x14ac:dyDescent="0.25">
      <c r="A203" s="40">
        <v>41704</v>
      </c>
      <c r="B203" s="41">
        <v>2.2408564814814815E-2</v>
      </c>
      <c r="C203">
        <v>10.773999999999999</v>
      </c>
      <c r="D203">
        <v>6.9210000000000003</v>
      </c>
      <c r="E203">
        <v>69210.048190000001</v>
      </c>
      <c r="F203">
        <v>24.6</v>
      </c>
      <c r="G203">
        <v>0.2</v>
      </c>
      <c r="H203">
        <v>2857.4</v>
      </c>
      <c r="J203">
        <v>0</v>
      </c>
      <c r="K203">
        <v>0.84219999999999995</v>
      </c>
      <c r="L203">
        <v>9.0738000000000003</v>
      </c>
      <c r="M203">
        <v>5.8287000000000004</v>
      </c>
      <c r="N203">
        <v>20.714400000000001</v>
      </c>
      <c r="O203">
        <v>0.16839999999999999</v>
      </c>
      <c r="P203">
        <v>20.9</v>
      </c>
      <c r="Q203">
        <v>16.0167</v>
      </c>
      <c r="R203">
        <v>0.13020000000000001</v>
      </c>
      <c r="S203">
        <v>16.100000000000001</v>
      </c>
      <c r="T203">
        <v>2857.3829000000001</v>
      </c>
      <c r="W203">
        <v>0</v>
      </c>
      <c r="X203">
        <v>0</v>
      </c>
      <c r="Y203">
        <v>12.3</v>
      </c>
      <c r="Z203">
        <v>844</v>
      </c>
      <c r="AA203">
        <v>870</v>
      </c>
      <c r="AB203">
        <v>852</v>
      </c>
      <c r="AC203">
        <v>46</v>
      </c>
      <c r="AD203">
        <v>12.6</v>
      </c>
      <c r="AE203">
        <v>0.28999999999999998</v>
      </c>
      <c r="AF203">
        <v>973</v>
      </c>
      <c r="AG203">
        <v>0</v>
      </c>
      <c r="AH203">
        <v>7.718</v>
      </c>
      <c r="AI203">
        <v>15</v>
      </c>
      <c r="AJ203">
        <v>191</v>
      </c>
      <c r="AK203">
        <v>190</v>
      </c>
      <c r="AL203">
        <v>6.6</v>
      </c>
      <c r="AM203">
        <v>195</v>
      </c>
      <c r="AN203" t="s">
        <v>155</v>
      </c>
      <c r="AO203">
        <v>1</v>
      </c>
      <c r="AP203" s="42">
        <v>0.93899305555555557</v>
      </c>
      <c r="AQ203">
        <v>47.164428000000001</v>
      </c>
      <c r="AR203">
        <v>-88.488765999999998</v>
      </c>
      <c r="AS203">
        <v>325.3</v>
      </c>
      <c r="AT203">
        <v>22.9</v>
      </c>
      <c r="AU203">
        <v>12</v>
      </c>
      <c r="AV203">
        <v>7</v>
      </c>
      <c r="AW203" t="s">
        <v>217</v>
      </c>
      <c r="AX203">
        <v>2.0332669999999999</v>
      </c>
      <c r="AY203">
        <v>1.5663339999999999</v>
      </c>
      <c r="AZ203">
        <v>2.7330670000000001</v>
      </c>
      <c r="BA203">
        <v>14.048999999999999</v>
      </c>
      <c r="BB203">
        <v>11.15</v>
      </c>
      <c r="BC203">
        <v>0.79</v>
      </c>
      <c r="BD203">
        <v>18.741</v>
      </c>
      <c r="BE203">
        <v>1812.386</v>
      </c>
      <c r="BF203">
        <v>740.98199999999997</v>
      </c>
      <c r="BG203">
        <v>0.433</v>
      </c>
      <c r="BH203">
        <v>4.0000000000000001E-3</v>
      </c>
      <c r="BI203">
        <v>0.437</v>
      </c>
      <c r="BJ203">
        <v>0.33500000000000002</v>
      </c>
      <c r="BK203">
        <v>3.0000000000000001E-3</v>
      </c>
      <c r="BL203">
        <v>0.33800000000000002</v>
      </c>
      <c r="BM203">
        <v>18.857800000000001</v>
      </c>
      <c r="BQ203">
        <v>0</v>
      </c>
      <c r="BR203">
        <v>0.262822</v>
      </c>
      <c r="BS203">
        <v>-2.5268660000000001</v>
      </c>
      <c r="BT203">
        <v>1.3717999999999999E-2</v>
      </c>
      <c r="BU203">
        <v>6.3267829999999998</v>
      </c>
      <c r="BV203">
        <v>-50.790006599999998</v>
      </c>
    </row>
    <row r="204" spans="1:74" customFormat="1" x14ac:dyDescent="0.25">
      <c r="A204" s="40">
        <v>41704</v>
      </c>
      <c r="B204" s="41">
        <v>2.2420138888888885E-2</v>
      </c>
      <c r="C204">
        <v>10.653</v>
      </c>
      <c r="D204">
        <v>7.3144</v>
      </c>
      <c r="E204">
        <v>73143.575089999998</v>
      </c>
      <c r="F204">
        <v>33.4</v>
      </c>
      <c r="G204">
        <v>-4</v>
      </c>
      <c r="H204">
        <v>3336.8</v>
      </c>
      <c r="J204">
        <v>0</v>
      </c>
      <c r="K204">
        <v>0.83889999999999998</v>
      </c>
      <c r="L204">
        <v>8.9372000000000007</v>
      </c>
      <c r="M204">
        <v>6.1363000000000003</v>
      </c>
      <c r="N204">
        <v>27.993200000000002</v>
      </c>
      <c r="O204">
        <v>0</v>
      </c>
      <c r="P204">
        <v>28</v>
      </c>
      <c r="Q204">
        <v>21.6448</v>
      </c>
      <c r="R204">
        <v>0</v>
      </c>
      <c r="S204">
        <v>21.6</v>
      </c>
      <c r="T204">
        <v>3336.7761</v>
      </c>
      <c r="W204">
        <v>0</v>
      </c>
      <c r="X204">
        <v>0</v>
      </c>
      <c r="Y204">
        <v>12.3</v>
      </c>
      <c r="Z204">
        <v>845</v>
      </c>
      <c r="AA204">
        <v>871</v>
      </c>
      <c r="AB204">
        <v>853</v>
      </c>
      <c r="AC204">
        <v>46</v>
      </c>
      <c r="AD204">
        <v>12.6</v>
      </c>
      <c r="AE204">
        <v>0.28999999999999998</v>
      </c>
      <c r="AF204">
        <v>973</v>
      </c>
      <c r="AG204">
        <v>0</v>
      </c>
      <c r="AH204">
        <v>8</v>
      </c>
      <c r="AI204">
        <v>15</v>
      </c>
      <c r="AJ204">
        <v>191</v>
      </c>
      <c r="AK204">
        <v>190</v>
      </c>
      <c r="AL204">
        <v>6.8</v>
      </c>
      <c r="AM204">
        <v>195</v>
      </c>
      <c r="AN204" t="s">
        <v>155</v>
      </c>
      <c r="AO204">
        <v>1</v>
      </c>
      <c r="AP204" s="42">
        <v>0.93901620370370376</v>
      </c>
      <c r="AQ204">
        <v>47.164451999999997</v>
      </c>
      <c r="AR204">
        <v>-88.488990999999999</v>
      </c>
      <c r="AS204">
        <v>326.2</v>
      </c>
      <c r="AT204">
        <v>24.4</v>
      </c>
      <c r="AU204">
        <v>12</v>
      </c>
      <c r="AV204">
        <v>7</v>
      </c>
      <c r="AW204" t="s">
        <v>217</v>
      </c>
      <c r="AX204">
        <v>2.1</v>
      </c>
      <c r="AY204">
        <v>1.9</v>
      </c>
      <c r="AZ204">
        <v>3</v>
      </c>
      <c r="BA204">
        <v>14.048999999999999</v>
      </c>
      <c r="BB204">
        <v>10.91</v>
      </c>
      <c r="BC204">
        <v>0.78</v>
      </c>
      <c r="BD204">
        <v>19.199000000000002</v>
      </c>
      <c r="BE204">
        <v>1759.6610000000001</v>
      </c>
      <c r="BF204">
        <v>768.971</v>
      </c>
      <c r="BG204">
        <v>0.57699999999999996</v>
      </c>
      <c r="BH204">
        <v>0</v>
      </c>
      <c r="BI204">
        <v>0.57699999999999996</v>
      </c>
      <c r="BJ204">
        <v>0.44600000000000001</v>
      </c>
      <c r="BK204">
        <v>0</v>
      </c>
      <c r="BL204">
        <v>0.44600000000000001</v>
      </c>
      <c r="BM204">
        <v>21.707999999999998</v>
      </c>
      <c r="BQ204">
        <v>0</v>
      </c>
      <c r="BR204">
        <v>0.22648399999999999</v>
      </c>
      <c r="BS204">
        <v>-2.3703400000000001</v>
      </c>
      <c r="BT204">
        <v>1.3282E-2</v>
      </c>
      <c r="BU204">
        <v>5.4520369999999998</v>
      </c>
      <c r="BV204">
        <v>-47.643833999999998</v>
      </c>
    </row>
    <row r="205" spans="1:74" customFormat="1" x14ac:dyDescent="0.25">
      <c r="A205" s="40">
        <v>41704</v>
      </c>
      <c r="B205" s="41">
        <v>2.2431712962962966E-2</v>
      </c>
      <c r="C205">
        <v>10.775</v>
      </c>
      <c r="D205">
        <v>7.1002000000000001</v>
      </c>
      <c r="E205">
        <v>71001.936860000002</v>
      </c>
      <c r="F205">
        <v>40.799999999999997</v>
      </c>
      <c r="G205">
        <v>-3.9</v>
      </c>
      <c r="H205">
        <v>3513.2</v>
      </c>
      <c r="J205">
        <v>0</v>
      </c>
      <c r="K205">
        <v>0.83979999999999999</v>
      </c>
      <c r="L205">
        <v>9.0493000000000006</v>
      </c>
      <c r="M205">
        <v>5.9627999999999997</v>
      </c>
      <c r="N205">
        <v>34.293599999999998</v>
      </c>
      <c r="O205">
        <v>0</v>
      </c>
      <c r="P205">
        <v>34.299999999999997</v>
      </c>
      <c r="Q205">
        <v>26.516300000000001</v>
      </c>
      <c r="R205">
        <v>0</v>
      </c>
      <c r="S205">
        <v>26.5</v>
      </c>
      <c r="T205">
        <v>3513.1846999999998</v>
      </c>
      <c r="W205">
        <v>0</v>
      </c>
      <c r="X205">
        <v>0</v>
      </c>
      <c r="Y205">
        <v>12.3</v>
      </c>
      <c r="Z205">
        <v>845</v>
      </c>
      <c r="AA205">
        <v>871</v>
      </c>
      <c r="AB205">
        <v>855</v>
      </c>
      <c r="AC205">
        <v>46</v>
      </c>
      <c r="AD205">
        <v>12.6</v>
      </c>
      <c r="AE205">
        <v>0.28999999999999998</v>
      </c>
      <c r="AF205">
        <v>973</v>
      </c>
      <c r="AG205">
        <v>0</v>
      </c>
      <c r="AH205">
        <v>8</v>
      </c>
      <c r="AI205">
        <v>15</v>
      </c>
      <c r="AJ205">
        <v>191.7</v>
      </c>
      <c r="AK205">
        <v>190</v>
      </c>
      <c r="AL205">
        <v>6.6</v>
      </c>
      <c r="AM205">
        <v>195</v>
      </c>
      <c r="AN205" t="s">
        <v>155</v>
      </c>
      <c r="AO205">
        <v>1</v>
      </c>
      <c r="AP205" s="42">
        <v>0.93902777777777768</v>
      </c>
      <c r="AQ205">
        <v>47.164437</v>
      </c>
      <c r="AR205">
        <v>-88.489097000000001</v>
      </c>
      <c r="AS205">
        <v>326.3</v>
      </c>
      <c r="AT205">
        <v>27.2</v>
      </c>
      <c r="AU205">
        <v>12</v>
      </c>
      <c r="AV205">
        <v>7</v>
      </c>
      <c r="AW205" t="s">
        <v>217</v>
      </c>
      <c r="AX205">
        <v>1.93483</v>
      </c>
      <c r="AY205">
        <v>1.9330339999999999</v>
      </c>
      <c r="AZ205">
        <v>3.0330339999999998</v>
      </c>
      <c r="BA205">
        <v>14.048999999999999</v>
      </c>
      <c r="BB205">
        <v>10.98</v>
      </c>
      <c r="BC205">
        <v>0.78</v>
      </c>
      <c r="BD205">
        <v>19.074999999999999</v>
      </c>
      <c r="BE205">
        <v>1786.8219999999999</v>
      </c>
      <c r="BF205">
        <v>749.36599999999999</v>
      </c>
      <c r="BG205">
        <v>0.70899999999999996</v>
      </c>
      <c r="BH205">
        <v>0</v>
      </c>
      <c r="BI205">
        <v>0.70899999999999996</v>
      </c>
      <c r="BJ205">
        <v>0.54800000000000004</v>
      </c>
      <c r="BK205">
        <v>0</v>
      </c>
      <c r="BL205">
        <v>0.54800000000000004</v>
      </c>
      <c r="BM205">
        <v>22.920999999999999</v>
      </c>
      <c r="BQ205">
        <v>0</v>
      </c>
      <c r="BR205">
        <v>0.218334</v>
      </c>
      <c r="BS205">
        <v>-2.8281939999999999</v>
      </c>
      <c r="BT205">
        <v>1.3717999999999999E-2</v>
      </c>
      <c r="BU205">
        <v>5.2558449999999999</v>
      </c>
      <c r="BV205">
        <v>-56.846699399999999</v>
      </c>
    </row>
    <row r="206" spans="1:74" customFormat="1" x14ac:dyDescent="0.25">
      <c r="A206" s="40">
        <v>41704</v>
      </c>
      <c r="B206" s="41">
        <v>2.2443287037037036E-2</v>
      </c>
      <c r="C206">
        <v>10.879</v>
      </c>
      <c r="D206">
        <v>6.9416000000000002</v>
      </c>
      <c r="E206">
        <v>69416.151339999997</v>
      </c>
      <c r="F206">
        <v>49.4</v>
      </c>
      <c r="G206">
        <v>6.5</v>
      </c>
      <c r="H206">
        <v>3479.1</v>
      </c>
      <c r="J206">
        <v>0</v>
      </c>
      <c r="K206">
        <v>0.84050000000000002</v>
      </c>
      <c r="L206">
        <v>9.1440000000000001</v>
      </c>
      <c r="M206">
        <v>5.8342999999999998</v>
      </c>
      <c r="N206">
        <v>41.552300000000002</v>
      </c>
      <c r="O206">
        <v>5.4591000000000003</v>
      </c>
      <c r="P206">
        <v>47</v>
      </c>
      <c r="Q206">
        <v>32.151899999999998</v>
      </c>
      <c r="R206">
        <v>4.2241</v>
      </c>
      <c r="S206">
        <v>36.4</v>
      </c>
      <c r="T206">
        <v>3479.0956000000001</v>
      </c>
      <c r="W206">
        <v>0</v>
      </c>
      <c r="X206">
        <v>0</v>
      </c>
      <c r="Y206">
        <v>12.3</v>
      </c>
      <c r="Z206">
        <v>845</v>
      </c>
      <c r="AA206">
        <v>871</v>
      </c>
      <c r="AB206">
        <v>855</v>
      </c>
      <c r="AC206">
        <v>46.7</v>
      </c>
      <c r="AD206">
        <v>12.79</v>
      </c>
      <c r="AE206">
        <v>0.28999999999999998</v>
      </c>
      <c r="AF206">
        <v>973</v>
      </c>
      <c r="AG206">
        <v>0</v>
      </c>
      <c r="AH206">
        <v>8</v>
      </c>
      <c r="AI206">
        <v>15</v>
      </c>
      <c r="AJ206">
        <v>191.3</v>
      </c>
      <c r="AK206">
        <v>190</v>
      </c>
      <c r="AL206">
        <v>6.5</v>
      </c>
      <c r="AM206">
        <v>195</v>
      </c>
      <c r="AN206" t="s">
        <v>155</v>
      </c>
      <c r="AO206">
        <v>1</v>
      </c>
      <c r="AP206" s="42">
        <v>0.93902777777777768</v>
      </c>
      <c r="AQ206">
        <v>47.164408999999999</v>
      </c>
      <c r="AR206">
        <v>-88.489200999999994</v>
      </c>
      <c r="AS206">
        <v>326.3</v>
      </c>
      <c r="AT206">
        <v>28</v>
      </c>
      <c r="AU206">
        <v>12</v>
      </c>
      <c r="AV206">
        <v>7</v>
      </c>
      <c r="AW206" t="s">
        <v>217</v>
      </c>
      <c r="AX206">
        <v>1.5342659999999999</v>
      </c>
      <c r="AY206">
        <v>2</v>
      </c>
      <c r="AZ206">
        <v>2.9356640000000001</v>
      </c>
      <c r="BA206">
        <v>14.048999999999999</v>
      </c>
      <c r="BB206">
        <v>11.03</v>
      </c>
      <c r="BC206">
        <v>0.79</v>
      </c>
      <c r="BD206">
        <v>18.978999999999999</v>
      </c>
      <c r="BE206">
        <v>1809.915</v>
      </c>
      <c r="BF206">
        <v>735.005</v>
      </c>
      <c r="BG206">
        <v>0.86099999999999999</v>
      </c>
      <c r="BH206">
        <v>0.113</v>
      </c>
      <c r="BI206">
        <v>0.97399999999999998</v>
      </c>
      <c r="BJ206">
        <v>0.66600000000000004</v>
      </c>
      <c r="BK206">
        <v>8.7999999999999995E-2</v>
      </c>
      <c r="BL206">
        <v>0.754</v>
      </c>
      <c r="BM206">
        <v>22.753699999999998</v>
      </c>
      <c r="BQ206">
        <v>0</v>
      </c>
      <c r="BR206">
        <v>0.222</v>
      </c>
      <c r="BS206">
        <v>-2.7460040000000001</v>
      </c>
      <c r="BT206">
        <v>1.4E-2</v>
      </c>
      <c r="BU206">
        <v>5.3440950000000003</v>
      </c>
      <c r="BV206">
        <v>-55.194680400000003</v>
      </c>
    </row>
    <row r="207" spans="1:74" customFormat="1" x14ac:dyDescent="0.25">
      <c r="A207" s="40">
        <v>41704</v>
      </c>
      <c r="B207" s="41">
        <v>2.2454861111111113E-2</v>
      </c>
      <c r="C207">
        <v>10.853999999999999</v>
      </c>
      <c r="D207">
        <v>6.9340999999999999</v>
      </c>
      <c r="E207">
        <v>69341.273939999999</v>
      </c>
      <c r="F207">
        <v>48.9</v>
      </c>
      <c r="G207">
        <v>-3.5</v>
      </c>
      <c r="H207">
        <v>3455.4</v>
      </c>
      <c r="J207">
        <v>0</v>
      </c>
      <c r="K207">
        <v>0.84079999999999999</v>
      </c>
      <c r="L207">
        <v>9.1256000000000004</v>
      </c>
      <c r="M207">
        <v>5.8299000000000003</v>
      </c>
      <c r="N207">
        <v>41.1066</v>
      </c>
      <c r="O207">
        <v>0</v>
      </c>
      <c r="P207">
        <v>41.1</v>
      </c>
      <c r="Q207">
        <v>31.816099999999999</v>
      </c>
      <c r="R207">
        <v>0</v>
      </c>
      <c r="S207">
        <v>31.8</v>
      </c>
      <c r="T207">
        <v>3455.3915000000002</v>
      </c>
      <c r="W207">
        <v>0</v>
      </c>
      <c r="X207">
        <v>0</v>
      </c>
      <c r="Y207">
        <v>12.3</v>
      </c>
      <c r="Z207">
        <v>845</v>
      </c>
      <c r="AA207">
        <v>871</v>
      </c>
      <c r="AB207">
        <v>854</v>
      </c>
      <c r="AC207">
        <v>47</v>
      </c>
      <c r="AD207">
        <v>12.87</v>
      </c>
      <c r="AE207">
        <v>0.3</v>
      </c>
      <c r="AF207">
        <v>973</v>
      </c>
      <c r="AG207">
        <v>0</v>
      </c>
      <c r="AH207">
        <v>8</v>
      </c>
      <c r="AI207">
        <v>15</v>
      </c>
      <c r="AJ207">
        <v>191</v>
      </c>
      <c r="AK207">
        <v>190</v>
      </c>
      <c r="AL207">
        <v>6.5</v>
      </c>
      <c r="AM207">
        <v>195</v>
      </c>
      <c r="AN207" t="s">
        <v>155</v>
      </c>
      <c r="AO207">
        <v>1</v>
      </c>
      <c r="AP207" s="42">
        <v>0.93905092592592598</v>
      </c>
      <c r="AQ207">
        <v>47.164329000000002</v>
      </c>
      <c r="AR207">
        <v>-88.489463999999998</v>
      </c>
      <c r="AS207">
        <v>326.3</v>
      </c>
      <c r="AT207">
        <v>29.2</v>
      </c>
      <c r="AU207">
        <v>12</v>
      </c>
      <c r="AV207">
        <v>7</v>
      </c>
      <c r="AW207" t="s">
        <v>217</v>
      </c>
      <c r="AX207">
        <v>1.4</v>
      </c>
      <c r="AY207">
        <v>2.0327670000000002</v>
      </c>
      <c r="AZ207">
        <v>2.6</v>
      </c>
      <c r="BA207">
        <v>14.048999999999999</v>
      </c>
      <c r="BB207">
        <v>11.05</v>
      </c>
      <c r="BC207">
        <v>0.79</v>
      </c>
      <c r="BD207">
        <v>18.940000000000001</v>
      </c>
      <c r="BE207">
        <v>1809.2529999999999</v>
      </c>
      <c r="BF207">
        <v>735.66099999999994</v>
      </c>
      <c r="BG207">
        <v>0.85299999999999998</v>
      </c>
      <c r="BH207">
        <v>0</v>
      </c>
      <c r="BI207">
        <v>0.85299999999999998</v>
      </c>
      <c r="BJ207">
        <v>0.66100000000000003</v>
      </c>
      <c r="BK207">
        <v>0</v>
      </c>
      <c r="BL207">
        <v>0.66100000000000003</v>
      </c>
      <c r="BM207">
        <v>22.635899999999999</v>
      </c>
      <c r="BQ207">
        <v>0</v>
      </c>
      <c r="BR207">
        <v>0.22917999999999999</v>
      </c>
      <c r="BS207">
        <v>-2.413036</v>
      </c>
      <c r="BT207">
        <v>1.3282E-2</v>
      </c>
      <c r="BU207">
        <v>5.5169360000000003</v>
      </c>
      <c r="BV207">
        <v>-48.502023600000001</v>
      </c>
    </row>
    <row r="208" spans="1:74" customFormat="1" x14ac:dyDescent="0.25">
      <c r="A208" s="40">
        <v>41704</v>
      </c>
      <c r="B208" s="41">
        <v>2.2466435185185183E-2</v>
      </c>
      <c r="C208">
        <v>10.831</v>
      </c>
      <c r="D208">
        <v>6.9141000000000004</v>
      </c>
      <c r="E208">
        <v>69140.511710000006</v>
      </c>
      <c r="F208">
        <v>43.8</v>
      </c>
      <c r="G208">
        <v>-8.3000000000000007</v>
      </c>
      <c r="H208">
        <v>3508.8</v>
      </c>
      <c r="J208">
        <v>0</v>
      </c>
      <c r="K208">
        <v>0.84109999999999996</v>
      </c>
      <c r="L208">
        <v>9.1098999999999997</v>
      </c>
      <c r="M208">
        <v>5.8154000000000003</v>
      </c>
      <c r="N208">
        <v>36.8078</v>
      </c>
      <c r="O208">
        <v>0</v>
      </c>
      <c r="P208">
        <v>36.799999999999997</v>
      </c>
      <c r="Q208">
        <v>28.488800000000001</v>
      </c>
      <c r="R208">
        <v>0</v>
      </c>
      <c r="S208">
        <v>28.5</v>
      </c>
      <c r="T208">
        <v>3508.8002000000001</v>
      </c>
      <c r="W208">
        <v>0</v>
      </c>
      <c r="X208">
        <v>0</v>
      </c>
      <c r="Y208">
        <v>12.3</v>
      </c>
      <c r="Z208">
        <v>845</v>
      </c>
      <c r="AA208">
        <v>871</v>
      </c>
      <c r="AB208">
        <v>854</v>
      </c>
      <c r="AC208">
        <v>47</v>
      </c>
      <c r="AD208">
        <v>12.87</v>
      </c>
      <c r="AE208">
        <v>0.3</v>
      </c>
      <c r="AF208">
        <v>973</v>
      </c>
      <c r="AG208">
        <v>0</v>
      </c>
      <c r="AH208">
        <v>8</v>
      </c>
      <c r="AI208">
        <v>15</v>
      </c>
      <c r="AJ208">
        <v>191</v>
      </c>
      <c r="AK208">
        <v>190</v>
      </c>
      <c r="AL208">
        <v>6.6</v>
      </c>
      <c r="AM208">
        <v>195</v>
      </c>
      <c r="AN208" t="s">
        <v>155</v>
      </c>
      <c r="AO208">
        <v>1</v>
      </c>
      <c r="AP208" s="42">
        <v>0.93906250000000002</v>
      </c>
      <c r="AQ208">
        <v>47.164257999999997</v>
      </c>
      <c r="AR208">
        <v>-88.489620000000002</v>
      </c>
      <c r="AS208">
        <v>326.3</v>
      </c>
      <c r="AT208">
        <v>30.8</v>
      </c>
      <c r="AU208">
        <v>12</v>
      </c>
      <c r="AV208">
        <v>7</v>
      </c>
      <c r="AW208" t="s">
        <v>217</v>
      </c>
      <c r="AX208">
        <v>1.4</v>
      </c>
      <c r="AY208">
        <v>2.1</v>
      </c>
      <c r="AZ208">
        <v>2.6</v>
      </c>
      <c r="BA208">
        <v>14.048999999999999</v>
      </c>
      <c r="BB208">
        <v>11.08</v>
      </c>
      <c r="BC208">
        <v>0.79</v>
      </c>
      <c r="BD208">
        <v>18.891999999999999</v>
      </c>
      <c r="BE208">
        <v>1809.088</v>
      </c>
      <c r="BF208">
        <v>735.029</v>
      </c>
      <c r="BG208">
        <v>0.76500000000000001</v>
      </c>
      <c r="BH208">
        <v>0</v>
      </c>
      <c r="BI208">
        <v>0.76500000000000001</v>
      </c>
      <c r="BJ208">
        <v>0.59199999999999997</v>
      </c>
      <c r="BK208">
        <v>0</v>
      </c>
      <c r="BL208">
        <v>0.59199999999999997</v>
      </c>
      <c r="BM208">
        <v>23.023399999999999</v>
      </c>
      <c r="BQ208">
        <v>0</v>
      </c>
      <c r="BR208">
        <v>0.23702599999999999</v>
      </c>
      <c r="BS208">
        <v>-2.2952539999999999</v>
      </c>
      <c r="BT208">
        <v>1.2999999999999999E-2</v>
      </c>
      <c r="BU208">
        <v>5.7058090000000004</v>
      </c>
      <c r="BV208">
        <v>-46.134605399999998</v>
      </c>
    </row>
    <row r="209" spans="1:74" customFormat="1" x14ac:dyDescent="0.25">
      <c r="A209" s="40">
        <v>41704</v>
      </c>
      <c r="B209" s="41">
        <v>2.247800925925926E-2</v>
      </c>
      <c r="C209">
        <v>11.06</v>
      </c>
      <c r="D209">
        <v>6.7130999999999998</v>
      </c>
      <c r="E209">
        <v>67131.220119999998</v>
      </c>
      <c r="F209">
        <v>41</v>
      </c>
      <c r="G209">
        <v>-32</v>
      </c>
      <c r="H209">
        <v>3560</v>
      </c>
      <c r="J209">
        <v>0</v>
      </c>
      <c r="K209">
        <v>0.84119999999999995</v>
      </c>
      <c r="L209">
        <v>9.3033999999999999</v>
      </c>
      <c r="M209">
        <v>5.6467999999999998</v>
      </c>
      <c r="N209">
        <v>34.5152</v>
      </c>
      <c r="O209">
        <v>0</v>
      </c>
      <c r="P209">
        <v>34.5</v>
      </c>
      <c r="Q209">
        <v>26.714400000000001</v>
      </c>
      <c r="R209">
        <v>0</v>
      </c>
      <c r="S209">
        <v>26.7</v>
      </c>
      <c r="T209">
        <v>3560.0326</v>
      </c>
      <c r="W209">
        <v>0</v>
      </c>
      <c r="X209">
        <v>0</v>
      </c>
      <c r="Y209">
        <v>12.3</v>
      </c>
      <c r="Z209">
        <v>845</v>
      </c>
      <c r="AA209">
        <v>870</v>
      </c>
      <c r="AB209">
        <v>857</v>
      </c>
      <c r="AC209">
        <v>47</v>
      </c>
      <c r="AD209">
        <v>12.87</v>
      </c>
      <c r="AE209">
        <v>0.3</v>
      </c>
      <c r="AF209">
        <v>973</v>
      </c>
      <c r="AG209">
        <v>0</v>
      </c>
      <c r="AH209">
        <v>8</v>
      </c>
      <c r="AI209">
        <v>15</v>
      </c>
      <c r="AJ209">
        <v>191</v>
      </c>
      <c r="AK209">
        <v>190</v>
      </c>
      <c r="AL209">
        <v>6.4</v>
      </c>
      <c r="AM209">
        <v>195</v>
      </c>
      <c r="AN209" t="s">
        <v>155</v>
      </c>
      <c r="AO209">
        <v>1</v>
      </c>
      <c r="AP209" s="42">
        <v>0.93907407407407406</v>
      </c>
      <c r="AQ209">
        <v>47.164206999999998</v>
      </c>
      <c r="AR209">
        <v>-88.489722999999998</v>
      </c>
      <c r="AS209">
        <v>326.3</v>
      </c>
      <c r="AT209">
        <v>31.3</v>
      </c>
      <c r="AU209">
        <v>12</v>
      </c>
      <c r="AV209">
        <v>7</v>
      </c>
      <c r="AW209" t="s">
        <v>217</v>
      </c>
      <c r="AX209">
        <v>1.4</v>
      </c>
      <c r="AY209">
        <v>2.1</v>
      </c>
      <c r="AZ209">
        <v>2.6</v>
      </c>
      <c r="BA209">
        <v>14.048999999999999</v>
      </c>
      <c r="BB209">
        <v>11.09</v>
      </c>
      <c r="BC209">
        <v>0.79</v>
      </c>
      <c r="BD209">
        <v>18.884</v>
      </c>
      <c r="BE209">
        <v>1843.893</v>
      </c>
      <c r="BF209">
        <v>712.31200000000001</v>
      </c>
      <c r="BG209">
        <v>0.71599999999999997</v>
      </c>
      <c r="BH209">
        <v>0</v>
      </c>
      <c r="BI209">
        <v>0.71599999999999997</v>
      </c>
      <c r="BJ209">
        <v>0.55400000000000005</v>
      </c>
      <c r="BK209">
        <v>0</v>
      </c>
      <c r="BL209">
        <v>0.55400000000000005</v>
      </c>
      <c r="BM209">
        <v>23.313600000000001</v>
      </c>
      <c r="BQ209">
        <v>0</v>
      </c>
      <c r="BR209">
        <v>0.26628400000000002</v>
      </c>
      <c r="BS209">
        <v>-2.7013120000000002</v>
      </c>
      <c r="BT209">
        <v>1.2999999999999999E-2</v>
      </c>
      <c r="BU209">
        <v>6.4101220000000003</v>
      </c>
      <c r="BV209">
        <v>-54.296371200000003</v>
      </c>
    </row>
    <row r="210" spans="1:74" customFormat="1" x14ac:dyDescent="0.25">
      <c r="A210" s="40">
        <v>41704</v>
      </c>
      <c r="B210" s="41">
        <v>2.248958333333333E-2</v>
      </c>
      <c r="C210">
        <v>11.079000000000001</v>
      </c>
      <c r="D210">
        <v>6.4690000000000003</v>
      </c>
      <c r="E210">
        <v>64689.586779999998</v>
      </c>
      <c r="F210">
        <v>40.9</v>
      </c>
      <c r="G210">
        <v>-6.3</v>
      </c>
      <c r="H210">
        <v>3639.5</v>
      </c>
      <c r="J210">
        <v>0</v>
      </c>
      <c r="K210">
        <v>0.84319999999999995</v>
      </c>
      <c r="L210">
        <v>9.3422999999999998</v>
      </c>
      <c r="M210">
        <v>5.4549000000000003</v>
      </c>
      <c r="N210">
        <v>34.527999999999999</v>
      </c>
      <c r="O210">
        <v>0</v>
      </c>
      <c r="P210">
        <v>34.5</v>
      </c>
      <c r="Q210">
        <v>26.724299999999999</v>
      </c>
      <c r="R210">
        <v>0</v>
      </c>
      <c r="S210">
        <v>26.7</v>
      </c>
      <c r="T210">
        <v>3639.4760999999999</v>
      </c>
      <c r="W210">
        <v>0</v>
      </c>
      <c r="X210">
        <v>0</v>
      </c>
      <c r="Y210">
        <v>12.3</v>
      </c>
      <c r="Z210">
        <v>844</v>
      </c>
      <c r="AA210">
        <v>870</v>
      </c>
      <c r="AB210">
        <v>857</v>
      </c>
      <c r="AC210">
        <v>47</v>
      </c>
      <c r="AD210">
        <v>12.87</v>
      </c>
      <c r="AE210">
        <v>0.3</v>
      </c>
      <c r="AF210">
        <v>973</v>
      </c>
      <c r="AG210">
        <v>0</v>
      </c>
      <c r="AH210">
        <v>8</v>
      </c>
      <c r="AI210">
        <v>15</v>
      </c>
      <c r="AJ210">
        <v>191</v>
      </c>
      <c r="AK210">
        <v>190</v>
      </c>
      <c r="AL210">
        <v>6.4</v>
      </c>
      <c r="AM210">
        <v>195</v>
      </c>
      <c r="AN210" t="s">
        <v>155</v>
      </c>
      <c r="AO210">
        <v>1</v>
      </c>
      <c r="AP210" s="42">
        <v>0.93907407407407406</v>
      </c>
      <c r="AQ210">
        <v>47.164178999999997</v>
      </c>
      <c r="AR210">
        <v>-88.489771000000005</v>
      </c>
      <c r="AS210">
        <v>326.2</v>
      </c>
      <c r="AT210">
        <v>31.8</v>
      </c>
      <c r="AU210">
        <v>12</v>
      </c>
      <c r="AV210">
        <v>7</v>
      </c>
      <c r="AW210" t="s">
        <v>217</v>
      </c>
      <c r="AX210">
        <v>1.302597</v>
      </c>
      <c r="AY210">
        <v>1.9701299999999999</v>
      </c>
      <c r="AZ210">
        <v>2.405195</v>
      </c>
      <c r="BA210">
        <v>14.048999999999999</v>
      </c>
      <c r="BB210">
        <v>11.24</v>
      </c>
      <c r="BC210">
        <v>0.8</v>
      </c>
      <c r="BD210">
        <v>18.591000000000001</v>
      </c>
      <c r="BE210">
        <v>1869.365</v>
      </c>
      <c r="BF210">
        <v>694.70899999999995</v>
      </c>
      <c r="BG210">
        <v>0.72399999999999998</v>
      </c>
      <c r="BH210">
        <v>0</v>
      </c>
      <c r="BI210">
        <v>0.72399999999999998</v>
      </c>
      <c r="BJ210">
        <v>0.56000000000000005</v>
      </c>
      <c r="BK210">
        <v>0</v>
      </c>
      <c r="BL210">
        <v>0.56000000000000005</v>
      </c>
      <c r="BM210">
        <v>24.0627</v>
      </c>
      <c r="BQ210">
        <v>0</v>
      </c>
      <c r="BR210">
        <v>0.292078</v>
      </c>
      <c r="BS210">
        <v>-2.4833059999999998</v>
      </c>
      <c r="BT210">
        <v>1.2282E-2</v>
      </c>
      <c r="BU210">
        <v>7.0310480000000002</v>
      </c>
      <c r="BV210">
        <v>-49.914450600000002</v>
      </c>
    </row>
    <row r="211" spans="1:74" customFormat="1" x14ac:dyDescent="0.25">
      <c r="A211" s="40">
        <v>41704</v>
      </c>
      <c r="B211" s="41">
        <v>2.2501157407407407E-2</v>
      </c>
      <c r="C211">
        <v>10.702</v>
      </c>
      <c r="D211">
        <v>7.0392000000000001</v>
      </c>
      <c r="E211">
        <v>70392.066120000003</v>
      </c>
      <c r="F211">
        <v>40.5</v>
      </c>
      <c r="G211">
        <v>-18.600000000000001</v>
      </c>
      <c r="H211">
        <v>3932.2</v>
      </c>
      <c r="J211">
        <v>0</v>
      </c>
      <c r="K211">
        <v>0.84040000000000004</v>
      </c>
      <c r="L211">
        <v>8.9937000000000005</v>
      </c>
      <c r="M211">
        <v>5.9154999999999998</v>
      </c>
      <c r="N211">
        <v>34.0184</v>
      </c>
      <c r="O211">
        <v>0</v>
      </c>
      <c r="P211">
        <v>34</v>
      </c>
      <c r="Q211">
        <v>26.329799999999999</v>
      </c>
      <c r="R211">
        <v>0</v>
      </c>
      <c r="S211">
        <v>26.3</v>
      </c>
      <c r="T211">
        <v>3932.1927000000001</v>
      </c>
      <c r="W211">
        <v>0</v>
      </c>
      <c r="X211">
        <v>0</v>
      </c>
      <c r="Y211">
        <v>12.3</v>
      </c>
      <c r="Z211">
        <v>844</v>
      </c>
      <c r="AA211">
        <v>870</v>
      </c>
      <c r="AB211">
        <v>855</v>
      </c>
      <c r="AC211">
        <v>47</v>
      </c>
      <c r="AD211">
        <v>12.87</v>
      </c>
      <c r="AE211">
        <v>0.3</v>
      </c>
      <c r="AF211">
        <v>973</v>
      </c>
      <c r="AG211">
        <v>0</v>
      </c>
      <c r="AH211">
        <v>8</v>
      </c>
      <c r="AI211">
        <v>15</v>
      </c>
      <c r="AJ211">
        <v>191</v>
      </c>
      <c r="AK211">
        <v>190</v>
      </c>
      <c r="AL211">
        <v>6.3</v>
      </c>
      <c r="AM211">
        <v>195</v>
      </c>
      <c r="AN211" t="s">
        <v>155</v>
      </c>
      <c r="AO211">
        <v>1</v>
      </c>
      <c r="AP211" s="42">
        <v>0.9390856481481481</v>
      </c>
      <c r="AQ211">
        <v>47.164065000000001</v>
      </c>
      <c r="AR211">
        <v>-88.489964000000001</v>
      </c>
      <c r="AS211">
        <v>326</v>
      </c>
      <c r="AT211">
        <v>32.1</v>
      </c>
      <c r="AU211">
        <v>12</v>
      </c>
      <c r="AV211">
        <v>8</v>
      </c>
      <c r="AW211" t="s">
        <v>216</v>
      </c>
      <c r="AX211">
        <v>1.1000000000000001</v>
      </c>
      <c r="AY211">
        <v>1.667273</v>
      </c>
      <c r="AZ211">
        <v>1.967273</v>
      </c>
      <c r="BA211">
        <v>14.048999999999999</v>
      </c>
      <c r="BB211">
        <v>11.03</v>
      </c>
      <c r="BC211">
        <v>0.79</v>
      </c>
      <c r="BD211">
        <v>18.997</v>
      </c>
      <c r="BE211">
        <v>1782.9480000000001</v>
      </c>
      <c r="BF211">
        <v>746.38900000000001</v>
      </c>
      <c r="BG211">
        <v>0.70599999999999996</v>
      </c>
      <c r="BH211">
        <v>0</v>
      </c>
      <c r="BI211">
        <v>0.70599999999999996</v>
      </c>
      <c r="BJ211">
        <v>0.54700000000000004</v>
      </c>
      <c r="BK211">
        <v>0</v>
      </c>
      <c r="BL211">
        <v>0.54700000000000004</v>
      </c>
      <c r="BM211">
        <v>25.757100000000001</v>
      </c>
      <c r="BQ211">
        <v>0</v>
      </c>
      <c r="BR211">
        <v>0.27933200000000002</v>
      </c>
      <c r="BS211">
        <v>-2.5764019999999999</v>
      </c>
      <c r="BT211">
        <v>1.2718E-2</v>
      </c>
      <c r="BU211">
        <v>6.7242199999999999</v>
      </c>
      <c r="BV211">
        <v>-51.785680200000002</v>
      </c>
    </row>
    <row r="212" spans="1:74" customFormat="1" x14ac:dyDescent="0.25">
      <c r="A212" s="40">
        <v>41704</v>
      </c>
      <c r="B212" s="41">
        <v>2.2512731481481484E-2</v>
      </c>
      <c r="C212">
        <v>10.398999999999999</v>
      </c>
      <c r="D212">
        <v>7.5416999999999996</v>
      </c>
      <c r="E212">
        <v>75416.95246</v>
      </c>
      <c r="F212">
        <v>50.5</v>
      </c>
      <c r="G212">
        <v>-21.9</v>
      </c>
      <c r="H212">
        <v>4094.3</v>
      </c>
      <c r="J212">
        <v>0</v>
      </c>
      <c r="K212">
        <v>0.8377</v>
      </c>
      <c r="L212">
        <v>8.7104999999999997</v>
      </c>
      <c r="M212">
        <v>6.3174000000000001</v>
      </c>
      <c r="N212">
        <v>42.295999999999999</v>
      </c>
      <c r="O212">
        <v>0</v>
      </c>
      <c r="P212">
        <v>42.3</v>
      </c>
      <c r="Q212">
        <v>32.736600000000003</v>
      </c>
      <c r="R212">
        <v>0</v>
      </c>
      <c r="S212">
        <v>32.700000000000003</v>
      </c>
      <c r="T212">
        <v>4094.2826</v>
      </c>
      <c r="W212">
        <v>0</v>
      </c>
      <c r="X212">
        <v>0</v>
      </c>
      <c r="Y212">
        <v>12.3</v>
      </c>
      <c r="Z212">
        <v>845</v>
      </c>
      <c r="AA212">
        <v>870</v>
      </c>
      <c r="AB212">
        <v>856</v>
      </c>
      <c r="AC212">
        <v>47</v>
      </c>
      <c r="AD212">
        <v>12.87</v>
      </c>
      <c r="AE212">
        <v>0.3</v>
      </c>
      <c r="AF212">
        <v>973</v>
      </c>
      <c r="AG212">
        <v>0</v>
      </c>
      <c r="AH212">
        <v>8</v>
      </c>
      <c r="AI212">
        <v>15</v>
      </c>
      <c r="AJ212">
        <v>191</v>
      </c>
      <c r="AK212">
        <v>190.7</v>
      </c>
      <c r="AL212">
        <v>6.3</v>
      </c>
      <c r="AM212">
        <v>195</v>
      </c>
      <c r="AN212" t="s">
        <v>155</v>
      </c>
      <c r="AO212">
        <v>1</v>
      </c>
      <c r="AP212" s="42">
        <v>0.9391087962962964</v>
      </c>
      <c r="AQ212">
        <v>47.163921000000002</v>
      </c>
      <c r="AR212">
        <v>-88.490217999999999</v>
      </c>
      <c r="AS212">
        <v>325.89999999999998</v>
      </c>
      <c r="AT212">
        <v>32.9</v>
      </c>
      <c r="AU212">
        <v>12</v>
      </c>
      <c r="AV212">
        <v>9</v>
      </c>
      <c r="AW212" t="s">
        <v>218</v>
      </c>
      <c r="AX212">
        <v>1.1000000000000001</v>
      </c>
      <c r="AY212">
        <v>1.6</v>
      </c>
      <c r="AZ212">
        <v>1.9</v>
      </c>
      <c r="BA212">
        <v>14.048999999999999</v>
      </c>
      <c r="BB212">
        <v>10.84</v>
      </c>
      <c r="BC212">
        <v>0.77</v>
      </c>
      <c r="BD212">
        <v>19.381</v>
      </c>
      <c r="BE212">
        <v>1711.665</v>
      </c>
      <c r="BF212">
        <v>790.11300000000006</v>
      </c>
      <c r="BG212">
        <v>0.87</v>
      </c>
      <c r="BH212">
        <v>0</v>
      </c>
      <c r="BI212">
        <v>0.87</v>
      </c>
      <c r="BJ212">
        <v>0.67400000000000004</v>
      </c>
      <c r="BK212">
        <v>0</v>
      </c>
      <c r="BL212">
        <v>0.67400000000000004</v>
      </c>
      <c r="BM212">
        <v>26.5838</v>
      </c>
      <c r="BQ212">
        <v>0</v>
      </c>
      <c r="BR212">
        <v>0.27271800000000002</v>
      </c>
      <c r="BS212">
        <v>-2.7402099999999998</v>
      </c>
      <c r="BT212">
        <v>1.3717999999999999E-2</v>
      </c>
      <c r="BU212">
        <v>6.5650040000000001</v>
      </c>
      <c r="BV212">
        <v>-55.078220999999999</v>
      </c>
    </row>
    <row r="213" spans="1:74" customFormat="1" x14ac:dyDescent="0.25">
      <c r="A213" s="40">
        <v>41704</v>
      </c>
      <c r="B213" s="41">
        <v>2.2524305555555558E-2</v>
      </c>
      <c r="C213">
        <v>10.542999999999999</v>
      </c>
      <c r="D213">
        <v>7.4034000000000004</v>
      </c>
      <c r="E213">
        <v>74033.769289999997</v>
      </c>
      <c r="F213">
        <v>69.099999999999994</v>
      </c>
      <c r="G213">
        <v>-4.7</v>
      </c>
      <c r="H213">
        <v>3898.5</v>
      </c>
      <c r="J213">
        <v>0</v>
      </c>
      <c r="K213">
        <v>0.83819999999999995</v>
      </c>
      <c r="L213">
        <v>8.8366000000000007</v>
      </c>
      <c r="M213">
        <v>6.2051999999999996</v>
      </c>
      <c r="N213">
        <v>57.941200000000002</v>
      </c>
      <c r="O213">
        <v>0</v>
      </c>
      <c r="P213">
        <v>57.9</v>
      </c>
      <c r="Q213">
        <v>44.845799999999997</v>
      </c>
      <c r="R213">
        <v>0</v>
      </c>
      <c r="S213">
        <v>44.8</v>
      </c>
      <c r="T213">
        <v>3898.4515999999999</v>
      </c>
      <c r="W213">
        <v>0</v>
      </c>
      <c r="X213">
        <v>0</v>
      </c>
      <c r="Y213">
        <v>12.3</v>
      </c>
      <c r="Z213">
        <v>844</v>
      </c>
      <c r="AA213">
        <v>871</v>
      </c>
      <c r="AB213">
        <v>855</v>
      </c>
      <c r="AC213">
        <v>47</v>
      </c>
      <c r="AD213">
        <v>12.87</v>
      </c>
      <c r="AE213">
        <v>0.3</v>
      </c>
      <c r="AF213">
        <v>973</v>
      </c>
      <c r="AG213">
        <v>0</v>
      </c>
      <c r="AH213">
        <v>8</v>
      </c>
      <c r="AI213">
        <v>15</v>
      </c>
      <c r="AJ213">
        <v>191</v>
      </c>
      <c r="AK213">
        <v>191</v>
      </c>
      <c r="AL213">
        <v>6.4</v>
      </c>
      <c r="AM213">
        <v>195</v>
      </c>
      <c r="AN213" t="s">
        <v>155</v>
      </c>
      <c r="AO213">
        <v>2</v>
      </c>
      <c r="AP213" s="42">
        <v>0.93912037037037033</v>
      </c>
      <c r="AQ213">
        <v>47.163853000000003</v>
      </c>
      <c r="AR213">
        <v>-88.490409</v>
      </c>
      <c r="AS213">
        <v>325.89999999999998</v>
      </c>
      <c r="AT213">
        <v>35</v>
      </c>
      <c r="AU213">
        <v>12</v>
      </c>
      <c r="AV213">
        <v>9</v>
      </c>
      <c r="AW213" t="s">
        <v>218</v>
      </c>
      <c r="AX213">
        <v>1.0667329999999999</v>
      </c>
      <c r="AY213">
        <v>1.4004000000000001</v>
      </c>
      <c r="AZ213">
        <v>1.9</v>
      </c>
      <c r="BA213">
        <v>14.048999999999999</v>
      </c>
      <c r="BB213">
        <v>10.87</v>
      </c>
      <c r="BC213">
        <v>0.77</v>
      </c>
      <c r="BD213">
        <v>19.309999999999999</v>
      </c>
      <c r="BE213">
        <v>1737.0889999999999</v>
      </c>
      <c r="BF213">
        <v>776.36699999999996</v>
      </c>
      <c r="BG213">
        <v>1.1930000000000001</v>
      </c>
      <c r="BH213">
        <v>0</v>
      </c>
      <c r="BI213">
        <v>1.1930000000000001</v>
      </c>
      <c r="BJ213">
        <v>0.92300000000000004</v>
      </c>
      <c r="BK213">
        <v>0</v>
      </c>
      <c r="BL213">
        <v>0.92300000000000004</v>
      </c>
      <c r="BM213">
        <v>25.3216</v>
      </c>
      <c r="BQ213">
        <v>0</v>
      </c>
      <c r="BR213">
        <v>0.254332</v>
      </c>
      <c r="BS213">
        <v>-2.8668019999999999</v>
      </c>
      <c r="BT213">
        <v>1.3282E-2</v>
      </c>
      <c r="BU213">
        <v>6.1224080000000001</v>
      </c>
      <c r="BV213">
        <v>-57.622720200000003</v>
      </c>
    </row>
    <row r="214" spans="1:74" customFormat="1" x14ac:dyDescent="0.25">
      <c r="A214" s="40">
        <v>41704</v>
      </c>
      <c r="B214" s="41">
        <v>2.2535879629629631E-2</v>
      </c>
      <c r="C214">
        <v>10.92</v>
      </c>
      <c r="D214">
        <v>6.9988000000000001</v>
      </c>
      <c r="E214">
        <v>69988.049620000005</v>
      </c>
      <c r="F214">
        <v>70.900000000000006</v>
      </c>
      <c r="G214">
        <v>9.8000000000000007</v>
      </c>
      <c r="H214">
        <v>3513.5</v>
      </c>
      <c r="J214">
        <v>0</v>
      </c>
      <c r="K214">
        <v>0.83960000000000001</v>
      </c>
      <c r="L214">
        <v>9.1683000000000003</v>
      </c>
      <c r="M214">
        <v>5.8761000000000001</v>
      </c>
      <c r="N214">
        <v>59.5381</v>
      </c>
      <c r="O214">
        <v>8.2487999999999992</v>
      </c>
      <c r="P214">
        <v>67.8</v>
      </c>
      <c r="Q214">
        <v>46.081800000000001</v>
      </c>
      <c r="R214">
        <v>6.3845000000000001</v>
      </c>
      <c r="S214">
        <v>52.5</v>
      </c>
      <c r="T214">
        <v>3513.4848000000002</v>
      </c>
      <c r="W214">
        <v>0</v>
      </c>
      <c r="X214">
        <v>0</v>
      </c>
      <c r="Y214">
        <v>12.3</v>
      </c>
      <c r="Z214">
        <v>844</v>
      </c>
      <c r="AA214">
        <v>871</v>
      </c>
      <c r="AB214">
        <v>856</v>
      </c>
      <c r="AC214">
        <v>47</v>
      </c>
      <c r="AD214">
        <v>12.87</v>
      </c>
      <c r="AE214">
        <v>0.3</v>
      </c>
      <c r="AF214">
        <v>973</v>
      </c>
      <c r="AG214">
        <v>0</v>
      </c>
      <c r="AH214">
        <v>8</v>
      </c>
      <c r="AI214">
        <v>15</v>
      </c>
      <c r="AJ214">
        <v>191</v>
      </c>
      <c r="AK214">
        <v>191</v>
      </c>
      <c r="AL214">
        <v>6.5</v>
      </c>
      <c r="AM214">
        <v>195</v>
      </c>
      <c r="AN214" t="s">
        <v>155</v>
      </c>
      <c r="AO214">
        <v>2</v>
      </c>
      <c r="AP214" s="42">
        <v>0.93913194444444448</v>
      </c>
      <c r="AQ214">
        <v>47.163806999999998</v>
      </c>
      <c r="AR214">
        <v>-88.490623999999997</v>
      </c>
      <c r="AS214">
        <v>325.89999999999998</v>
      </c>
      <c r="AT214">
        <v>35.9</v>
      </c>
      <c r="AU214">
        <v>12</v>
      </c>
      <c r="AV214">
        <v>9</v>
      </c>
      <c r="AW214" t="s">
        <v>218</v>
      </c>
      <c r="AX214">
        <v>1.0663339999999999</v>
      </c>
      <c r="AY214">
        <v>1</v>
      </c>
      <c r="AZ214">
        <v>1.9</v>
      </c>
      <c r="BA214">
        <v>14.048999999999999</v>
      </c>
      <c r="BB214">
        <v>10.97</v>
      </c>
      <c r="BC214">
        <v>0.78</v>
      </c>
      <c r="BD214">
        <v>19.106000000000002</v>
      </c>
      <c r="BE214">
        <v>1806.5039999999999</v>
      </c>
      <c r="BF214">
        <v>736.92</v>
      </c>
      <c r="BG214">
        <v>1.2290000000000001</v>
      </c>
      <c r="BH214">
        <v>0.17</v>
      </c>
      <c r="BI214">
        <v>1.399</v>
      </c>
      <c r="BJ214">
        <v>0.95099999999999996</v>
      </c>
      <c r="BK214">
        <v>0.13200000000000001</v>
      </c>
      <c r="BL214">
        <v>1.083</v>
      </c>
      <c r="BM214">
        <v>22.874500000000001</v>
      </c>
      <c r="BQ214">
        <v>0</v>
      </c>
      <c r="BR214">
        <v>0.25130799999999998</v>
      </c>
      <c r="BS214">
        <v>-2.851432</v>
      </c>
      <c r="BT214">
        <v>1.2999999999999999E-2</v>
      </c>
      <c r="BU214">
        <v>6.0496119999999998</v>
      </c>
      <c r="BV214">
        <v>-57.313783200000003</v>
      </c>
    </row>
    <row r="215" spans="1:74" customFormat="1" x14ac:dyDescent="0.25">
      <c r="A215" s="40">
        <v>41704</v>
      </c>
      <c r="B215" s="41">
        <v>2.2547453703703705E-2</v>
      </c>
      <c r="C215">
        <v>10.885999999999999</v>
      </c>
      <c r="D215">
        <v>6.8742000000000001</v>
      </c>
      <c r="E215">
        <v>68742.261429999999</v>
      </c>
      <c r="F215">
        <v>57.5</v>
      </c>
      <c r="G215">
        <v>23.5</v>
      </c>
      <c r="H215">
        <v>3299.5</v>
      </c>
      <c r="J215">
        <v>0</v>
      </c>
      <c r="K215">
        <v>0.84119999999999995</v>
      </c>
      <c r="L215">
        <v>9.1575000000000006</v>
      </c>
      <c r="M215">
        <v>5.7828999999999997</v>
      </c>
      <c r="N215">
        <v>48.335299999999997</v>
      </c>
      <c r="O215">
        <v>19.738199999999999</v>
      </c>
      <c r="P215">
        <v>68.099999999999994</v>
      </c>
      <c r="Q215">
        <v>37.411000000000001</v>
      </c>
      <c r="R215">
        <v>15.277100000000001</v>
      </c>
      <c r="S215">
        <v>52.7</v>
      </c>
      <c r="T215">
        <v>3299.4706000000001</v>
      </c>
      <c r="W215">
        <v>0</v>
      </c>
      <c r="X215">
        <v>0</v>
      </c>
      <c r="Y215">
        <v>12.3</v>
      </c>
      <c r="Z215">
        <v>844</v>
      </c>
      <c r="AA215">
        <v>870</v>
      </c>
      <c r="AB215">
        <v>855</v>
      </c>
      <c r="AC215">
        <v>47</v>
      </c>
      <c r="AD215">
        <v>12.87</v>
      </c>
      <c r="AE215">
        <v>0.3</v>
      </c>
      <c r="AF215">
        <v>973</v>
      </c>
      <c r="AG215">
        <v>0</v>
      </c>
      <c r="AH215">
        <v>8</v>
      </c>
      <c r="AI215">
        <v>15</v>
      </c>
      <c r="AJ215">
        <v>191</v>
      </c>
      <c r="AK215">
        <v>191</v>
      </c>
      <c r="AL215">
        <v>6.5</v>
      </c>
      <c r="AM215">
        <v>195</v>
      </c>
      <c r="AN215" t="s">
        <v>155</v>
      </c>
      <c r="AO215">
        <v>2</v>
      </c>
      <c r="AP215" s="42">
        <v>0.93914351851851852</v>
      </c>
      <c r="AQ215">
        <v>47.163769000000002</v>
      </c>
      <c r="AR215">
        <v>-88.490836000000002</v>
      </c>
      <c r="AS215">
        <v>325.89999999999998</v>
      </c>
      <c r="AT215">
        <v>36.200000000000003</v>
      </c>
      <c r="AU215">
        <v>12</v>
      </c>
      <c r="AV215">
        <v>9</v>
      </c>
      <c r="AW215" t="s">
        <v>218</v>
      </c>
      <c r="AX215">
        <v>1.2</v>
      </c>
      <c r="AY215">
        <v>1.033067</v>
      </c>
      <c r="AZ215">
        <v>1.9330670000000001</v>
      </c>
      <c r="BA215">
        <v>14.048999999999999</v>
      </c>
      <c r="BB215">
        <v>11.09</v>
      </c>
      <c r="BC215">
        <v>0.79</v>
      </c>
      <c r="BD215">
        <v>18.872</v>
      </c>
      <c r="BE215">
        <v>1819.2449999999999</v>
      </c>
      <c r="BF215">
        <v>731.19600000000003</v>
      </c>
      <c r="BG215">
        <v>1.006</v>
      </c>
      <c r="BH215">
        <v>0.41099999999999998</v>
      </c>
      <c r="BI215">
        <v>1.4159999999999999</v>
      </c>
      <c r="BJ215">
        <v>0.77800000000000002</v>
      </c>
      <c r="BK215">
        <v>0.318</v>
      </c>
      <c r="BL215">
        <v>1.0960000000000001</v>
      </c>
      <c r="BM215">
        <v>21.658100000000001</v>
      </c>
      <c r="BQ215">
        <v>0</v>
      </c>
      <c r="BR215">
        <v>0.247256</v>
      </c>
      <c r="BS215">
        <v>-2.7653799999999999</v>
      </c>
      <c r="BT215">
        <v>1.2999999999999999E-2</v>
      </c>
      <c r="BU215">
        <v>5.9520710000000001</v>
      </c>
      <c r="BV215">
        <v>-55.584138000000003</v>
      </c>
    </row>
    <row r="216" spans="1:74" customFormat="1" x14ac:dyDescent="0.25">
      <c r="A216" s="40">
        <v>41704</v>
      </c>
      <c r="B216" s="41">
        <v>2.2559027777777779E-2</v>
      </c>
      <c r="C216">
        <v>10.711</v>
      </c>
      <c r="D216">
        <v>7.28</v>
      </c>
      <c r="E216">
        <v>72800</v>
      </c>
      <c r="F216">
        <v>41.2</v>
      </c>
      <c r="G216">
        <v>-0.2</v>
      </c>
      <c r="H216">
        <v>3365.2</v>
      </c>
      <c r="J216">
        <v>0</v>
      </c>
      <c r="K216">
        <v>0.8387</v>
      </c>
      <c r="L216">
        <v>8.9834999999999994</v>
      </c>
      <c r="M216">
        <v>6.1055999999999999</v>
      </c>
      <c r="N216">
        <v>34.552700000000002</v>
      </c>
      <c r="O216">
        <v>0</v>
      </c>
      <c r="P216">
        <v>34.6</v>
      </c>
      <c r="Q216">
        <v>26.743400000000001</v>
      </c>
      <c r="R216">
        <v>0</v>
      </c>
      <c r="S216">
        <v>26.7</v>
      </c>
      <c r="T216">
        <v>3365.2170000000001</v>
      </c>
      <c r="W216">
        <v>0</v>
      </c>
      <c r="X216">
        <v>0</v>
      </c>
      <c r="Y216">
        <v>12.3</v>
      </c>
      <c r="Z216">
        <v>844</v>
      </c>
      <c r="AA216">
        <v>871</v>
      </c>
      <c r="AB216">
        <v>853</v>
      </c>
      <c r="AC216">
        <v>47</v>
      </c>
      <c r="AD216">
        <v>12.87</v>
      </c>
      <c r="AE216">
        <v>0.3</v>
      </c>
      <c r="AF216">
        <v>973</v>
      </c>
      <c r="AG216">
        <v>0</v>
      </c>
      <c r="AH216">
        <v>8</v>
      </c>
      <c r="AI216">
        <v>15</v>
      </c>
      <c r="AJ216">
        <v>191</v>
      </c>
      <c r="AK216">
        <v>191</v>
      </c>
      <c r="AL216">
        <v>6.6</v>
      </c>
      <c r="AM216">
        <v>195</v>
      </c>
      <c r="AN216" t="s">
        <v>155</v>
      </c>
      <c r="AO216">
        <v>2</v>
      </c>
      <c r="AP216" s="42">
        <v>0.93915509259259267</v>
      </c>
      <c r="AQ216">
        <v>47.163742999999997</v>
      </c>
      <c r="AR216">
        <v>-88.490975000000006</v>
      </c>
      <c r="AS216">
        <v>325.8</v>
      </c>
      <c r="AT216">
        <v>35.700000000000003</v>
      </c>
      <c r="AU216">
        <v>12</v>
      </c>
      <c r="AV216">
        <v>9</v>
      </c>
      <c r="AW216" t="s">
        <v>218</v>
      </c>
      <c r="AX216">
        <v>1.2</v>
      </c>
      <c r="AY216">
        <v>1.1000000000000001</v>
      </c>
      <c r="AZ216">
        <v>2</v>
      </c>
      <c r="BA216">
        <v>14.048999999999999</v>
      </c>
      <c r="BB216">
        <v>10.9</v>
      </c>
      <c r="BC216">
        <v>0.78</v>
      </c>
      <c r="BD216">
        <v>19.234999999999999</v>
      </c>
      <c r="BE216">
        <v>1766.6579999999999</v>
      </c>
      <c r="BF216">
        <v>764.20699999999999</v>
      </c>
      <c r="BG216">
        <v>0.71199999999999997</v>
      </c>
      <c r="BH216">
        <v>0</v>
      </c>
      <c r="BI216">
        <v>0.71199999999999997</v>
      </c>
      <c r="BJ216">
        <v>0.55100000000000005</v>
      </c>
      <c r="BK216">
        <v>0</v>
      </c>
      <c r="BL216">
        <v>0.55100000000000005</v>
      </c>
      <c r="BM216">
        <v>21.866700000000002</v>
      </c>
      <c r="BQ216">
        <v>0</v>
      </c>
      <c r="BR216">
        <v>0.26869399999999999</v>
      </c>
      <c r="BS216">
        <v>-2.2776079999999999</v>
      </c>
      <c r="BT216">
        <v>1.2999999999999999E-2</v>
      </c>
      <c r="BU216">
        <v>6.4681360000000003</v>
      </c>
      <c r="BV216">
        <v>-45.779920799999999</v>
      </c>
    </row>
    <row r="217" spans="1:74" customFormat="1" x14ac:dyDescent="0.25">
      <c r="A217" s="40">
        <v>41704</v>
      </c>
      <c r="B217" s="41">
        <v>2.2570601851851849E-2</v>
      </c>
      <c r="C217">
        <v>10.808999999999999</v>
      </c>
      <c r="D217">
        <v>7.0663</v>
      </c>
      <c r="E217">
        <v>70663.247860000003</v>
      </c>
      <c r="F217">
        <v>39</v>
      </c>
      <c r="G217">
        <v>6.2</v>
      </c>
      <c r="H217">
        <v>3662</v>
      </c>
      <c r="J217">
        <v>0</v>
      </c>
      <c r="K217">
        <v>0.8397</v>
      </c>
      <c r="L217">
        <v>9.0765999999999991</v>
      </c>
      <c r="M217">
        <v>5.9337</v>
      </c>
      <c r="N217">
        <v>32.744700000000002</v>
      </c>
      <c r="O217">
        <v>5.2442000000000002</v>
      </c>
      <c r="P217">
        <v>38</v>
      </c>
      <c r="Q217">
        <v>25.344100000000001</v>
      </c>
      <c r="R217">
        <v>4.0589000000000004</v>
      </c>
      <c r="S217">
        <v>29.4</v>
      </c>
      <c r="T217">
        <v>3662.027</v>
      </c>
      <c r="W217">
        <v>0</v>
      </c>
      <c r="X217">
        <v>0</v>
      </c>
      <c r="Y217">
        <v>12.4</v>
      </c>
      <c r="Z217">
        <v>844</v>
      </c>
      <c r="AA217">
        <v>872</v>
      </c>
      <c r="AB217">
        <v>854</v>
      </c>
      <c r="AC217">
        <v>47</v>
      </c>
      <c r="AD217">
        <v>12.87</v>
      </c>
      <c r="AE217">
        <v>0.3</v>
      </c>
      <c r="AF217">
        <v>973</v>
      </c>
      <c r="AG217">
        <v>0</v>
      </c>
      <c r="AH217">
        <v>8</v>
      </c>
      <c r="AI217">
        <v>15</v>
      </c>
      <c r="AJ217">
        <v>191</v>
      </c>
      <c r="AK217">
        <v>191</v>
      </c>
      <c r="AL217">
        <v>6.7</v>
      </c>
      <c r="AM217">
        <v>195</v>
      </c>
      <c r="AN217" t="s">
        <v>155</v>
      </c>
      <c r="AO217">
        <v>2</v>
      </c>
      <c r="AP217" s="42">
        <v>0.93915509259259267</v>
      </c>
      <c r="AQ217">
        <v>47.163722</v>
      </c>
      <c r="AR217">
        <v>-88.491112000000001</v>
      </c>
      <c r="AS217">
        <v>325.8</v>
      </c>
      <c r="AT217">
        <v>35.799999999999997</v>
      </c>
      <c r="AU217">
        <v>12</v>
      </c>
      <c r="AV217">
        <v>9</v>
      </c>
      <c r="AW217" t="s">
        <v>218</v>
      </c>
      <c r="AX217">
        <v>1.2</v>
      </c>
      <c r="AY217">
        <v>1.0671330000000001</v>
      </c>
      <c r="AZ217">
        <v>1.934266</v>
      </c>
      <c r="BA217">
        <v>14.048999999999999</v>
      </c>
      <c r="BB217">
        <v>10.97</v>
      </c>
      <c r="BC217">
        <v>0.78</v>
      </c>
      <c r="BD217">
        <v>19.088000000000001</v>
      </c>
      <c r="BE217">
        <v>1790.6849999999999</v>
      </c>
      <c r="BF217">
        <v>745.072</v>
      </c>
      <c r="BG217">
        <v>0.67700000000000005</v>
      </c>
      <c r="BH217">
        <v>0.108</v>
      </c>
      <c r="BI217">
        <v>0.78500000000000003</v>
      </c>
      <c r="BJ217">
        <v>0.52400000000000002</v>
      </c>
      <c r="BK217">
        <v>8.4000000000000005E-2</v>
      </c>
      <c r="BL217">
        <v>0.60699999999999998</v>
      </c>
      <c r="BM217">
        <v>23.871600000000001</v>
      </c>
      <c r="BQ217">
        <v>0</v>
      </c>
      <c r="BR217">
        <v>0.338252</v>
      </c>
      <c r="BS217">
        <v>-2.5651030000000001</v>
      </c>
      <c r="BT217">
        <v>1.2283000000000001E-2</v>
      </c>
      <c r="BU217">
        <v>8.1425649999999994</v>
      </c>
      <c r="BV217">
        <v>-51.5585703</v>
      </c>
    </row>
    <row r="218" spans="1:74" customFormat="1" x14ac:dyDescent="0.25">
      <c r="A218" s="40">
        <v>41704</v>
      </c>
      <c r="B218" s="41">
        <v>2.2582175925925926E-2</v>
      </c>
      <c r="C218">
        <v>11.032</v>
      </c>
      <c r="D218">
        <v>6.7370999999999999</v>
      </c>
      <c r="E218">
        <v>67370.991739999998</v>
      </c>
      <c r="F218">
        <v>39.200000000000003</v>
      </c>
      <c r="G218">
        <v>5.3</v>
      </c>
      <c r="H218">
        <v>3821.2</v>
      </c>
      <c r="J218">
        <v>0</v>
      </c>
      <c r="K218">
        <v>0.84099999999999997</v>
      </c>
      <c r="L218">
        <v>9.2780000000000005</v>
      </c>
      <c r="M218">
        <v>5.6658999999999997</v>
      </c>
      <c r="N218">
        <v>32.939599999999999</v>
      </c>
      <c r="O218">
        <v>4.4501999999999997</v>
      </c>
      <c r="P218">
        <v>37.4</v>
      </c>
      <c r="Q218">
        <v>25.494900000000001</v>
      </c>
      <c r="R218">
        <v>3.4443999999999999</v>
      </c>
      <c r="S218">
        <v>28.9</v>
      </c>
      <c r="T218">
        <v>3821.2082</v>
      </c>
      <c r="W218">
        <v>0</v>
      </c>
      <c r="X218">
        <v>0</v>
      </c>
      <c r="Y218">
        <v>12.3</v>
      </c>
      <c r="Z218">
        <v>845</v>
      </c>
      <c r="AA218">
        <v>871</v>
      </c>
      <c r="AB218">
        <v>853</v>
      </c>
      <c r="AC218">
        <v>47</v>
      </c>
      <c r="AD218">
        <v>12.87</v>
      </c>
      <c r="AE218">
        <v>0.3</v>
      </c>
      <c r="AF218">
        <v>973</v>
      </c>
      <c r="AG218">
        <v>0</v>
      </c>
      <c r="AH218">
        <v>8</v>
      </c>
      <c r="AI218">
        <v>15</v>
      </c>
      <c r="AJ218">
        <v>191</v>
      </c>
      <c r="AK218">
        <v>191</v>
      </c>
      <c r="AL218">
        <v>6.7</v>
      </c>
      <c r="AM218">
        <v>195</v>
      </c>
      <c r="AN218" t="s">
        <v>155</v>
      </c>
      <c r="AO218">
        <v>2</v>
      </c>
      <c r="AP218" s="42">
        <v>0.93917824074074074</v>
      </c>
      <c r="AQ218">
        <v>47.163656000000003</v>
      </c>
      <c r="AR218">
        <v>-88.491455999999999</v>
      </c>
      <c r="AS218">
        <v>325.8</v>
      </c>
      <c r="AT218">
        <v>35.9</v>
      </c>
      <c r="AU218">
        <v>12</v>
      </c>
      <c r="AV218">
        <v>9</v>
      </c>
      <c r="AW218" t="s">
        <v>218</v>
      </c>
      <c r="AX218">
        <v>1.2</v>
      </c>
      <c r="AY218">
        <v>1</v>
      </c>
      <c r="AZ218">
        <v>1.8</v>
      </c>
      <c r="BA218">
        <v>14.048999999999999</v>
      </c>
      <c r="BB218">
        <v>11.07</v>
      </c>
      <c r="BC218">
        <v>0.79</v>
      </c>
      <c r="BD218">
        <v>18.905000000000001</v>
      </c>
      <c r="BE218">
        <v>1836.462</v>
      </c>
      <c r="BF218">
        <v>713.80200000000002</v>
      </c>
      <c r="BG218">
        <v>0.68300000000000005</v>
      </c>
      <c r="BH218">
        <v>9.1999999999999998E-2</v>
      </c>
      <c r="BI218">
        <v>0.77500000000000002</v>
      </c>
      <c r="BJ218">
        <v>0.52800000000000002</v>
      </c>
      <c r="BK218">
        <v>7.0999999999999994E-2</v>
      </c>
      <c r="BL218">
        <v>0.6</v>
      </c>
      <c r="BM218">
        <v>24.991499999999998</v>
      </c>
      <c r="BQ218">
        <v>0</v>
      </c>
      <c r="BR218">
        <v>0.38640200000000002</v>
      </c>
      <c r="BS218">
        <v>-2.830384</v>
      </c>
      <c r="BT218">
        <v>1.2E-2</v>
      </c>
      <c r="BU218">
        <v>9.3016719999999999</v>
      </c>
      <c r="BV218">
        <v>-56.890718399999997</v>
      </c>
    </row>
    <row r="219" spans="1:74" customFormat="1" x14ac:dyDescent="0.25">
      <c r="A219" s="40">
        <v>41704</v>
      </c>
      <c r="B219" s="41">
        <v>2.2593749999999996E-2</v>
      </c>
      <c r="C219">
        <v>11.214</v>
      </c>
      <c r="D219">
        <v>6.3913000000000002</v>
      </c>
      <c r="E219">
        <v>63912.55528</v>
      </c>
      <c r="F219">
        <v>41.7</v>
      </c>
      <c r="G219">
        <v>-0.8</v>
      </c>
      <c r="H219">
        <v>4036.8</v>
      </c>
      <c r="J219">
        <v>0</v>
      </c>
      <c r="K219">
        <v>0.84279999999999999</v>
      </c>
      <c r="L219">
        <v>9.4504000000000001</v>
      </c>
      <c r="M219">
        <v>5.3861999999999997</v>
      </c>
      <c r="N219">
        <v>35.142699999999998</v>
      </c>
      <c r="O219">
        <v>0</v>
      </c>
      <c r="P219">
        <v>35.1</v>
      </c>
      <c r="Q219">
        <v>27.200099999999999</v>
      </c>
      <c r="R219">
        <v>0</v>
      </c>
      <c r="S219">
        <v>27.2</v>
      </c>
      <c r="T219">
        <v>4036.7907</v>
      </c>
      <c r="W219">
        <v>0</v>
      </c>
      <c r="X219">
        <v>0</v>
      </c>
      <c r="Y219">
        <v>12.3</v>
      </c>
      <c r="Z219">
        <v>845</v>
      </c>
      <c r="AA219">
        <v>871</v>
      </c>
      <c r="AB219">
        <v>852</v>
      </c>
      <c r="AC219">
        <v>47</v>
      </c>
      <c r="AD219">
        <v>12.87</v>
      </c>
      <c r="AE219">
        <v>0.3</v>
      </c>
      <c r="AF219">
        <v>973</v>
      </c>
      <c r="AG219">
        <v>0</v>
      </c>
      <c r="AH219">
        <v>8</v>
      </c>
      <c r="AI219">
        <v>15</v>
      </c>
      <c r="AJ219">
        <v>191</v>
      </c>
      <c r="AK219">
        <v>190.3</v>
      </c>
      <c r="AL219">
        <v>6.8</v>
      </c>
      <c r="AM219">
        <v>195</v>
      </c>
      <c r="AN219" t="s">
        <v>155</v>
      </c>
      <c r="AO219">
        <v>2</v>
      </c>
      <c r="AP219" s="42">
        <v>0.93918981481481489</v>
      </c>
      <c r="AQ219">
        <v>47.163573999999997</v>
      </c>
      <c r="AR219">
        <v>-88.491641000000001</v>
      </c>
      <c r="AS219">
        <v>325.7</v>
      </c>
      <c r="AT219">
        <v>36.200000000000003</v>
      </c>
      <c r="AU219">
        <v>12</v>
      </c>
      <c r="AV219">
        <v>9</v>
      </c>
      <c r="AW219" t="s">
        <v>218</v>
      </c>
      <c r="AX219">
        <v>1.134665</v>
      </c>
      <c r="AY219">
        <v>1.032667</v>
      </c>
      <c r="AZ219">
        <v>1.8</v>
      </c>
      <c r="BA219">
        <v>14.048999999999999</v>
      </c>
      <c r="BB219">
        <v>11.19</v>
      </c>
      <c r="BC219">
        <v>0.8</v>
      </c>
      <c r="BD219">
        <v>18.658999999999999</v>
      </c>
      <c r="BE219">
        <v>1881.1479999999999</v>
      </c>
      <c r="BF219">
        <v>682.39300000000003</v>
      </c>
      <c r="BG219">
        <v>0.73299999999999998</v>
      </c>
      <c r="BH219">
        <v>0</v>
      </c>
      <c r="BI219">
        <v>0.73299999999999998</v>
      </c>
      <c r="BJ219">
        <v>0.56699999999999995</v>
      </c>
      <c r="BK219">
        <v>0</v>
      </c>
      <c r="BL219">
        <v>0.56699999999999995</v>
      </c>
      <c r="BM219">
        <v>26.5504</v>
      </c>
      <c r="BQ219">
        <v>0</v>
      </c>
      <c r="BR219">
        <v>0.411796</v>
      </c>
      <c r="BS219">
        <v>-2.8325619999999998</v>
      </c>
      <c r="BT219">
        <v>1.3436E-2</v>
      </c>
      <c r="BU219">
        <v>9.9129590000000007</v>
      </c>
      <c r="BV219">
        <v>-56.934496199999998</v>
      </c>
    </row>
    <row r="220" spans="1:74" customFormat="1" x14ac:dyDescent="0.25">
      <c r="A220" s="40">
        <v>41704</v>
      </c>
      <c r="B220" s="41">
        <v>2.2605324074074076E-2</v>
      </c>
      <c r="C220">
        <v>11.430999999999999</v>
      </c>
      <c r="D220">
        <v>5.9269999999999996</v>
      </c>
      <c r="E220">
        <v>59270.486530000002</v>
      </c>
      <c r="F220">
        <v>44.7</v>
      </c>
      <c r="G220">
        <v>-0.9</v>
      </c>
      <c r="H220">
        <v>4261.7</v>
      </c>
      <c r="J220">
        <v>0</v>
      </c>
      <c r="K220">
        <v>0.84530000000000005</v>
      </c>
      <c r="L220">
        <v>9.6630000000000003</v>
      </c>
      <c r="M220">
        <v>5.0101000000000004</v>
      </c>
      <c r="N220">
        <v>37.7697</v>
      </c>
      <c r="O220">
        <v>0</v>
      </c>
      <c r="P220">
        <v>37.799999999999997</v>
      </c>
      <c r="Q220">
        <v>29.2333</v>
      </c>
      <c r="R220">
        <v>0</v>
      </c>
      <c r="S220">
        <v>29.2</v>
      </c>
      <c r="T220">
        <v>4261.6921000000002</v>
      </c>
      <c r="W220">
        <v>0</v>
      </c>
      <c r="X220">
        <v>0</v>
      </c>
      <c r="Y220">
        <v>12.3</v>
      </c>
      <c r="Z220">
        <v>845</v>
      </c>
      <c r="AA220">
        <v>871</v>
      </c>
      <c r="AB220">
        <v>853</v>
      </c>
      <c r="AC220">
        <v>47</v>
      </c>
      <c r="AD220">
        <v>12.87</v>
      </c>
      <c r="AE220">
        <v>0.3</v>
      </c>
      <c r="AF220">
        <v>973</v>
      </c>
      <c r="AG220">
        <v>0</v>
      </c>
      <c r="AH220">
        <v>8</v>
      </c>
      <c r="AI220">
        <v>15</v>
      </c>
      <c r="AJ220">
        <v>191</v>
      </c>
      <c r="AK220">
        <v>190.7</v>
      </c>
      <c r="AL220">
        <v>7</v>
      </c>
      <c r="AM220">
        <v>195</v>
      </c>
      <c r="AN220" t="s">
        <v>155</v>
      </c>
      <c r="AO220">
        <v>2</v>
      </c>
      <c r="AP220" s="42">
        <v>0.93920138888888882</v>
      </c>
      <c r="AQ220">
        <v>47.163505000000001</v>
      </c>
      <c r="AR220">
        <v>-88.491749999999996</v>
      </c>
      <c r="AS220">
        <v>325.60000000000002</v>
      </c>
      <c r="AT220">
        <v>36.4</v>
      </c>
      <c r="AU220">
        <v>12</v>
      </c>
      <c r="AV220">
        <v>10</v>
      </c>
      <c r="AW220" t="s">
        <v>218</v>
      </c>
      <c r="AX220">
        <v>1</v>
      </c>
      <c r="AY220">
        <v>1.1000000000000001</v>
      </c>
      <c r="AZ220">
        <v>1.8</v>
      </c>
      <c r="BA220">
        <v>14.048999999999999</v>
      </c>
      <c r="BB220">
        <v>11.38</v>
      </c>
      <c r="BC220">
        <v>0.81</v>
      </c>
      <c r="BD220">
        <v>18.300999999999998</v>
      </c>
      <c r="BE220">
        <v>1941.4849999999999</v>
      </c>
      <c r="BF220">
        <v>640.69100000000003</v>
      </c>
      <c r="BG220">
        <v>0.79500000000000004</v>
      </c>
      <c r="BH220">
        <v>0</v>
      </c>
      <c r="BI220">
        <v>0.79500000000000004</v>
      </c>
      <c r="BJ220">
        <v>0.61499999999999999</v>
      </c>
      <c r="BK220">
        <v>0</v>
      </c>
      <c r="BL220">
        <v>0.61499999999999999</v>
      </c>
      <c r="BM220">
        <v>28.292200000000001</v>
      </c>
      <c r="BQ220">
        <v>0</v>
      </c>
      <c r="BR220">
        <v>0.41153800000000001</v>
      </c>
      <c r="BS220">
        <v>-3.2553899999999998</v>
      </c>
      <c r="BT220">
        <v>1.3282E-2</v>
      </c>
      <c r="BU220">
        <v>9.9067480000000003</v>
      </c>
      <c r="BV220">
        <v>-65.433339000000004</v>
      </c>
    </row>
    <row r="221" spans="1:74" customFormat="1" x14ac:dyDescent="0.25">
      <c r="A221" s="40">
        <v>41704</v>
      </c>
      <c r="B221" s="41">
        <v>2.2616898148148146E-2</v>
      </c>
      <c r="C221">
        <v>11.916</v>
      </c>
      <c r="D221">
        <v>5.3003</v>
      </c>
      <c r="E221">
        <v>53002.915979999998</v>
      </c>
      <c r="F221">
        <v>60.6</v>
      </c>
      <c r="G221">
        <v>-7.8</v>
      </c>
      <c r="H221">
        <v>4271.6000000000004</v>
      </c>
      <c r="J221">
        <v>0</v>
      </c>
      <c r="K221">
        <v>0.84750000000000003</v>
      </c>
      <c r="L221">
        <v>10.0991</v>
      </c>
      <c r="M221">
        <v>4.4922000000000004</v>
      </c>
      <c r="N221">
        <v>51.362699999999997</v>
      </c>
      <c r="O221">
        <v>0</v>
      </c>
      <c r="P221">
        <v>51.4</v>
      </c>
      <c r="Q221">
        <v>39.754100000000001</v>
      </c>
      <c r="R221">
        <v>0</v>
      </c>
      <c r="S221">
        <v>39.799999999999997</v>
      </c>
      <c r="T221">
        <v>4271.6319999999996</v>
      </c>
      <c r="W221">
        <v>0</v>
      </c>
      <c r="X221">
        <v>0</v>
      </c>
      <c r="Y221">
        <v>12.2</v>
      </c>
      <c r="Z221">
        <v>844</v>
      </c>
      <c r="AA221">
        <v>871</v>
      </c>
      <c r="AB221">
        <v>853</v>
      </c>
      <c r="AC221">
        <v>47</v>
      </c>
      <c r="AD221">
        <v>12.87</v>
      </c>
      <c r="AE221">
        <v>0.3</v>
      </c>
      <c r="AF221">
        <v>973</v>
      </c>
      <c r="AG221">
        <v>0</v>
      </c>
      <c r="AH221">
        <v>8</v>
      </c>
      <c r="AI221">
        <v>15</v>
      </c>
      <c r="AJ221">
        <v>191</v>
      </c>
      <c r="AK221">
        <v>191.7</v>
      </c>
      <c r="AL221">
        <v>7.1</v>
      </c>
      <c r="AM221">
        <v>195</v>
      </c>
      <c r="AN221" t="s">
        <v>155</v>
      </c>
      <c r="AO221">
        <v>2</v>
      </c>
      <c r="AP221" s="42">
        <v>0.93920138888888882</v>
      </c>
      <c r="AQ221">
        <v>47.163465000000002</v>
      </c>
      <c r="AR221">
        <v>-88.491794999999996</v>
      </c>
      <c r="AS221">
        <v>325.60000000000002</v>
      </c>
      <c r="AT221">
        <v>36.6</v>
      </c>
      <c r="AU221">
        <v>12</v>
      </c>
      <c r="AV221">
        <v>10</v>
      </c>
      <c r="AW221" t="s">
        <v>219</v>
      </c>
      <c r="AX221">
        <v>1</v>
      </c>
      <c r="AY221">
        <v>1.132468</v>
      </c>
      <c r="AZ221">
        <v>1.8</v>
      </c>
      <c r="BA221">
        <v>14.048999999999999</v>
      </c>
      <c r="BB221">
        <v>11.55</v>
      </c>
      <c r="BC221">
        <v>0.82</v>
      </c>
      <c r="BD221">
        <v>17.988</v>
      </c>
      <c r="BE221">
        <v>2040.066</v>
      </c>
      <c r="BF221">
        <v>577.56399999999996</v>
      </c>
      <c r="BG221">
        <v>1.087</v>
      </c>
      <c r="BH221">
        <v>0</v>
      </c>
      <c r="BI221">
        <v>1.087</v>
      </c>
      <c r="BJ221">
        <v>0.84099999999999997</v>
      </c>
      <c r="BK221">
        <v>0</v>
      </c>
      <c r="BL221">
        <v>0.84099999999999997</v>
      </c>
      <c r="BM221">
        <v>28.511500000000002</v>
      </c>
      <c r="BQ221">
        <v>0</v>
      </c>
      <c r="BR221">
        <v>0.447772</v>
      </c>
      <c r="BS221">
        <v>-3.6974040000000001</v>
      </c>
      <c r="BT221">
        <v>1.2999999999999999E-2</v>
      </c>
      <c r="BU221">
        <v>10.778992000000001</v>
      </c>
      <c r="BV221">
        <v>-74.317820400000002</v>
      </c>
    </row>
    <row r="222" spans="1:74" customFormat="1" x14ac:dyDescent="0.25">
      <c r="A222" s="40">
        <v>41704</v>
      </c>
      <c r="B222" s="41">
        <v>2.2628472222222223E-2</v>
      </c>
      <c r="C222">
        <v>12.169</v>
      </c>
      <c r="D222">
        <v>4.7572000000000001</v>
      </c>
      <c r="E222">
        <v>47572.181819999998</v>
      </c>
      <c r="F222">
        <v>77.099999999999994</v>
      </c>
      <c r="G222">
        <v>-13.9</v>
      </c>
      <c r="H222">
        <v>4335.5</v>
      </c>
      <c r="J222">
        <v>0</v>
      </c>
      <c r="K222">
        <v>0.85060000000000002</v>
      </c>
      <c r="L222">
        <v>10.3512</v>
      </c>
      <c r="M222">
        <v>4.0467000000000004</v>
      </c>
      <c r="N222">
        <v>65.577699999999993</v>
      </c>
      <c r="O222">
        <v>0</v>
      </c>
      <c r="P222">
        <v>65.599999999999994</v>
      </c>
      <c r="Q222">
        <v>50.72</v>
      </c>
      <c r="R222">
        <v>0</v>
      </c>
      <c r="S222">
        <v>50.7</v>
      </c>
      <c r="T222">
        <v>4335.4605000000001</v>
      </c>
      <c r="W222">
        <v>0</v>
      </c>
      <c r="X222">
        <v>0</v>
      </c>
      <c r="Y222">
        <v>12.4</v>
      </c>
      <c r="Z222">
        <v>843</v>
      </c>
      <c r="AA222">
        <v>869</v>
      </c>
      <c r="AB222">
        <v>850</v>
      </c>
      <c r="AC222">
        <v>46.3</v>
      </c>
      <c r="AD222">
        <v>12.67</v>
      </c>
      <c r="AE222">
        <v>0.28999999999999998</v>
      </c>
      <c r="AF222">
        <v>973</v>
      </c>
      <c r="AG222">
        <v>0</v>
      </c>
      <c r="AH222">
        <v>8</v>
      </c>
      <c r="AI222">
        <v>15</v>
      </c>
      <c r="AJ222">
        <v>191</v>
      </c>
      <c r="AK222">
        <v>191.3</v>
      </c>
      <c r="AL222">
        <v>7.2</v>
      </c>
      <c r="AM222">
        <v>195</v>
      </c>
      <c r="AN222" t="s">
        <v>155</v>
      </c>
      <c r="AO222">
        <v>2</v>
      </c>
      <c r="AP222" s="42">
        <v>0.93921296296296297</v>
      </c>
      <c r="AQ222">
        <v>47.163345</v>
      </c>
      <c r="AR222">
        <v>-88.491933000000003</v>
      </c>
      <c r="AS222">
        <v>325.5</v>
      </c>
      <c r="AT222">
        <v>36.9</v>
      </c>
      <c r="AU222">
        <v>12</v>
      </c>
      <c r="AV222">
        <v>10</v>
      </c>
      <c r="AW222" t="s">
        <v>219</v>
      </c>
      <c r="AX222">
        <v>1</v>
      </c>
      <c r="AY222">
        <v>1.2</v>
      </c>
      <c r="AZ222">
        <v>1.8</v>
      </c>
      <c r="BA222">
        <v>14.048999999999999</v>
      </c>
      <c r="BB222">
        <v>11.79</v>
      </c>
      <c r="BC222">
        <v>0.84</v>
      </c>
      <c r="BD222">
        <v>17.559000000000001</v>
      </c>
      <c r="BE222">
        <v>2117.4470000000001</v>
      </c>
      <c r="BF222">
        <v>526.86400000000003</v>
      </c>
      <c r="BG222">
        <v>1.405</v>
      </c>
      <c r="BH222">
        <v>0</v>
      </c>
      <c r="BI222">
        <v>1.405</v>
      </c>
      <c r="BJ222">
        <v>1.087</v>
      </c>
      <c r="BK222">
        <v>0</v>
      </c>
      <c r="BL222">
        <v>1.087</v>
      </c>
      <c r="BM222">
        <v>29.303699999999999</v>
      </c>
      <c r="BQ222">
        <v>0</v>
      </c>
      <c r="BR222">
        <v>0.45438400000000001</v>
      </c>
      <c r="BS222">
        <v>-2.9345020000000002</v>
      </c>
      <c r="BT222">
        <v>1.1564E-2</v>
      </c>
      <c r="BU222">
        <v>10.938159000000001</v>
      </c>
      <c r="BV222">
        <v>-58.983490199999999</v>
      </c>
    </row>
    <row r="223" spans="1:74" customFormat="1" x14ac:dyDescent="0.25">
      <c r="A223" s="40">
        <v>41704</v>
      </c>
      <c r="B223" s="41">
        <v>2.2640046296296294E-2</v>
      </c>
      <c r="C223">
        <v>12.26</v>
      </c>
      <c r="D223">
        <v>4.6753999999999998</v>
      </c>
      <c r="E223">
        <v>46754</v>
      </c>
      <c r="F223">
        <v>89.7</v>
      </c>
      <c r="G223">
        <v>-13.8</v>
      </c>
      <c r="H223">
        <v>3768.9</v>
      </c>
      <c r="J223">
        <v>0</v>
      </c>
      <c r="K223">
        <v>0.85129999999999995</v>
      </c>
      <c r="L223">
        <v>10.437099999999999</v>
      </c>
      <c r="M223">
        <v>3.9801000000000002</v>
      </c>
      <c r="N223">
        <v>76.322299999999998</v>
      </c>
      <c r="O223">
        <v>0</v>
      </c>
      <c r="P223">
        <v>76.3</v>
      </c>
      <c r="Q223">
        <v>59.0137</v>
      </c>
      <c r="R223">
        <v>0</v>
      </c>
      <c r="S223">
        <v>59</v>
      </c>
      <c r="T223">
        <v>3768.9454999999998</v>
      </c>
      <c r="W223">
        <v>0</v>
      </c>
      <c r="X223">
        <v>0</v>
      </c>
      <c r="Y223">
        <v>12.6</v>
      </c>
      <c r="Z223">
        <v>841</v>
      </c>
      <c r="AA223">
        <v>867</v>
      </c>
      <c r="AB223">
        <v>849</v>
      </c>
      <c r="AC223">
        <v>46</v>
      </c>
      <c r="AD223">
        <v>12.6</v>
      </c>
      <c r="AE223">
        <v>0.28999999999999998</v>
      </c>
      <c r="AF223">
        <v>973</v>
      </c>
      <c r="AG223">
        <v>0</v>
      </c>
      <c r="AH223">
        <v>8</v>
      </c>
      <c r="AI223">
        <v>15</v>
      </c>
      <c r="AJ223">
        <v>191</v>
      </c>
      <c r="AK223">
        <v>191</v>
      </c>
      <c r="AL223">
        <v>7.3</v>
      </c>
      <c r="AM223">
        <v>195</v>
      </c>
      <c r="AN223" t="s">
        <v>155</v>
      </c>
      <c r="AO223">
        <v>2</v>
      </c>
      <c r="AP223" s="42">
        <v>0.93922453703703701</v>
      </c>
      <c r="AQ223">
        <v>47.163175000000003</v>
      </c>
      <c r="AR223">
        <v>-88.492084000000006</v>
      </c>
      <c r="AS223">
        <v>325.3</v>
      </c>
      <c r="AT223">
        <v>36.799999999999997</v>
      </c>
      <c r="AU223">
        <v>12</v>
      </c>
      <c r="AV223">
        <v>10</v>
      </c>
      <c r="AW223" t="s">
        <v>219</v>
      </c>
      <c r="AX223">
        <v>1</v>
      </c>
      <c r="AY223">
        <v>1.2</v>
      </c>
      <c r="AZ223">
        <v>1.8</v>
      </c>
      <c r="BA223">
        <v>14.048999999999999</v>
      </c>
      <c r="BB223">
        <v>11.84</v>
      </c>
      <c r="BC223">
        <v>0.84</v>
      </c>
      <c r="BD223">
        <v>17.469000000000001</v>
      </c>
      <c r="BE223">
        <v>2140.422</v>
      </c>
      <c r="BF223">
        <v>519.50699999999995</v>
      </c>
      <c r="BG223">
        <v>1.639</v>
      </c>
      <c r="BH223">
        <v>0</v>
      </c>
      <c r="BI223">
        <v>1.639</v>
      </c>
      <c r="BJ223">
        <v>1.2669999999999999</v>
      </c>
      <c r="BK223">
        <v>0</v>
      </c>
      <c r="BL223">
        <v>1.2669999999999999</v>
      </c>
      <c r="BM223">
        <v>25.538900000000002</v>
      </c>
      <c r="BQ223">
        <v>0</v>
      </c>
      <c r="BR223">
        <v>0.41079199999999999</v>
      </c>
      <c r="BS223">
        <v>-2.4716580000000001</v>
      </c>
      <c r="BT223">
        <v>1.0281999999999999E-2</v>
      </c>
      <c r="BU223">
        <v>9.8887909999999994</v>
      </c>
      <c r="BV223">
        <v>-49.680325799999999</v>
      </c>
    </row>
    <row r="224" spans="1:74" customFormat="1" x14ac:dyDescent="0.25">
      <c r="A224" s="40">
        <v>41704</v>
      </c>
      <c r="B224" s="41">
        <v>2.2651620370370371E-2</v>
      </c>
      <c r="C224">
        <v>12.129</v>
      </c>
      <c r="D224">
        <v>5.1980000000000004</v>
      </c>
      <c r="E224">
        <v>51980.11419</v>
      </c>
      <c r="F224">
        <v>128</v>
      </c>
      <c r="G224">
        <v>-5</v>
      </c>
      <c r="H224">
        <v>3419.9</v>
      </c>
      <c r="J224">
        <v>0</v>
      </c>
      <c r="K224">
        <v>0.8478</v>
      </c>
      <c r="L224">
        <v>10.283799999999999</v>
      </c>
      <c r="M224">
        <v>4.4070999999999998</v>
      </c>
      <c r="N224">
        <v>108.49979999999999</v>
      </c>
      <c r="O224">
        <v>0</v>
      </c>
      <c r="P224">
        <v>108.5</v>
      </c>
      <c r="Q224">
        <v>83.893799999999999</v>
      </c>
      <c r="R224">
        <v>0</v>
      </c>
      <c r="S224">
        <v>83.9</v>
      </c>
      <c r="T224">
        <v>3419.8701999999998</v>
      </c>
      <c r="W224">
        <v>0</v>
      </c>
      <c r="X224">
        <v>0</v>
      </c>
      <c r="Y224">
        <v>12.6</v>
      </c>
      <c r="Z224">
        <v>840</v>
      </c>
      <c r="AA224">
        <v>868</v>
      </c>
      <c r="AB224">
        <v>850</v>
      </c>
      <c r="AC224">
        <v>46</v>
      </c>
      <c r="AD224">
        <v>12.6</v>
      </c>
      <c r="AE224">
        <v>0.28999999999999998</v>
      </c>
      <c r="AF224">
        <v>973</v>
      </c>
      <c r="AG224">
        <v>0</v>
      </c>
      <c r="AH224">
        <v>8</v>
      </c>
      <c r="AI224">
        <v>15</v>
      </c>
      <c r="AJ224">
        <v>191</v>
      </c>
      <c r="AK224">
        <v>191.7</v>
      </c>
      <c r="AL224">
        <v>7.4</v>
      </c>
      <c r="AM224">
        <v>195</v>
      </c>
      <c r="AN224" t="s">
        <v>155</v>
      </c>
      <c r="AO224">
        <v>2</v>
      </c>
      <c r="AP224" s="42">
        <v>0.93924768518518509</v>
      </c>
      <c r="AQ224">
        <v>47.162987999999999</v>
      </c>
      <c r="AR224">
        <v>-88.492198000000002</v>
      </c>
      <c r="AS224">
        <v>325.2</v>
      </c>
      <c r="AT224">
        <v>38</v>
      </c>
      <c r="AU224">
        <v>12</v>
      </c>
      <c r="AV224">
        <v>10</v>
      </c>
      <c r="AW224" t="s">
        <v>219</v>
      </c>
      <c r="AX224">
        <v>1</v>
      </c>
      <c r="AY224">
        <v>1.2</v>
      </c>
      <c r="AZ224">
        <v>1.8</v>
      </c>
      <c r="BA224">
        <v>14.048999999999999</v>
      </c>
      <c r="BB224">
        <v>11.56</v>
      </c>
      <c r="BC224">
        <v>0.82</v>
      </c>
      <c r="BD224">
        <v>17.946000000000002</v>
      </c>
      <c r="BE224">
        <v>2075.3829999999998</v>
      </c>
      <c r="BF224">
        <v>566.07799999999997</v>
      </c>
      <c r="BG224">
        <v>2.2930000000000001</v>
      </c>
      <c r="BH224">
        <v>0</v>
      </c>
      <c r="BI224">
        <v>2.2930000000000001</v>
      </c>
      <c r="BJ224">
        <v>1.7729999999999999</v>
      </c>
      <c r="BK224">
        <v>0</v>
      </c>
      <c r="BL224">
        <v>1.7729999999999999</v>
      </c>
      <c r="BM224">
        <v>22.804300000000001</v>
      </c>
      <c r="BQ224">
        <v>0</v>
      </c>
      <c r="BR224">
        <v>0.37776799999999999</v>
      </c>
      <c r="BS224">
        <v>-2.498672</v>
      </c>
      <c r="BT224">
        <v>9.2820000000000003E-3</v>
      </c>
      <c r="BU224">
        <v>9.0938210000000002</v>
      </c>
      <c r="BV224">
        <v>-50.223307200000001</v>
      </c>
    </row>
    <row r="225" spans="1:74" customFormat="1" x14ac:dyDescent="0.25">
      <c r="A225" s="40">
        <v>41704</v>
      </c>
      <c r="B225" s="41">
        <v>2.2663194444444441E-2</v>
      </c>
      <c r="C225">
        <v>11.752000000000001</v>
      </c>
      <c r="D225">
        <v>5.7595000000000001</v>
      </c>
      <c r="E225">
        <v>57594.983330000003</v>
      </c>
      <c r="F225">
        <v>150.5</v>
      </c>
      <c r="G225">
        <v>-8</v>
      </c>
      <c r="H225">
        <v>3522.2</v>
      </c>
      <c r="J225">
        <v>0</v>
      </c>
      <c r="K225">
        <v>0.84530000000000005</v>
      </c>
      <c r="L225">
        <v>9.9341000000000008</v>
      </c>
      <c r="M225">
        <v>4.8686999999999996</v>
      </c>
      <c r="N225">
        <v>127.188</v>
      </c>
      <c r="O225">
        <v>0</v>
      </c>
      <c r="P225">
        <v>127.2</v>
      </c>
      <c r="Q225">
        <v>98.343800000000002</v>
      </c>
      <c r="R225">
        <v>0</v>
      </c>
      <c r="S225">
        <v>98.3</v>
      </c>
      <c r="T225">
        <v>3522.1725000000001</v>
      </c>
      <c r="W225">
        <v>0</v>
      </c>
      <c r="X225">
        <v>0</v>
      </c>
      <c r="Y225">
        <v>12.6</v>
      </c>
      <c r="Z225">
        <v>840</v>
      </c>
      <c r="AA225">
        <v>867</v>
      </c>
      <c r="AB225">
        <v>850</v>
      </c>
      <c r="AC225">
        <v>46</v>
      </c>
      <c r="AD225">
        <v>12.6</v>
      </c>
      <c r="AE225">
        <v>0.28999999999999998</v>
      </c>
      <c r="AF225">
        <v>973</v>
      </c>
      <c r="AG225">
        <v>0</v>
      </c>
      <c r="AH225">
        <v>8</v>
      </c>
      <c r="AI225">
        <v>15</v>
      </c>
      <c r="AJ225">
        <v>191</v>
      </c>
      <c r="AK225">
        <v>191.3</v>
      </c>
      <c r="AL225">
        <v>7.3</v>
      </c>
      <c r="AM225">
        <v>195</v>
      </c>
      <c r="AN225" t="s">
        <v>155</v>
      </c>
      <c r="AO225">
        <v>2</v>
      </c>
      <c r="AP225" s="42">
        <v>0.93924768518518509</v>
      </c>
      <c r="AQ225">
        <v>47.162931</v>
      </c>
      <c r="AR225">
        <v>-88.492187999999999</v>
      </c>
      <c r="AS225">
        <v>325.2</v>
      </c>
      <c r="AT225">
        <v>40.700000000000003</v>
      </c>
      <c r="AU225">
        <v>12</v>
      </c>
      <c r="AV225">
        <v>10</v>
      </c>
      <c r="AW225" t="s">
        <v>219</v>
      </c>
      <c r="AX225">
        <v>1.0331669999999999</v>
      </c>
      <c r="AY225">
        <v>1.2</v>
      </c>
      <c r="AZ225">
        <v>1.8</v>
      </c>
      <c r="BA225">
        <v>14.048999999999999</v>
      </c>
      <c r="BB225">
        <v>11.37</v>
      </c>
      <c r="BC225">
        <v>0.81</v>
      </c>
      <c r="BD225">
        <v>18.295000000000002</v>
      </c>
      <c r="BE225">
        <v>1988.5930000000001</v>
      </c>
      <c r="BF225">
        <v>620.31600000000003</v>
      </c>
      <c r="BG225">
        <v>2.6659999999999999</v>
      </c>
      <c r="BH225">
        <v>0</v>
      </c>
      <c r="BI225">
        <v>2.6659999999999999</v>
      </c>
      <c r="BJ225">
        <v>2.0619999999999998</v>
      </c>
      <c r="BK225">
        <v>0</v>
      </c>
      <c r="BL225">
        <v>2.0619999999999998</v>
      </c>
      <c r="BM225">
        <v>23.296600000000002</v>
      </c>
      <c r="BQ225">
        <v>0</v>
      </c>
      <c r="BR225">
        <v>0.32791999999999999</v>
      </c>
      <c r="BS225">
        <v>-2.5157940000000001</v>
      </c>
      <c r="BT225">
        <v>9.7179999999999992E-3</v>
      </c>
      <c r="BU225">
        <v>7.8938550000000003</v>
      </c>
      <c r="BV225">
        <v>-50.567459399999997</v>
      </c>
    </row>
    <row r="226" spans="1:74" customFormat="1" x14ac:dyDescent="0.25">
      <c r="A226" s="40">
        <v>41704</v>
      </c>
      <c r="B226" s="41">
        <v>2.2674768518518518E-2</v>
      </c>
      <c r="C226">
        <v>11.209</v>
      </c>
      <c r="D226">
        <v>6.1905999999999999</v>
      </c>
      <c r="E226">
        <v>61905.572919999999</v>
      </c>
      <c r="F226">
        <v>150.80000000000001</v>
      </c>
      <c r="G226">
        <v>-12.4</v>
      </c>
      <c r="H226">
        <v>3458.6</v>
      </c>
      <c r="J226">
        <v>0</v>
      </c>
      <c r="K226">
        <v>0.84530000000000005</v>
      </c>
      <c r="L226">
        <v>9.4758999999999993</v>
      </c>
      <c r="M226">
        <v>5.2332000000000001</v>
      </c>
      <c r="N226">
        <v>127.44970000000001</v>
      </c>
      <c r="O226">
        <v>0</v>
      </c>
      <c r="P226">
        <v>127.4</v>
      </c>
      <c r="Q226">
        <v>98.546099999999996</v>
      </c>
      <c r="R226">
        <v>0</v>
      </c>
      <c r="S226">
        <v>98.5</v>
      </c>
      <c r="T226">
        <v>3458.5628000000002</v>
      </c>
      <c r="W226">
        <v>0</v>
      </c>
      <c r="X226">
        <v>0</v>
      </c>
      <c r="Y226">
        <v>12.6</v>
      </c>
      <c r="Z226">
        <v>840</v>
      </c>
      <c r="AA226">
        <v>867</v>
      </c>
      <c r="AB226">
        <v>850</v>
      </c>
      <c r="AC226">
        <v>46</v>
      </c>
      <c r="AD226">
        <v>12.6</v>
      </c>
      <c r="AE226">
        <v>0.28999999999999998</v>
      </c>
      <c r="AF226">
        <v>973</v>
      </c>
      <c r="AG226">
        <v>0</v>
      </c>
      <c r="AH226">
        <v>8</v>
      </c>
      <c r="AI226">
        <v>15</v>
      </c>
      <c r="AJ226">
        <v>191</v>
      </c>
      <c r="AK226">
        <v>191</v>
      </c>
      <c r="AL226">
        <v>7</v>
      </c>
      <c r="AM226">
        <v>195</v>
      </c>
      <c r="AN226" t="s">
        <v>155</v>
      </c>
      <c r="AO226">
        <v>2</v>
      </c>
      <c r="AP226" s="42">
        <v>0.93925925925925924</v>
      </c>
      <c r="AQ226">
        <v>47.162706999999997</v>
      </c>
      <c r="AR226">
        <v>-88.492151000000007</v>
      </c>
      <c r="AS226">
        <v>325.10000000000002</v>
      </c>
      <c r="AT226">
        <v>40.700000000000003</v>
      </c>
      <c r="AU226">
        <v>12</v>
      </c>
      <c r="AV226">
        <v>11</v>
      </c>
      <c r="AW226" t="s">
        <v>205</v>
      </c>
      <c r="AX226">
        <v>1.1000000000000001</v>
      </c>
      <c r="AY226">
        <v>1.2</v>
      </c>
      <c r="AZ226">
        <v>1.8</v>
      </c>
      <c r="BA226">
        <v>14.048999999999999</v>
      </c>
      <c r="BB226">
        <v>11.38</v>
      </c>
      <c r="BC226">
        <v>0.81</v>
      </c>
      <c r="BD226">
        <v>18.295000000000002</v>
      </c>
      <c r="BE226">
        <v>1909.5150000000001</v>
      </c>
      <c r="BF226">
        <v>671.18799999999999</v>
      </c>
      <c r="BG226">
        <v>2.69</v>
      </c>
      <c r="BH226">
        <v>0</v>
      </c>
      <c r="BI226">
        <v>2.69</v>
      </c>
      <c r="BJ226">
        <v>2.08</v>
      </c>
      <c r="BK226">
        <v>0</v>
      </c>
      <c r="BL226">
        <v>2.08</v>
      </c>
      <c r="BM226">
        <v>23.028300000000002</v>
      </c>
      <c r="BQ226">
        <v>0</v>
      </c>
      <c r="BR226">
        <v>0.32823200000000002</v>
      </c>
      <c r="BS226">
        <v>-2.6108020000000001</v>
      </c>
      <c r="BT226">
        <v>1.0718E-2</v>
      </c>
      <c r="BU226">
        <v>7.9013650000000002</v>
      </c>
      <c r="BV226">
        <v>-52.477120200000002</v>
      </c>
    </row>
    <row r="227" spans="1:74" customFormat="1" x14ac:dyDescent="0.25">
      <c r="A227" s="40">
        <v>41704</v>
      </c>
      <c r="B227" s="41">
        <v>2.2686342592592595E-2</v>
      </c>
      <c r="C227">
        <v>11.193</v>
      </c>
      <c r="D227">
        <v>6.6505000000000001</v>
      </c>
      <c r="E227">
        <v>66504.867889999994</v>
      </c>
      <c r="F227">
        <v>142</v>
      </c>
      <c r="G227">
        <v>-2.9</v>
      </c>
      <c r="H227">
        <v>3502.7</v>
      </c>
      <c r="J227">
        <v>0</v>
      </c>
      <c r="K227">
        <v>0.84109999999999996</v>
      </c>
      <c r="L227">
        <v>9.4138999999999999</v>
      </c>
      <c r="M227">
        <v>5.5934999999999997</v>
      </c>
      <c r="N227">
        <v>119.4294</v>
      </c>
      <c r="O227">
        <v>0</v>
      </c>
      <c r="P227">
        <v>119.4</v>
      </c>
      <c r="Q227">
        <v>92.344700000000003</v>
      </c>
      <c r="R227">
        <v>0</v>
      </c>
      <c r="S227">
        <v>92.3</v>
      </c>
      <c r="T227">
        <v>3502.6649000000002</v>
      </c>
      <c r="W227">
        <v>0</v>
      </c>
      <c r="X227">
        <v>0</v>
      </c>
      <c r="Y227">
        <v>12.5</v>
      </c>
      <c r="Z227">
        <v>841</v>
      </c>
      <c r="AA227">
        <v>869</v>
      </c>
      <c r="AB227">
        <v>851</v>
      </c>
      <c r="AC227">
        <v>46</v>
      </c>
      <c r="AD227">
        <v>12.6</v>
      </c>
      <c r="AE227">
        <v>0.28999999999999998</v>
      </c>
      <c r="AF227">
        <v>973</v>
      </c>
      <c r="AG227">
        <v>0</v>
      </c>
      <c r="AH227">
        <v>8</v>
      </c>
      <c r="AI227">
        <v>15</v>
      </c>
      <c r="AJ227">
        <v>190.3</v>
      </c>
      <c r="AK227">
        <v>191</v>
      </c>
      <c r="AL227">
        <v>6.9</v>
      </c>
      <c r="AM227">
        <v>195</v>
      </c>
      <c r="AN227" t="s">
        <v>155</v>
      </c>
      <c r="AO227">
        <v>2</v>
      </c>
      <c r="AP227" s="42">
        <v>0.93928240740740743</v>
      </c>
      <c r="AQ227">
        <v>47.162488000000003</v>
      </c>
      <c r="AR227">
        <v>-88.49212</v>
      </c>
      <c r="AS227">
        <v>325.10000000000002</v>
      </c>
      <c r="AT227">
        <v>40.700000000000003</v>
      </c>
      <c r="AU227">
        <v>12</v>
      </c>
      <c r="AV227">
        <v>10</v>
      </c>
      <c r="AW227" t="s">
        <v>206</v>
      </c>
      <c r="AX227">
        <v>1.1000000000000001</v>
      </c>
      <c r="AY227">
        <v>1.2</v>
      </c>
      <c r="AZ227">
        <v>1.8</v>
      </c>
      <c r="BA227">
        <v>14.048999999999999</v>
      </c>
      <c r="BB227">
        <v>11.06</v>
      </c>
      <c r="BC227">
        <v>0.79</v>
      </c>
      <c r="BD227">
        <v>18.896999999999998</v>
      </c>
      <c r="BE227">
        <v>1859.521</v>
      </c>
      <c r="BF227">
        <v>703.22199999999998</v>
      </c>
      <c r="BG227">
        <v>2.4700000000000002</v>
      </c>
      <c r="BH227">
        <v>0</v>
      </c>
      <c r="BI227">
        <v>2.4700000000000002</v>
      </c>
      <c r="BJ227">
        <v>1.91</v>
      </c>
      <c r="BK227">
        <v>0</v>
      </c>
      <c r="BL227">
        <v>1.91</v>
      </c>
      <c r="BM227">
        <v>22.861000000000001</v>
      </c>
      <c r="BQ227">
        <v>0</v>
      </c>
      <c r="BR227">
        <v>0.32135799999999998</v>
      </c>
      <c r="BS227">
        <v>-2.4819879999999999</v>
      </c>
      <c r="BT227">
        <v>1.0999999999999999E-2</v>
      </c>
      <c r="BU227">
        <v>7.7358909999999996</v>
      </c>
      <c r="BV227">
        <v>-49.8879588</v>
      </c>
    </row>
    <row r="228" spans="1:74" customFormat="1" x14ac:dyDescent="0.25">
      <c r="A228" s="40">
        <v>41704</v>
      </c>
      <c r="B228" s="41">
        <v>2.2697916666666668E-2</v>
      </c>
      <c r="C228">
        <v>10.603</v>
      </c>
      <c r="D228">
        <v>7.5224000000000002</v>
      </c>
      <c r="E228">
        <v>75223.843070000003</v>
      </c>
      <c r="F228">
        <v>114.3</v>
      </c>
      <c r="G228">
        <v>-11.5</v>
      </c>
      <c r="H228">
        <v>3129.5</v>
      </c>
      <c r="J228">
        <v>0</v>
      </c>
      <c r="K228">
        <v>0.83760000000000001</v>
      </c>
      <c r="L228">
        <v>8.8806999999999992</v>
      </c>
      <c r="M228">
        <v>6.3003999999999998</v>
      </c>
      <c r="N228">
        <v>95.737300000000005</v>
      </c>
      <c r="O228">
        <v>0</v>
      </c>
      <c r="P228">
        <v>95.7</v>
      </c>
      <c r="Q228">
        <v>74.025599999999997</v>
      </c>
      <c r="R228">
        <v>0</v>
      </c>
      <c r="S228">
        <v>74</v>
      </c>
      <c r="T228">
        <v>3129.4836</v>
      </c>
      <c r="W228">
        <v>0</v>
      </c>
      <c r="X228">
        <v>0</v>
      </c>
      <c r="Y228">
        <v>12.3</v>
      </c>
      <c r="Z228">
        <v>843</v>
      </c>
      <c r="AA228">
        <v>870</v>
      </c>
      <c r="AB228">
        <v>853</v>
      </c>
      <c r="AC228">
        <v>46</v>
      </c>
      <c r="AD228">
        <v>12.6</v>
      </c>
      <c r="AE228">
        <v>0.28999999999999998</v>
      </c>
      <c r="AF228">
        <v>973</v>
      </c>
      <c r="AG228">
        <v>0</v>
      </c>
      <c r="AH228">
        <v>8</v>
      </c>
      <c r="AI228">
        <v>15</v>
      </c>
      <c r="AJ228">
        <v>190</v>
      </c>
      <c r="AK228">
        <v>191</v>
      </c>
      <c r="AL228">
        <v>6.9</v>
      </c>
      <c r="AM228">
        <v>195</v>
      </c>
      <c r="AN228" t="s">
        <v>155</v>
      </c>
      <c r="AO228">
        <v>2</v>
      </c>
      <c r="AP228" s="42">
        <v>0.93928240740740743</v>
      </c>
      <c r="AQ228">
        <v>47.162424999999999</v>
      </c>
      <c r="AR228">
        <v>-88.492078000000006</v>
      </c>
      <c r="AS228">
        <v>325</v>
      </c>
      <c r="AT228">
        <v>41.9</v>
      </c>
      <c r="AU228">
        <v>12</v>
      </c>
      <c r="AV228">
        <v>10</v>
      </c>
      <c r="AW228" t="s">
        <v>206</v>
      </c>
      <c r="AX228">
        <v>1.1000000000000001</v>
      </c>
      <c r="AY228">
        <v>1.2</v>
      </c>
      <c r="AZ228">
        <v>1.8</v>
      </c>
      <c r="BA228">
        <v>14.048999999999999</v>
      </c>
      <c r="BB228">
        <v>10.81</v>
      </c>
      <c r="BC228">
        <v>0.77</v>
      </c>
      <c r="BD228">
        <v>19.395</v>
      </c>
      <c r="BE228">
        <v>1738.7049999999999</v>
      </c>
      <c r="BF228">
        <v>785.096</v>
      </c>
      <c r="BG228">
        <v>1.9630000000000001</v>
      </c>
      <c r="BH228">
        <v>0</v>
      </c>
      <c r="BI228">
        <v>1.9630000000000001</v>
      </c>
      <c r="BJ228">
        <v>1.518</v>
      </c>
      <c r="BK228">
        <v>0</v>
      </c>
      <c r="BL228">
        <v>1.518</v>
      </c>
      <c r="BM228">
        <v>20.244700000000002</v>
      </c>
      <c r="BQ228">
        <v>0</v>
      </c>
      <c r="BR228">
        <v>0.30235800000000002</v>
      </c>
      <c r="BS228">
        <v>-2.92578</v>
      </c>
      <c r="BT228">
        <v>1.1717999999999999E-2</v>
      </c>
      <c r="BU228">
        <v>7.2785130000000002</v>
      </c>
      <c r="BV228">
        <v>-58.808177999999998</v>
      </c>
    </row>
    <row r="229" spans="1:74" customFormat="1" x14ac:dyDescent="0.25">
      <c r="A229" s="40">
        <v>41704</v>
      </c>
      <c r="B229" s="41">
        <v>2.2709490740740742E-2</v>
      </c>
      <c r="C229">
        <v>10.305</v>
      </c>
      <c r="D229">
        <v>7.8186999999999998</v>
      </c>
      <c r="E229">
        <v>78187.435010000001</v>
      </c>
      <c r="F229">
        <v>97.1</v>
      </c>
      <c r="G229">
        <v>-7.2</v>
      </c>
      <c r="H229">
        <v>2743.4</v>
      </c>
      <c r="J229">
        <v>0</v>
      </c>
      <c r="K229">
        <v>0.83730000000000004</v>
      </c>
      <c r="L229">
        <v>8.6280000000000001</v>
      </c>
      <c r="M229">
        <v>6.5464000000000002</v>
      </c>
      <c r="N229">
        <v>81.275599999999997</v>
      </c>
      <c r="O229">
        <v>0</v>
      </c>
      <c r="P229">
        <v>81.3</v>
      </c>
      <c r="Q229">
        <v>62.843600000000002</v>
      </c>
      <c r="R229">
        <v>0</v>
      </c>
      <c r="S229">
        <v>62.8</v>
      </c>
      <c r="T229">
        <v>2743.4123</v>
      </c>
      <c r="W229">
        <v>0</v>
      </c>
      <c r="X229">
        <v>0</v>
      </c>
      <c r="Y229">
        <v>12.2</v>
      </c>
      <c r="Z229">
        <v>844</v>
      </c>
      <c r="AA229">
        <v>871</v>
      </c>
      <c r="AB229">
        <v>854</v>
      </c>
      <c r="AC229">
        <v>46</v>
      </c>
      <c r="AD229">
        <v>12.6</v>
      </c>
      <c r="AE229">
        <v>0.28999999999999998</v>
      </c>
      <c r="AF229">
        <v>973</v>
      </c>
      <c r="AG229">
        <v>0</v>
      </c>
      <c r="AH229">
        <v>8</v>
      </c>
      <c r="AI229">
        <v>15</v>
      </c>
      <c r="AJ229">
        <v>190</v>
      </c>
      <c r="AK229">
        <v>191</v>
      </c>
      <c r="AL229">
        <v>6.8</v>
      </c>
      <c r="AM229">
        <v>195</v>
      </c>
      <c r="AN229" t="s">
        <v>155</v>
      </c>
      <c r="AO229">
        <v>2</v>
      </c>
      <c r="AP229" s="42">
        <v>0.93929398148148147</v>
      </c>
      <c r="AQ229">
        <v>47.162241000000002</v>
      </c>
      <c r="AR229">
        <v>-88.491968999999997</v>
      </c>
      <c r="AS229">
        <v>324.89999999999998</v>
      </c>
      <c r="AT229">
        <v>45</v>
      </c>
      <c r="AU229">
        <v>12</v>
      </c>
      <c r="AV229">
        <v>11</v>
      </c>
      <c r="AW229" t="s">
        <v>205</v>
      </c>
      <c r="AX229">
        <v>1.1327670000000001</v>
      </c>
      <c r="AY229">
        <v>1.2327669999999999</v>
      </c>
      <c r="AZ229">
        <v>1.832767</v>
      </c>
      <c r="BA229">
        <v>14.048999999999999</v>
      </c>
      <c r="BB229">
        <v>10.8</v>
      </c>
      <c r="BC229">
        <v>0.77</v>
      </c>
      <c r="BD229">
        <v>19.437000000000001</v>
      </c>
      <c r="BE229">
        <v>1694.194</v>
      </c>
      <c r="BF229">
        <v>818.14400000000001</v>
      </c>
      <c r="BG229">
        <v>1.671</v>
      </c>
      <c r="BH229">
        <v>0</v>
      </c>
      <c r="BI229">
        <v>1.671</v>
      </c>
      <c r="BJ229">
        <v>1.292</v>
      </c>
      <c r="BK229">
        <v>0</v>
      </c>
      <c r="BL229">
        <v>1.292</v>
      </c>
      <c r="BM229">
        <v>17.799499999999998</v>
      </c>
      <c r="BQ229">
        <v>0</v>
      </c>
      <c r="BR229">
        <v>0.25391999999999998</v>
      </c>
      <c r="BS229">
        <v>-3.5776219999999999</v>
      </c>
      <c r="BT229">
        <v>1.2718E-2</v>
      </c>
      <c r="BU229">
        <v>6.1124900000000002</v>
      </c>
      <c r="BV229">
        <v>-71.910202200000001</v>
      </c>
    </row>
    <row r="230" spans="1:74" customFormat="1" x14ac:dyDescent="0.25">
      <c r="A230" s="40">
        <v>41704</v>
      </c>
      <c r="B230" s="41">
        <v>2.2721064814814815E-2</v>
      </c>
      <c r="C230">
        <v>10.433</v>
      </c>
      <c r="D230">
        <v>8.0517000000000003</v>
      </c>
      <c r="E230">
        <v>80516.545889999994</v>
      </c>
      <c r="F230">
        <v>63.4</v>
      </c>
      <c r="G230">
        <v>-16.8</v>
      </c>
      <c r="H230">
        <v>2416.6999999999998</v>
      </c>
      <c r="J230">
        <v>0</v>
      </c>
      <c r="K230">
        <v>0.83440000000000003</v>
      </c>
      <c r="L230">
        <v>8.7050000000000001</v>
      </c>
      <c r="M230">
        <v>6.7183000000000002</v>
      </c>
      <c r="N230">
        <v>52.922400000000003</v>
      </c>
      <c r="O230">
        <v>0</v>
      </c>
      <c r="P230">
        <v>52.9</v>
      </c>
      <c r="Q230">
        <v>40.920400000000001</v>
      </c>
      <c r="R230">
        <v>0</v>
      </c>
      <c r="S230">
        <v>40.9</v>
      </c>
      <c r="T230">
        <v>2416.6931</v>
      </c>
      <c r="W230">
        <v>0</v>
      </c>
      <c r="X230">
        <v>0</v>
      </c>
      <c r="Y230">
        <v>12.4</v>
      </c>
      <c r="Z230">
        <v>844</v>
      </c>
      <c r="AA230">
        <v>870</v>
      </c>
      <c r="AB230">
        <v>853</v>
      </c>
      <c r="AC230">
        <v>46</v>
      </c>
      <c r="AD230">
        <v>12.6</v>
      </c>
      <c r="AE230">
        <v>0.28999999999999998</v>
      </c>
      <c r="AF230">
        <v>973</v>
      </c>
      <c r="AG230">
        <v>0</v>
      </c>
      <c r="AH230">
        <v>8</v>
      </c>
      <c r="AI230">
        <v>15</v>
      </c>
      <c r="AJ230">
        <v>190</v>
      </c>
      <c r="AK230">
        <v>191</v>
      </c>
      <c r="AL230">
        <v>6.8</v>
      </c>
      <c r="AM230">
        <v>195</v>
      </c>
      <c r="AN230" t="s">
        <v>155</v>
      </c>
      <c r="AO230">
        <v>2</v>
      </c>
      <c r="AP230" s="42">
        <v>0.9393055555555555</v>
      </c>
      <c r="AQ230">
        <v>47.161909000000001</v>
      </c>
      <c r="AR230">
        <v>-88.491753000000003</v>
      </c>
      <c r="AS230">
        <v>324.60000000000002</v>
      </c>
      <c r="AT230">
        <v>45.6</v>
      </c>
      <c r="AU230">
        <v>12</v>
      </c>
      <c r="AV230">
        <v>10</v>
      </c>
      <c r="AW230" t="s">
        <v>209</v>
      </c>
      <c r="AX230">
        <v>1.2</v>
      </c>
      <c r="AY230">
        <v>1.3</v>
      </c>
      <c r="AZ230">
        <v>1.9</v>
      </c>
      <c r="BA230">
        <v>14.048999999999999</v>
      </c>
      <c r="BB230">
        <v>10.6</v>
      </c>
      <c r="BC230">
        <v>0.75</v>
      </c>
      <c r="BD230">
        <v>19.847000000000001</v>
      </c>
      <c r="BE230">
        <v>1685.6569999999999</v>
      </c>
      <c r="BF230">
        <v>828.00900000000001</v>
      </c>
      <c r="BG230">
        <v>1.073</v>
      </c>
      <c r="BH230">
        <v>0</v>
      </c>
      <c r="BI230">
        <v>1.073</v>
      </c>
      <c r="BJ230">
        <v>0.83</v>
      </c>
      <c r="BK230">
        <v>0</v>
      </c>
      <c r="BL230">
        <v>0.83</v>
      </c>
      <c r="BM230">
        <v>15.4627</v>
      </c>
      <c r="BQ230">
        <v>0</v>
      </c>
      <c r="BR230">
        <v>0.23915400000000001</v>
      </c>
      <c r="BS230">
        <v>-3.3112759999999999</v>
      </c>
      <c r="BT230">
        <v>1.2999999999999999E-2</v>
      </c>
      <c r="BU230">
        <v>5.7570350000000001</v>
      </c>
      <c r="BV230">
        <v>-66.556647600000005</v>
      </c>
    </row>
    <row r="231" spans="1:74" customFormat="1" x14ac:dyDescent="0.25">
      <c r="A231" s="40">
        <v>41704</v>
      </c>
      <c r="B231" s="41">
        <v>2.2732638888888889E-2</v>
      </c>
      <c r="C231">
        <v>10.888</v>
      </c>
      <c r="D231">
        <v>7.0834999999999999</v>
      </c>
      <c r="E231">
        <v>70834.68174</v>
      </c>
      <c r="F231">
        <v>40.9</v>
      </c>
      <c r="G231">
        <v>-19.5</v>
      </c>
      <c r="H231">
        <v>2115.4</v>
      </c>
      <c r="J231">
        <v>0</v>
      </c>
      <c r="K231">
        <v>0.84050000000000002</v>
      </c>
      <c r="L231">
        <v>9.1516000000000002</v>
      </c>
      <c r="M231">
        <v>5.9539999999999997</v>
      </c>
      <c r="N231">
        <v>34.373899999999999</v>
      </c>
      <c r="O231">
        <v>0</v>
      </c>
      <c r="P231">
        <v>34.4</v>
      </c>
      <c r="Q231">
        <v>26.578399999999998</v>
      </c>
      <c r="R231">
        <v>0</v>
      </c>
      <c r="S231">
        <v>26.6</v>
      </c>
      <c r="T231">
        <v>2115.3928999999998</v>
      </c>
      <c r="W231">
        <v>0</v>
      </c>
      <c r="X231">
        <v>0</v>
      </c>
      <c r="Y231">
        <v>12.5</v>
      </c>
      <c r="Z231">
        <v>843</v>
      </c>
      <c r="AA231">
        <v>870</v>
      </c>
      <c r="AB231">
        <v>854</v>
      </c>
      <c r="AC231">
        <v>46</v>
      </c>
      <c r="AD231">
        <v>12.6</v>
      </c>
      <c r="AE231">
        <v>0.28999999999999998</v>
      </c>
      <c r="AF231">
        <v>973</v>
      </c>
      <c r="AG231">
        <v>0</v>
      </c>
      <c r="AH231">
        <v>8</v>
      </c>
      <c r="AI231">
        <v>15</v>
      </c>
      <c r="AJ231">
        <v>190</v>
      </c>
      <c r="AK231">
        <v>191</v>
      </c>
      <c r="AL231">
        <v>6.7</v>
      </c>
      <c r="AM231">
        <v>195</v>
      </c>
      <c r="AN231" t="s">
        <v>155</v>
      </c>
      <c r="AO231">
        <v>2</v>
      </c>
      <c r="AP231" s="42">
        <v>0.9393287037037038</v>
      </c>
      <c r="AQ231">
        <v>47.161428999999998</v>
      </c>
      <c r="AR231">
        <v>-88.491326999999998</v>
      </c>
      <c r="AS231">
        <v>324.2</v>
      </c>
      <c r="AT231">
        <v>44.7</v>
      </c>
      <c r="AU231">
        <v>12</v>
      </c>
      <c r="AV231">
        <v>11</v>
      </c>
      <c r="AW231" t="s">
        <v>209</v>
      </c>
      <c r="AX231">
        <v>1.102298</v>
      </c>
      <c r="AY231">
        <v>1.3</v>
      </c>
      <c r="AZ231">
        <v>1.76973</v>
      </c>
      <c r="BA231">
        <v>14.048999999999999</v>
      </c>
      <c r="BB231">
        <v>11.03</v>
      </c>
      <c r="BC231">
        <v>0.79</v>
      </c>
      <c r="BD231">
        <v>18.97</v>
      </c>
      <c r="BE231">
        <v>1812.4970000000001</v>
      </c>
      <c r="BF231">
        <v>750.52599999999995</v>
      </c>
      <c r="BG231">
        <v>0.71299999999999997</v>
      </c>
      <c r="BH231">
        <v>0</v>
      </c>
      <c r="BI231">
        <v>0.71299999999999997</v>
      </c>
      <c r="BJ231">
        <v>0.55100000000000005</v>
      </c>
      <c r="BK231">
        <v>0</v>
      </c>
      <c r="BL231">
        <v>0.55100000000000005</v>
      </c>
      <c r="BM231">
        <v>13.8431</v>
      </c>
      <c r="BQ231">
        <v>0</v>
      </c>
      <c r="BR231">
        <v>0.204818</v>
      </c>
      <c r="BS231">
        <v>-3.2396739999999999</v>
      </c>
      <c r="BT231">
        <v>1.2999999999999999E-2</v>
      </c>
      <c r="BU231">
        <v>4.9304819999999996</v>
      </c>
      <c r="BV231">
        <v>-65.117447400000003</v>
      </c>
    </row>
    <row r="232" spans="1:74" customFormat="1" x14ac:dyDescent="0.25">
      <c r="A232" s="40">
        <v>41704</v>
      </c>
      <c r="B232" s="41">
        <v>2.2744212962962963E-2</v>
      </c>
      <c r="C232">
        <v>11.622</v>
      </c>
      <c r="D232">
        <v>6.1540999999999997</v>
      </c>
      <c r="E232">
        <v>61540.750650000002</v>
      </c>
      <c r="F232">
        <v>27.8</v>
      </c>
      <c r="G232">
        <v>-23.1</v>
      </c>
      <c r="H232">
        <v>1719.7</v>
      </c>
      <c r="J232">
        <v>0</v>
      </c>
      <c r="K232">
        <v>0.84409999999999996</v>
      </c>
      <c r="L232">
        <v>9.8103999999999996</v>
      </c>
      <c r="M232">
        <v>5.1948999999999996</v>
      </c>
      <c r="N232">
        <v>23.471699999999998</v>
      </c>
      <c r="O232">
        <v>0</v>
      </c>
      <c r="P232">
        <v>23.5</v>
      </c>
      <c r="Q232">
        <v>18.148700000000002</v>
      </c>
      <c r="R232">
        <v>0</v>
      </c>
      <c r="S232">
        <v>18.100000000000001</v>
      </c>
      <c r="T232">
        <v>1719.7286999999999</v>
      </c>
      <c r="W232">
        <v>0</v>
      </c>
      <c r="X232">
        <v>0</v>
      </c>
      <c r="Y232">
        <v>12.4</v>
      </c>
      <c r="Z232">
        <v>844</v>
      </c>
      <c r="AA232">
        <v>871</v>
      </c>
      <c r="AB232">
        <v>854</v>
      </c>
      <c r="AC232">
        <v>46</v>
      </c>
      <c r="AD232">
        <v>12.6</v>
      </c>
      <c r="AE232">
        <v>0.28999999999999998</v>
      </c>
      <c r="AF232">
        <v>973</v>
      </c>
      <c r="AG232">
        <v>0</v>
      </c>
      <c r="AH232">
        <v>8.718</v>
      </c>
      <c r="AI232">
        <v>15</v>
      </c>
      <c r="AJ232">
        <v>190</v>
      </c>
      <c r="AK232">
        <v>191</v>
      </c>
      <c r="AL232">
        <v>6.6</v>
      </c>
      <c r="AM232">
        <v>195</v>
      </c>
      <c r="AN232" t="s">
        <v>155</v>
      </c>
      <c r="AO232">
        <v>2</v>
      </c>
      <c r="AP232" s="42">
        <v>0.93934027777777773</v>
      </c>
      <c r="AQ232">
        <v>47.161318000000001</v>
      </c>
      <c r="AR232">
        <v>-88.491112999999999</v>
      </c>
      <c r="AS232">
        <v>323.8</v>
      </c>
      <c r="AT232">
        <v>43.8</v>
      </c>
      <c r="AU232">
        <v>12</v>
      </c>
      <c r="AV232">
        <v>11</v>
      </c>
      <c r="AW232" t="s">
        <v>205</v>
      </c>
      <c r="AX232">
        <v>1.224675</v>
      </c>
      <c r="AY232">
        <v>1.2025969999999999</v>
      </c>
      <c r="AZ232">
        <v>1.824675</v>
      </c>
      <c r="BA232">
        <v>14.048999999999999</v>
      </c>
      <c r="BB232">
        <v>11.3</v>
      </c>
      <c r="BC232">
        <v>0.8</v>
      </c>
      <c r="BD232">
        <v>18.463000000000001</v>
      </c>
      <c r="BE232">
        <v>1960.943</v>
      </c>
      <c r="BF232">
        <v>660.89599999999996</v>
      </c>
      <c r="BG232">
        <v>0.49099999999999999</v>
      </c>
      <c r="BH232">
        <v>0</v>
      </c>
      <c r="BI232">
        <v>0.49099999999999999</v>
      </c>
      <c r="BJ232">
        <v>0.38</v>
      </c>
      <c r="BK232">
        <v>0</v>
      </c>
      <c r="BL232">
        <v>0.38</v>
      </c>
      <c r="BM232">
        <v>11.358000000000001</v>
      </c>
      <c r="BQ232">
        <v>0</v>
      </c>
      <c r="BR232">
        <v>0.20607800000000001</v>
      </c>
      <c r="BS232">
        <v>-2.3889619999999998</v>
      </c>
      <c r="BT232">
        <v>1.2282E-2</v>
      </c>
      <c r="BU232">
        <v>4.9608129999999999</v>
      </c>
      <c r="BV232">
        <v>-48.018136200000001</v>
      </c>
    </row>
    <row r="233" spans="1:74" customFormat="1" x14ac:dyDescent="0.25">
      <c r="A233" s="40">
        <v>41704</v>
      </c>
      <c r="B233" s="41">
        <v>2.2755787037037036E-2</v>
      </c>
      <c r="C233">
        <v>11.263</v>
      </c>
      <c r="D233">
        <v>6.4114000000000004</v>
      </c>
      <c r="E233">
        <v>64113.651449999998</v>
      </c>
      <c r="F233">
        <v>19.3</v>
      </c>
      <c r="G233">
        <v>-16.8</v>
      </c>
      <c r="H233">
        <v>1550.1</v>
      </c>
      <c r="J233">
        <v>0</v>
      </c>
      <c r="K233">
        <v>0.84460000000000002</v>
      </c>
      <c r="L233">
        <v>9.5126000000000008</v>
      </c>
      <c r="M233">
        <v>5.4149000000000003</v>
      </c>
      <c r="N233">
        <v>16.308199999999999</v>
      </c>
      <c r="O233">
        <v>0</v>
      </c>
      <c r="P233">
        <v>16.3</v>
      </c>
      <c r="Q233">
        <v>12.6098</v>
      </c>
      <c r="R233">
        <v>0</v>
      </c>
      <c r="S233">
        <v>12.6</v>
      </c>
      <c r="T233">
        <v>1550.0778</v>
      </c>
      <c r="W233">
        <v>0</v>
      </c>
      <c r="X233">
        <v>0</v>
      </c>
      <c r="Y233">
        <v>12.3</v>
      </c>
      <c r="Z233">
        <v>845</v>
      </c>
      <c r="AA233">
        <v>872</v>
      </c>
      <c r="AB233">
        <v>854</v>
      </c>
      <c r="AC233">
        <v>46</v>
      </c>
      <c r="AD233">
        <v>12.6</v>
      </c>
      <c r="AE233">
        <v>0.28999999999999998</v>
      </c>
      <c r="AF233">
        <v>973</v>
      </c>
      <c r="AG233">
        <v>0</v>
      </c>
      <c r="AH233">
        <v>8.282</v>
      </c>
      <c r="AI233">
        <v>15</v>
      </c>
      <c r="AJ233">
        <v>190</v>
      </c>
      <c r="AK233">
        <v>191</v>
      </c>
      <c r="AL233">
        <v>6.6</v>
      </c>
      <c r="AM233">
        <v>195</v>
      </c>
      <c r="AN233" t="s">
        <v>155</v>
      </c>
      <c r="AO233">
        <v>2</v>
      </c>
      <c r="AP233" s="42">
        <v>0.93935185185185188</v>
      </c>
      <c r="AQ233">
        <v>47.161194999999999</v>
      </c>
      <c r="AR233">
        <v>-88.490942000000004</v>
      </c>
      <c r="AS233">
        <v>323.2</v>
      </c>
      <c r="AT233">
        <v>42.2</v>
      </c>
      <c r="AU233">
        <v>12</v>
      </c>
      <c r="AV233">
        <v>11</v>
      </c>
      <c r="AW233" t="s">
        <v>205</v>
      </c>
      <c r="AX233">
        <v>1.9</v>
      </c>
      <c r="AY233">
        <v>1</v>
      </c>
      <c r="AZ233">
        <v>2.5</v>
      </c>
      <c r="BA233">
        <v>14.048999999999999</v>
      </c>
      <c r="BB233">
        <v>11.33</v>
      </c>
      <c r="BC233">
        <v>0.81</v>
      </c>
      <c r="BD233">
        <v>18.402000000000001</v>
      </c>
      <c r="BE233">
        <v>1913.3889999999999</v>
      </c>
      <c r="BF233">
        <v>693.22199999999998</v>
      </c>
      <c r="BG233">
        <v>0.34399999999999997</v>
      </c>
      <c r="BH233">
        <v>0</v>
      </c>
      <c r="BI233">
        <v>0.34399999999999997</v>
      </c>
      <c r="BJ233">
        <v>0.26600000000000001</v>
      </c>
      <c r="BK233">
        <v>0</v>
      </c>
      <c r="BL233">
        <v>0.26600000000000001</v>
      </c>
      <c r="BM233">
        <v>10.3019</v>
      </c>
      <c r="BQ233">
        <v>0</v>
      </c>
      <c r="BR233">
        <v>0.25867000000000001</v>
      </c>
      <c r="BS233">
        <v>-2.241476</v>
      </c>
      <c r="BT233">
        <v>1.3436E-2</v>
      </c>
      <c r="BU233">
        <v>6.2268340000000002</v>
      </c>
      <c r="BV233">
        <v>-45.053667599999997</v>
      </c>
    </row>
    <row r="234" spans="1:74" customFormat="1" x14ac:dyDescent="0.25">
      <c r="A234" s="40">
        <v>41704</v>
      </c>
      <c r="B234" s="41">
        <v>2.276736111111111E-2</v>
      </c>
      <c r="C234">
        <v>10.991</v>
      </c>
      <c r="D234">
        <v>6.6349</v>
      </c>
      <c r="E234">
        <v>66349.426699999996</v>
      </c>
      <c r="F234">
        <v>14.9</v>
      </c>
      <c r="G234">
        <v>-13.6</v>
      </c>
      <c r="H234">
        <v>2112.8000000000002</v>
      </c>
      <c r="J234">
        <v>0</v>
      </c>
      <c r="K234">
        <v>0.84399999999999997</v>
      </c>
      <c r="L234">
        <v>9.2757000000000005</v>
      </c>
      <c r="M234">
        <v>5.5997000000000003</v>
      </c>
      <c r="N234">
        <v>12.6128</v>
      </c>
      <c r="O234">
        <v>0</v>
      </c>
      <c r="P234">
        <v>12.6</v>
      </c>
      <c r="Q234">
        <v>9.7523999999999997</v>
      </c>
      <c r="R234">
        <v>0</v>
      </c>
      <c r="S234">
        <v>9.8000000000000007</v>
      </c>
      <c r="T234">
        <v>2112.8094000000001</v>
      </c>
      <c r="W234">
        <v>0</v>
      </c>
      <c r="X234">
        <v>0</v>
      </c>
      <c r="Y234">
        <v>12.2</v>
      </c>
      <c r="Z234">
        <v>846</v>
      </c>
      <c r="AA234">
        <v>873</v>
      </c>
      <c r="AB234">
        <v>855</v>
      </c>
      <c r="AC234">
        <v>46</v>
      </c>
      <c r="AD234">
        <v>12.6</v>
      </c>
      <c r="AE234">
        <v>0.28999999999999998</v>
      </c>
      <c r="AF234">
        <v>973</v>
      </c>
      <c r="AG234">
        <v>0</v>
      </c>
      <c r="AH234">
        <v>8</v>
      </c>
      <c r="AI234">
        <v>15</v>
      </c>
      <c r="AJ234">
        <v>190</v>
      </c>
      <c r="AK234">
        <v>191</v>
      </c>
      <c r="AL234">
        <v>6.6</v>
      </c>
      <c r="AM234">
        <v>195</v>
      </c>
      <c r="AN234" t="s">
        <v>155</v>
      </c>
      <c r="AO234">
        <v>2</v>
      </c>
      <c r="AP234" s="42">
        <v>0.93936342592592592</v>
      </c>
      <c r="AQ234">
        <v>47.161067000000003</v>
      </c>
      <c r="AR234">
        <v>-88.490808999999999</v>
      </c>
      <c r="AS234">
        <v>322.39999999999998</v>
      </c>
      <c r="AT234">
        <v>40.200000000000003</v>
      </c>
      <c r="AU234">
        <v>12</v>
      </c>
      <c r="AV234">
        <v>10</v>
      </c>
      <c r="AW234" t="s">
        <v>205</v>
      </c>
      <c r="AX234">
        <v>2.1328670000000001</v>
      </c>
      <c r="AY234">
        <v>1</v>
      </c>
      <c r="AZ234">
        <v>2.7328670000000002</v>
      </c>
      <c r="BA234">
        <v>14.048999999999999</v>
      </c>
      <c r="BB234">
        <v>11.29</v>
      </c>
      <c r="BC234">
        <v>0.8</v>
      </c>
      <c r="BD234">
        <v>18.486999999999998</v>
      </c>
      <c r="BE234">
        <v>1865.2149999999999</v>
      </c>
      <c r="BF234">
        <v>716.68100000000004</v>
      </c>
      <c r="BG234">
        <v>0.26600000000000001</v>
      </c>
      <c r="BH234">
        <v>0</v>
      </c>
      <c r="BI234">
        <v>0.26600000000000001</v>
      </c>
      <c r="BJ234">
        <v>0.20499999999999999</v>
      </c>
      <c r="BK234">
        <v>0</v>
      </c>
      <c r="BL234">
        <v>0.20499999999999999</v>
      </c>
      <c r="BM234">
        <v>14.038</v>
      </c>
      <c r="BQ234">
        <v>0</v>
      </c>
      <c r="BR234">
        <v>0.24181800000000001</v>
      </c>
      <c r="BS234">
        <v>-2.4617279999999999</v>
      </c>
      <c r="BT234">
        <v>1.4E-2</v>
      </c>
      <c r="BU234">
        <v>5.8211639999999996</v>
      </c>
      <c r="BV234">
        <v>-49.480732799999998</v>
      </c>
    </row>
    <row r="235" spans="1:74" customFormat="1" x14ac:dyDescent="0.25">
      <c r="A235" s="40">
        <v>41704</v>
      </c>
      <c r="B235" s="41">
        <v>2.2778935185185187E-2</v>
      </c>
      <c r="C235">
        <v>10.62</v>
      </c>
      <c r="D235">
        <v>7.4941000000000004</v>
      </c>
      <c r="E235">
        <v>74940.745290000006</v>
      </c>
      <c r="F235">
        <v>13.3</v>
      </c>
      <c r="G235">
        <v>-10.7</v>
      </c>
      <c r="H235">
        <v>2615</v>
      </c>
      <c r="J235">
        <v>0</v>
      </c>
      <c r="K235">
        <v>0.83819999999999995</v>
      </c>
      <c r="L235">
        <v>8.9016000000000002</v>
      </c>
      <c r="M235">
        <v>6.2813999999999997</v>
      </c>
      <c r="N235">
        <v>11.1646</v>
      </c>
      <c r="O235">
        <v>0</v>
      </c>
      <c r="P235">
        <v>11.2</v>
      </c>
      <c r="Q235">
        <v>8.6326999999999998</v>
      </c>
      <c r="R235">
        <v>0</v>
      </c>
      <c r="S235">
        <v>8.6</v>
      </c>
      <c r="T235">
        <v>2614.9607000000001</v>
      </c>
      <c r="W235">
        <v>0</v>
      </c>
      <c r="X235">
        <v>0</v>
      </c>
      <c r="Y235">
        <v>12.2</v>
      </c>
      <c r="Z235">
        <v>845</v>
      </c>
      <c r="AA235">
        <v>873</v>
      </c>
      <c r="AB235">
        <v>855</v>
      </c>
      <c r="AC235">
        <v>46</v>
      </c>
      <c r="AD235">
        <v>12.6</v>
      </c>
      <c r="AE235">
        <v>0.28999999999999998</v>
      </c>
      <c r="AF235">
        <v>973</v>
      </c>
      <c r="AG235">
        <v>0</v>
      </c>
      <c r="AH235">
        <v>8</v>
      </c>
      <c r="AI235">
        <v>15</v>
      </c>
      <c r="AJ235">
        <v>190</v>
      </c>
      <c r="AK235">
        <v>191</v>
      </c>
      <c r="AL235">
        <v>6.8</v>
      </c>
      <c r="AM235">
        <v>195</v>
      </c>
      <c r="AN235" t="s">
        <v>155</v>
      </c>
      <c r="AO235">
        <v>2</v>
      </c>
      <c r="AP235" s="42">
        <v>0.93937500000000007</v>
      </c>
      <c r="AQ235">
        <v>47.160926000000003</v>
      </c>
      <c r="AR235">
        <v>-88.490722000000005</v>
      </c>
      <c r="AS235">
        <v>322</v>
      </c>
      <c r="AT235">
        <v>39.1</v>
      </c>
      <c r="AU235">
        <v>12</v>
      </c>
      <c r="AV235">
        <v>10</v>
      </c>
      <c r="AW235" t="s">
        <v>208</v>
      </c>
      <c r="AX235">
        <v>2.6</v>
      </c>
      <c r="AY235">
        <v>1</v>
      </c>
      <c r="AZ235">
        <v>3.2</v>
      </c>
      <c r="BA235">
        <v>14.048999999999999</v>
      </c>
      <c r="BB235">
        <v>10.86</v>
      </c>
      <c r="BC235">
        <v>0.77</v>
      </c>
      <c r="BD235">
        <v>19.306999999999999</v>
      </c>
      <c r="BE235">
        <v>1748.4079999999999</v>
      </c>
      <c r="BF235">
        <v>785.24300000000005</v>
      </c>
      <c r="BG235">
        <v>0.23</v>
      </c>
      <c r="BH235">
        <v>0</v>
      </c>
      <c r="BI235">
        <v>0.23</v>
      </c>
      <c r="BJ235">
        <v>0.17799999999999999</v>
      </c>
      <c r="BK235">
        <v>0</v>
      </c>
      <c r="BL235">
        <v>0.17799999999999999</v>
      </c>
      <c r="BM235">
        <v>16.970800000000001</v>
      </c>
      <c r="BQ235">
        <v>0</v>
      </c>
      <c r="BR235">
        <v>0.230154</v>
      </c>
      <c r="BS235">
        <v>-2.4624320000000002</v>
      </c>
      <c r="BT235">
        <v>1.4E-2</v>
      </c>
      <c r="BU235">
        <v>5.5403830000000003</v>
      </c>
      <c r="BV235">
        <v>-49.494883199999997</v>
      </c>
    </row>
    <row r="236" spans="1:74" customFormat="1" x14ac:dyDescent="0.25">
      <c r="A236" s="40">
        <v>41704</v>
      </c>
      <c r="B236" s="41">
        <v>2.2790509259259264E-2</v>
      </c>
      <c r="C236">
        <v>10.666</v>
      </c>
      <c r="D236">
        <v>7.3853</v>
      </c>
      <c r="E236">
        <v>73853.322419999997</v>
      </c>
      <c r="F236">
        <v>12.7</v>
      </c>
      <c r="G236">
        <v>-9.1</v>
      </c>
      <c r="H236">
        <v>2616.4</v>
      </c>
      <c r="J236">
        <v>0</v>
      </c>
      <c r="K236">
        <v>0.83889999999999998</v>
      </c>
      <c r="L236">
        <v>8.9474999999999998</v>
      </c>
      <c r="M236">
        <v>6.1954000000000002</v>
      </c>
      <c r="N236">
        <v>10.613799999999999</v>
      </c>
      <c r="O236">
        <v>0</v>
      </c>
      <c r="P236">
        <v>10.6</v>
      </c>
      <c r="Q236">
        <v>8.2067999999999994</v>
      </c>
      <c r="R236">
        <v>0</v>
      </c>
      <c r="S236">
        <v>8.1999999999999993</v>
      </c>
      <c r="T236">
        <v>2616.3706999999999</v>
      </c>
      <c r="W236">
        <v>0</v>
      </c>
      <c r="X236">
        <v>0</v>
      </c>
      <c r="Y236">
        <v>12.1</v>
      </c>
      <c r="Z236">
        <v>846</v>
      </c>
      <c r="AA236">
        <v>873</v>
      </c>
      <c r="AB236">
        <v>856</v>
      </c>
      <c r="AC236">
        <v>46</v>
      </c>
      <c r="AD236">
        <v>12.6</v>
      </c>
      <c r="AE236">
        <v>0.28999999999999998</v>
      </c>
      <c r="AF236">
        <v>973</v>
      </c>
      <c r="AG236">
        <v>0</v>
      </c>
      <c r="AH236">
        <v>8</v>
      </c>
      <c r="AI236">
        <v>15</v>
      </c>
      <c r="AJ236">
        <v>190</v>
      </c>
      <c r="AK236">
        <v>190.3</v>
      </c>
      <c r="AL236">
        <v>6.8</v>
      </c>
      <c r="AM236">
        <v>195</v>
      </c>
      <c r="AN236" t="s">
        <v>155</v>
      </c>
      <c r="AO236">
        <v>2</v>
      </c>
      <c r="AP236" s="42">
        <v>0.939386574074074</v>
      </c>
      <c r="AQ236">
        <v>47.160775000000001</v>
      </c>
      <c r="AR236">
        <v>-88.490666000000004</v>
      </c>
      <c r="AS236">
        <v>321.89999999999998</v>
      </c>
      <c r="AT236">
        <v>38.299999999999997</v>
      </c>
      <c r="AU236">
        <v>12</v>
      </c>
      <c r="AV236">
        <v>10</v>
      </c>
      <c r="AW236" t="s">
        <v>208</v>
      </c>
      <c r="AX236">
        <v>2.7984019999999998</v>
      </c>
      <c r="AY236">
        <v>1.0661339999999999</v>
      </c>
      <c r="AZ236">
        <v>3.3984019999999999</v>
      </c>
      <c r="BA236">
        <v>14.048999999999999</v>
      </c>
      <c r="BB236">
        <v>10.91</v>
      </c>
      <c r="BC236">
        <v>0.78</v>
      </c>
      <c r="BD236">
        <v>19.207000000000001</v>
      </c>
      <c r="BE236">
        <v>1761.991</v>
      </c>
      <c r="BF236">
        <v>776.51</v>
      </c>
      <c r="BG236">
        <v>0.219</v>
      </c>
      <c r="BH236">
        <v>0</v>
      </c>
      <c r="BI236">
        <v>0.219</v>
      </c>
      <c r="BJ236">
        <v>0.16900000000000001</v>
      </c>
      <c r="BK236">
        <v>0</v>
      </c>
      <c r="BL236">
        <v>0.16900000000000001</v>
      </c>
      <c r="BM236">
        <v>17.024100000000001</v>
      </c>
      <c r="BQ236">
        <v>0</v>
      </c>
      <c r="BR236">
        <v>0.191549</v>
      </c>
      <c r="BS236">
        <v>-2.5794359999999998</v>
      </c>
      <c r="BT236">
        <v>1.4E-2</v>
      </c>
      <c r="BU236">
        <v>4.6110740000000003</v>
      </c>
      <c r="BV236">
        <v>-51.846663599999999</v>
      </c>
    </row>
    <row r="237" spans="1:74" customFormat="1" x14ac:dyDescent="0.25">
      <c r="A237" s="40">
        <v>41704</v>
      </c>
      <c r="B237" s="41">
        <v>2.2802083333333334E-2</v>
      </c>
      <c r="C237">
        <v>11.361000000000001</v>
      </c>
      <c r="D237">
        <v>6.5738000000000003</v>
      </c>
      <c r="E237">
        <v>65737.712310000003</v>
      </c>
      <c r="F237">
        <v>13</v>
      </c>
      <c r="G237">
        <v>1.8</v>
      </c>
      <c r="H237">
        <v>2148.4</v>
      </c>
      <c r="J237">
        <v>0</v>
      </c>
      <c r="K237">
        <v>0.84179999999999999</v>
      </c>
      <c r="L237">
        <v>9.5637000000000008</v>
      </c>
      <c r="M237">
        <v>5.5336999999999996</v>
      </c>
      <c r="N237">
        <v>10.943199999999999</v>
      </c>
      <c r="O237">
        <v>1.5553999999999999</v>
      </c>
      <c r="P237">
        <v>12.5</v>
      </c>
      <c r="Q237">
        <v>8.4614999999999991</v>
      </c>
      <c r="R237">
        <v>1.2025999999999999</v>
      </c>
      <c r="S237">
        <v>9.6999999999999993</v>
      </c>
      <c r="T237">
        <v>2148.4038999999998</v>
      </c>
      <c r="W237">
        <v>0</v>
      </c>
      <c r="X237">
        <v>0</v>
      </c>
      <c r="Y237">
        <v>12.2</v>
      </c>
      <c r="Z237">
        <v>846</v>
      </c>
      <c r="AA237">
        <v>873</v>
      </c>
      <c r="AB237">
        <v>855</v>
      </c>
      <c r="AC237">
        <v>46</v>
      </c>
      <c r="AD237">
        <v>12.6</v>
      </c>
      <c r="AE237">
        <v>0.28999999999999998</v>
      </c>
      <c r="AF237">
        <v>973</v>
      </c>
      <c r="AG237">
        <v>0</v>
      </c>
      <c r="AH237">
        <v>8</v>
      </c>
      <c r="AI237">
        <v>15</v>
      </c>
      <c r="AJ237">
        <v>190</v>
      </c>
      <c r="AK237">
        <v>190.7</v>
      </c>
      <c r="AL237">
        <v>6.7</v>
      </c>
      <c r="AM237">
        <v>195</v>
      </c>
      <c r="AN237" t="s">
        <v>155</v>
      </c>
      <c r="AO237">
        <v>2</v>
      </c>
      <c r="AP237" s="42">
        <v>0.93939814814814815</v>
      </c>
      <c r="AQ237">
        <v>47.160670000000003</v>
      </c>
      <c r="AR237">
        <v>-88.490632000000005</v>
      </c>
      <c r="AS237">
        <v>321.7</v>
      </c>
      <c r="AT237">
        <v>38.6</v>
      </c>
      <c r="AU237">
        <v>12</v>
      </c>
      <c r="AV237">
        <v>10</v>
      </c>
      <c r="AW237" t="s">
        <v>208</v>
      </c>
      <c r="AX237">
        <v>3.101099</v>
      </c>
      <c r="AY237">
        <v>1.2329669999999999</v>
      </c>
      <c r="AZ237">
        <v>3.7340659999999999</v>
      </c>
      <c r="BA237">
        <v>14.048999999999999</v>
      </c>
      <c r="BB237">
        <v>11.12</v>
      </c>
      <c r="BC237">
        <v>0.79</v>
      </c>
      <c r="BD237">
        <v>18.795000000000002</v>
      </c>
      <c r="BE237">
        <v>1894.731</v>
      </c>
      <c r="BF237">
        <v>697.774</v>
      </c>
      <c r="BG237">
        <v>0.22700000000000001</v>
      </c>
      <c r="BH237">
        <v>3.2000000000000001E-2</v>
      </c>
      <c r="BI237">
        <v>0.25900000000000001</v>
      </c>
      <c r="BJ237">
        <v>0.17599999999999999</v>
      </c>
      <c r="BK237">
        <v>2.5000000000000001E-2</v>
      </c>
      <c r="BL237">
        <v>0.20100000000000001</v>
      </c>
      <c r="BM237">
        <v>14.063700000000001</v>
      </c>
      <c r="BQ237">
        <v>0</v>
      </c>
      <c r="BR237">
        <v>0.16092799999999999</v>
      </c>
      <c r="BS237">
        <v>-2.73448</v>
      </c>
      <c r="BT237">
        <v>1.4E-2</v>
      </c>
      <c r="BU237">
        <v>3.8739379999999999</v>
      </c>
      <c r="BV237">
        <v>-54.963048000000001</v>
      </c>
    </row>
    <row r="238" spans="1:74" customFormat="1" x14ac:dyDescent="0.25">
      <c r="A238" s="40">
        <v>41704</v>
      </c>
      <c r="B238" s="41">
        <v>2.2813657407407404E-2</v>
      </c>
      <c r="C238">
        <v>11.85</v>
      </c>
      <c r="D238">
        <v>5.7568000000000001</v>
      </c>
      <c r="E238">
        <v>57567.556299999997</v>
      </c>
      <c r="F238">
        <v>13</v>
      </c>
      <c r="G238">
        <v>1.8</v>
      </c>
      <c r="H238">
        <v>1655.3</v>
      </c>
      <c r="J238">
        <v>0</v>
      </c>
      <c r="K238">
        <v>0.84630000000000005</v>
      </c>
      <c r="L238">
        <v>10.0284</v>
      </c>
      <c r="M238">
        <v>4.8718000000000004</v>
      </c>
      <c r="N238">
        <v>11.0016</v>
      </c>
      <c r="O238">
        <v>1.5233000000000001</v>
      </c>
      <c r="P238">
        <v>12.5</v>
      </c>
      <c r="Q238">
        <v>8.5066000000000006</v>
      </c>
      <c r="R238">
        <v>1.1778</v>
      </c>
      <c r="S238">
        <v>9.6999999999999993</v>
      </c>
      <c r="T238">
        <v>1655.2825</v>
      </c>
      <c r="W238">
        <v>0</v>
      </c>
      <c r="X238">
        <v>0</v>
      </c>
      <c r="Y238">
        <v>12.2</v>
      </c>
      <c r="Z238">
        <v>847</v>
      </c>
      <c r="AA238">
        <v>872</v>
      </c>
      <c r="AB238">
        <v>855</v>
      </c>
      <c r="AC238">
        <v>46</v>
      </c>
      <c r="AD238">
        <v>12.6</v>
      </c>
      <c r="AE238">
        <v>0.28999999999999998</v>
      </c>
      <c r="AF238">
        <v>973</v>
      </c>
      <c r="AG238">
        <v>0</v>
      </c>
      <c r="AH238">
        <v>8</v>
      </c>
      <c r="AI238">
        <v>15</v>
      </c>
      <c r="AJ238">
        <v>190</v>
      </c>
      <c r="AK238">
        <v>191</v>
      </c>
      <c r="AL238">
        <v>6.8</v>
      </c>
      <c r="AM238">
        <v>195</v>
      </c>
      <c r="AN238" t="s">
        <v>155</v>
      </c>
      <c r="AO238">
        <v>2</v>
      </c>
      <c r="AP238" s="42">
        <v>0.93939814814814815</v>
      </c>
      <c r="AQ238">
        <v>47.160564999999998</v>
      </c>
      <c r="AR238">
        <v>-88.490623999999997</v>
      </c>
      <c r="AS238">
        <v>321.39999999999998</v>
      </c>
      <c r="AT238">
        <v>38.700000000000003</v>
      </c>
      <c r="AU238">
        <v>12</v>
      </c>
      <c r="AV238">
        <v>10</v>
      </c>
      <c r="AW238" t="s">
        <v>208</v>
      </c>
      <c r="AX238">
        <v>2.9328669999999999</v>
      </c>
      <c r="AY238">
        <v>1.332867</v>
      </c>
      <c r="AZ238">
        <v>3.6328670000000001</v>
      </c>
      <c r="BA238">
        <v>14.048999999999999</v>
      </c>
      <c r="BB238">
        <v>11.46</v>
      </c>
      <c r="BC238">
        <v>0.82</v>
      </c>
      <c r="BD238">
        <v>18.164999999999999</v>
      </c>
      <c r="BE238">
        <v>2019.404</v>
      </c>
      <c r="BF238">
        <v>624.39599999999996</v>
      </c>
      <c r="BG238">
        <v>0.23200000000000001</v>
      </c>
      <c r="BH238">
        <v>3.2000000000000001E-2</v>
      </c>
      <c r="BI238">
        <v>0.26400000000000001</v>
      </c>
      <c r="BJ238">
        <v>0.17899999999999999</v>
      </c>
      <c r="BK238">
        <v>2.5000000000000001E-2</v>
      </c>
      <c r="BL238">
        <v>0.20399999999999999</v>
      </c>
      <c r="BM238">
        <v>11.013500000000001</v>
      </c>
      <c r="BQ238">
        <v>0</v>
      </c>
      <c r="BR238">
        <v>0.18156600000000001</v>
      </c>
      <c r="BS238">
        <v>-2.682814</v>
      </c>
      <c r="BT238">
        <v>1.3282E-2</v>
      </c>
      <c r="BU238">
        <v>4.3707479999999999</v>
      </c>
      <c r="BV238">
        <v>-53.924561400000002</v>
      </c>
    </row>
    <row r="239" spans="1:74" customFormat="1" x14ac:dyDescent="0.25">
      <c r="A239" s="40">
        <v>41704</v>
      </c>
      <c r="B239" s="41">
        <v>2.2825231481481481E-2</v>
      </c>
      <c r="C239">
        <v>12.004</v>
      </c>
      <c r="D239">
        <v>5.3570000000000002</v>
      </c>
      <c r="E239">
        <v>53570.139230000001</v>
      </c>
      <c r="F239">
        <v>10.3</v>
      </c>
      <c r="G239">
        <v>1.7</v>
      </c>
      <c r="H239">
        <v>1469.4</v>
      </c>
      <c r="J239">
        <v>0</v>
      </c>
      <c r="K239">
        <v>0.84899999999999998</v>
      </c>
      <c r="L239">
        <v>10.1915</v>
      </c>
      <c r="M239">
        <v>4.5481999999999996</v>
      </c>
      <c r="N239">
        <v>8.7528000000000006</v>
      </c>
      <c r="O239">
        <v>1.4838</v>
      </c>
      <c r="P239">
        <v>10.199999999999999</v>
      </c>
      <c r="Q239">
        <v>6.7678000000000003</v>
      </c>
      <c r="R239">
        <v>1.1473</v>
      </c>
      <c r="S239">
        <v>7.9</v>
      </c>
      <c r="T239">
        <v>1469.3958</v>
      </c>
      <c r="W239">
        <v>0</v>
      </c>
      <c r="X239">
        <v>0</v>
      </c>
      <c r="Y239">
        <v>12.2</v>
      </c>
      <c r="Z239">
        <v>847</v>
      </c>
      <c r="AA239">
        <v>872</v>
      </c>
      <c r="AB239">
        <v>854</v>
      </c>
      <c r="AC239">
        <v>46</v>
      </c>
      <c r="AD239">
        <v>12.6</v>
      </c>
      <c r="AE239">
        <v>0.28999999999999998</v>
      </c>
      <c r="AF239">
        <v>973</v>
      </c>
      <c r="AG239">
        <v>0</v>
      </c>
      <c r="AH239">
        <v>8</v>
      </c>
      <c r="AI239">
        <v>15</v>
      </c>
      <c r="AJ239">
        <v>190</v>
      </c>
      <c r="AK239">
        <v>190.3</v>
      </c>
      <c r="AL239">
        <v>6.9</v>
      </c>
      <c r="AM239">
        <v>195</v>
      </c>
      <c r="AN239" t="s">
        <v>155</v>
      </c>
      <c r="AO239">
        <v>2</v>
      </c>
      <c r="AP239" s="42">
        <v>0.93942129629629623</v>
      </c>
      <c r="AQ239">
        <v>47.160350000000001</v>
      </c>
      <c r="AR239">
        <v>-88.490606999999997</v>
      </c>
      <c r="AS239">
        <v>320.7</v>
      </c>
      <c r="AT239">
        <v>38.4</v>
      </c>
      <c r="AU239">
        <v>12</v>
      </c>
      <c r="AV239">
        <v>10</v>
      </c>
      <c r="AW239" t="s">
        <v>208</v>
      </c>
      <c r="AX239">
        <v>3</v>
      </c>
      <c r="AY239">
        <v>1.4</v>
      </c>
      <c r="AZ239">
        <v>3.7</v>
      </c>
      <c r="BA239">
        <v>14.048999999999999</v>
      </c>
      <c r="BB239">
        <v>11.67</v>
      </c>
      <c r="BC239">
        <v>0.83</v>
      </c>
      <c r="BD239">
        <v>17.782</v>
      </c>
      <c r="BE239">
        <v>2077.0039999999999</v>
      </c>
      <c r="BF239">
        <v>589.95899999999995</v>
      </c>
      <c r="BG239">
        <v>0.187</v>
      </c>
      <c r="BH239">
        <v>3.2000000000000001E-2</v>
      </c>
      <c r="BI239">
        <v>0.218</v>
      </c>
      <c r="BJ239">
        <v>0.14399999999999999</v>
      </c>
      <c r="BK239">
        <v>2.4E-2</v>
      </c>
      <c r="BL239">
        <v>0.16900000000000001</v>
      </c>
      <c r="BM239">
        <v>9.8947000000000003</v>
      </c>
      <c r="BQ239">
        <v>0</v>
      </c>
      <c r="BR239">
        <v>0.192718</v>
      </c>
      <c r="BS239">
        <v>-2.5823800000000001</v>
      </c>
      <c r="BT239">
        <v>1.2999999999999999E-2</v>
      </c>
      <c r="BU239">
        <v>4.6392040000000003</v>
      </c>
      <c r="BV239">
        <v>-51.905838000000003</v>
      </c>
    </row>
    <row r="240" spans="1:74" customFormat="1" x14ac:dyDescent="0.25">
      <c r="A240" s="40">
        <v>41704</v>
      </c>
      <c r="B240" s="41">
        <v>2.2836805555555551E-2</v>
      </c>
      <c r="C240">
        <v>12.016999999999999</v>
      </c>
      <c r="D240">
        <v>5.0355999999999996</v>
      </c>
      <c r="E240">
        <v>50355.546289999998</v>
      </c>
      <c r="F240">
        <v>8.1999999999999993</v>
      </c>
      <c r="G240">
        <v>-9.4</v>
      </c>
      <c r="H240">
        <v>1411</v>
      </c>
      <c r="J240">
        <v>0</v>
      </c>
      <c r="K240">
        <v>0.85189999999999999</v>
      </c>
      <c r="L240">
        <v>10.236800000000001</v>
      </c>
      <c r="M240">
        <v>4.2896999999999998</v>
      </c>
      <c r="N240">
        <v>6.9663000000000004</v>
      </c>
      <c r="O240">
        <v>0</v>
      </c>
      <c r="P240">
        <v>7</v>
      </c>
      <c r="Q240">
        <v>5.3864000000000001</v>
      </c>
      <c r="R240">
        <v>0</v>
      </c>
      <c r="S240">
        <v>5.4</v>
      </c>
      <c r="T240">
        <v>1411.0148999999999</v>
      </c>
      <c r="W240">
        <v>0</v>
      </c>
      <c r="X240">
        <v>0</v>
      </c>
      <c r="Y240">
        <v>12.2</v>
      </c>
      <c r="Z240">
        <v>846</v>
      </c>
      <c r="AA240">
        <v>871</v>
      </c>
      <c r="AB240">
        <v>852</v>
      </c>
      <c r="AC240">
        <v>46</v>
      </c>
      <c r="AD240">
        <v>12.6</v>
      </c>
      <c r="AE240">
        <v>0.28999999999999998</v>
      </c>
      <c r="AF240">
        <v>973</v>
      </c>
      <c r="AG240">
        <v>0</v>
      </c>
      <c r="AH240">
        <v>8</v>
      </c>
      <c r="AI240">
        <v>15</v>
      </c>
      <c r="AJ240">
        <v>190</v>
      </c>
      <c r="AK240">
        <v>190.7</v>
      </c>
      <c r="AL240">
        <v>6.8</v>
      </c>
      <c r="AM240">
        <v>195</v>
      </c>
      <c r="AN240" t="s">
        <v>155</v>
      </c>
      <c r="AO240">
        <v>2</v>
      </c>
      <c r="AP240" s="42">
        <v>0.93942129629629623</v>
      </c>
      <c r="AQ240">
        <v>47.160260000000001</v>
      </c>
      <c r="AR240">
        <v>-88.490618999999995</v>
      </c>
      <c r="AS240">
        <v>320.39999999999998</v>
      </c>
      <c r="AT240">
        <v>36.6</v>
      </c>
      <c r="AU240">
        <v>12</v>
      </c>
      <c r="AV240">
        <v>10</v>
      </c>
      <c r="AW240" t="s">
        <v>208</v>
      </c>
      <c r="AX240">
        <v>3.0653350000000001</v>
      </c>
      <c r="AY240">
        <v>1.4</v>
      </c>
      <c r="AZ240">
        <v>3.7326670000000002</v>
      </c>
      <c r="BA240">
        <v>14.048999999999999</v>
      </c>
      <c r="BB240">
        <v>11.91</v>
      </c>
      <c r="BC240">
        <v>0.85</v>
      </c>
      <c r="BD240">
        <v>17.385999999999999</v>
      </c>
      <c r="BE240">
        <v>2117.4810000000002</v>
      </c>
      <c r="BF240">
        <v>564.76199999999994</v>
      </c>
      <c r="BG240">
        <v>0.151</v>
      </c>
      <c r="BH240">
        <v>0</v>
      </c>
      <c r="BI240">
        <v>0.151</v>
      </c>
      <c r="BJ240">
        <v>0.11700000000000001</v>
      </c>
      <c r="BK240">
        <v>0</v>
      </c>
      <c r="BL240">
        <v>0.11700000000000001</v>
      </c>
      <c r="BM240">
        <v>9.6439000000000004</v>
      </c>
      <c r="BQ240">
        <v>0</v>
      </c>
      <c r="BR240">
        <v>0.176486</v>
      </c>
      <c r="BS240">
        <v>-2.8772280000000001</v>
      </c>
      <c r="BT240">
        <v>1.3717999999999999E-2</v>
      </c>
      <c r="BU240">
        <v>4.2484590000000004</v>
      </c>
      <c r="BV240">
        <v>-57.832282800000002</v>
      </c>
    </row>
    <row r="241" spans="1:74" customFormat="1" x14ac:dyDescent="0.25">
      <c r="A241" s="40">
        <v>41704</v>
      </c>
      <c r="B241" s="41">
        <v>2.2848379629629628E-2</v>
      </c>
      <c r="C241">
        <v>11.651999999999999</v>
      </c>
      <c r="D241">
        <v>5.8646000000000003</v>
      </c>
      <c r="E241">
        <v>58645.788159999996</v>
      </c>
      <c r="F241">
        <v>7.9</v>
      </c>
      <c r="G241">
        <v>-8.1999999999999993</v>
      </c>
      <c r="H241">
        <v>1470.4</v>
      </c>
      <c r="J241">
        <v>0</v>
      </c>
      <c r="K241">
        <v>0.84689999999999999</v>
      </c>
      <c r="L241">
        <v>9.8681999999999999</v>
      </c>
      <c r="M241">
        <v>4.9665999999999997</v>
      </c>
      <c r="N241">
        <v>6.6944999999999997</v>
      </c>
      <c r="O241">
        <v>0</v>
      </c>
      <c r="P241">
        <v>6.7</v>
      </c>
      <c r="Q241">
        <v>5.1763000000000003</v>
      </c>
      <c r="R241">
        <v>0</v>
      </c>
      <c r="S241">
        <v>5.2</v>
      </c>
      <c r="T241">
        <v>1470.3579999999999</v>
      </c>
      <c r="W241">
        <v>0</v>
      </c>
      <c r="X241">
        <v>0</v>
      </c>
      <c r="Y241">
        <v>12.2</v>
      </c>
      <c r="Z241">
        <v>846</v>
      </c>
      <c r="AA241">
        <v>872</v>
      </c>
      <c r="AB241">
        <v>852</v>
      </c>
      <c r="AC241">
        <v>46</v>
      </c>
      <c r="AD241">
        <v>12.6</v>
      </c>
      <c r="AE241">
        <v>0.28999999999999998</v>
      </c>
      <c r="AF241">
        <v>973</v>
      </c>
      <c r="AG241">
        <v>0</v>
      </c>
      <c r="AH241">
        <v>8</v>
      </c>
      <c r="AI241">
        <v>15</v>
      </c>
      <c r="AJ241">
        <v>190</v>
      </c>
      <c r="AK241">
        <v>191</v>
      </c>
      <c r="AL241">
        <v>6.7</v>
      </c>
      <c r="AM241">
        <v>195</v>
      </c>
      <c r="AN241" t="s">
        <v>155</v>
      </c>
      <c r="AO241">
        <v>2</v>
      </c>
      <c r="AP241" s="42">
        <v>0.93944444444444442</v>
      </c>
      <c r="AQ241">
        <v>47.160029000000002</v>
      </c>
      <c r="AR241">
        <v>-88.490638000000004</v>
      </c>
      <c r="AS241">
        <v>319.60000000000002</v>
      </c>
      <c r="AT241">
        <v>35.200000000000003</v>
      </c>
      <c r="AU241">
        <v>12</v>
      </c>
      <c r="AV241">
        <v>10</v>
      </c>
      <c r="AW241" t="s">
        <v>208</v>
      </c>
      <c r="AX241">
        <v>3.2977020000000001</v>
      </c>
      <c r="AY241">
        <v>1.4325669999999999</v>
      </c>
      <c r="AZ241">
        <v>3.8977020000000002</v>
      </c>
      <c r="BA241">
        <v>14.048999999999999</v>
      </c>
      <c r="BB241">
        <v>11.51</v>
      </c>
      <c r="BC241">
        <v>0.82</v>
      </c>
      <c r="BD241">
        <v>18.079999999999998</v>
      </c>
      <c r="BE241">
        <v>1998.296</v>
      </c>
      <c r="BF241">
        <v>640.12</v>
      </c>
      <c r="BG241">
        <v>0.14199999999999999</v>
      </c>
      <c r="BH241">
        <v>0</v>
      </c>
      <c r="BI241">
        <v>0.14199999999999999</v>
      </c>
      <c r="BJ241">
        <v>0.11</v>
      </c>
      <c r="BK241">
        <v>0</v>
      </c>
      <c r="BL241">
        <v>0.11</v>
      </c>
      <c r="BM241">
        <v>9.8381000000000007</v>
      </c>
      <c r="BQ241">
        <v>0</v>
      </c>
      <c r="BR241">
        <v>0.23605599999999999</v>
      </c>
      <c r="BS241">
        <v>-2.9505859999999999</v>
      </c>
      <c r="BT241">
        <v>1.4E-2</v>
      </c>
      <c r="BU241">
        <v>5.6824579999999996</v>
      </c>
      <c r="BV241">
        <v>-59.306778600000001</v>
      </c>
    </row>
    <row r="242" spans="1:74" customFormat="1" x14ac:dyDescent="0.25">
      <c r="A242" s="40">
        <v>41704</v>
      </c>
      <c r="B242" s="41">
        <v>2.2859953703703705E-2</v>
      </c>
      <c r="C242">
        <v>11.159000000000001</v>
      </c>
      <c r="D242">
        <v>6.4596</v>
      </c>
      <c r="E242">
        <v>64595.993240000003</v>
      </c>
      <c r="F242">
        <v>7.9</v>
      </c>
      <c r="G242">
        <v>-4.9000000000000004</v>
      </c>
      <c r="H242">
        <v>2085.8000000000002</v>
      </c>
      <c r="J242">
        <v>0</v>
      </c>
      <c r="K242">
        <v>0.84450000000000003</v>
      </c>
      <c r="L242">
        <v>9.4239999999999995</v>
      </c>
      <c r="M242">
        <v>5.4551999999999996</v>
      </c>
      <c r="N242">
        <v>6.6676000000000002</v>
      </c>
      <c r="O242">
        <v>0</v>
      </c>
      <c r="P242">
        <v>6.7</v>
      </c>
      <c r="Q242">
        <v>5.1555</v>
      </c>
      <c r="R242">
        <v>0</v>
      </c>
      <c r="S242">
        <v>5.2</v>
      </c>
      <c r="T242">
        <v>2085.8177000000001</v>
      </c>
      <c r="W242">
        <v>0</v>
      </c>
      <c r="X242">
        <v>0</v>
      </c>
      <c r="Y242">
        <v>12.4</v>
      </c>
      <c r="Z242">
        <v>845</v>
      </c>
      <c r="AA242">
        <v>872</v>
      </c>
      <c r="AB242">
        <v>851</v>
      </c>
      <c r="AC242">
        <v>46</v>
      </c>
      <c r="AD242">
        <v>12.6</v>
      </c>
      <c r="AE242">
        <v>0.28999999999999998</v>
      </c>
      <c r="AF242">
        <v>973</v>
      </c>
      <c r="AG242">
        <v>0</v>
      </c>
      <c r="AH242">
        <v>8</v>
      </c>
      <c r="AI242">
        <v>15</v>
      </c>
      <c r="AJ242">
        <v>190</v>
      </c>
      <c r="AK242">
        <v>191</v>
      </c>
      <c r="AL242">
        <v>6.9</v>
      </c>
      <c r="AM242">
        <v>195</v>
      </c>
      <c r="AN242" t="s">
        <v>155</v>
      </c>
      <c r="AO242">
        <v>2</v>
      </c>
      <c r="AP242" s="42">
        <v>0.93945601851851857</v>
      </c>
      <c r="AQ242">
        <v>47.159894999999999</v>
      </c>
      <c r="AR242">
        <v>-88.490598000000006</v>
      </c>
      <c r="AS242">
        <v>319.39999999999998</v>
      </c>
      <c r="AT242">
        <v>34.700000000000003</v>
      </c>
      <c r="AU242">
        <v>12</v>
      </c>
      <c r="AV242">
        <v>10</v>
      </c>
      <c r="AW242" t="s">
        <v>208</v>
      </c>
      <c r="AX242">
        <v>2.8181820000000002</v>
      </c>
      <c r="AY242">
        <v>1.435065</v>
      </c>
      <c r="AZ242">
        <v>3.3857140000000001</v>
      </c>
      <c r="BA242">
        <v>14.048999999999999</v>
      </c>
      <c r="BB242">
        <v>11.32</v>
      </c>
      <c r="BC242">
        <v>0.81</v>
      </c>
      <c r="BD242">
        <v>18.411000000000001</v>
      </c>
      <c r="BE242">
        <v>1894.9010000000001</v>
      </c>
      <c r="BF242">
        <v>698.13699999999994</v>
      </c>
      <c r="BG242">
        <v>0.14000000000000001</v>
      </c>
      <c r="BH242">
        <v>0</v>
      </c>
      <c r="BI242">
        <v>0.14000000000000001</v>
      </c>
      <c r="BJ242">
        <v>0.109</v>
      </c>
      <c r="BK242">
        <v>0</v>
      </c>
      <c r="BL242">
        <v>0.109</v>
      </c>
      <c r="BM242">
        <v>13.857699999999999</v>
      </c>
      <c r="BQ242">
        <v>0</v>
      </c>
      <c r="BR242">
        <v>0.35175000000000001</v>
      </c>
      <c r="BS242">
        <v>-3.060676</v>
      </c>
      <c r="BT242">
        <v>1.2564000000000001E-2</v>
      </c>
      <c r="BU242">
        <v>8.4675019999999996</v>
      </c>
      <c r="BV242">
        <v>-61.519587600000001</v>
      </c>
    </row>
    <row r="243" spans="1:74" customFormat="1" x14ac:dyDescent="0.25">
      <c r="A243" s="40">
        <v>41704</v>
      </c>
      <c r="B243" s="41">
        <v>2.2871527777777779E-2</v>
      </c>
      <c r="C243">
        <v>10.888</v>
      </c>
      <c r="D243">
        <v>6.9230999999999998</v>
      </c>
      <c r="E243">
        <v>69231.497199999998</v>
      </c>
      <c r="F243">
        <v>7.8</v>
      </c>
      <c r="G243">
        <v>-8.9</v>
      </c>
      <c r="H243">
        <v>2571.6</v>
      </c>
      <c r="J243">
        <v>0</v>
      </c>
      <c r="K243">
        <v>0.8417</v>
      </c>
      <c r="L243">
        <v>9.1645000000000003</v>
      </c>
      <c r="M243">
        <v>5.8272000000000004</v>
      </c>
      <c r="N243">
        <v>6.5255000000000001</v>
      </c>
      <c r="O243">
        <v>0</v>
      </c>
      <c r="P243">
        <v>6.5</v>
      </c>
      <c r="Q243">
        <v>5.0456000000000003</v>
      </c>
      <c r="R243">
        <v>0</v>
      </c>
      <c r="S243">
        <v>5</v>
      </c>
      <c r="T243">
        <v>2571.6196</v>
      </c>
      <c r="W243">
        <v>0</v>
      </c>
      <c r="X243">
        <v>0</v>
      </c>
      <c r="Y243">
        <v>12.4</v>
      </c>
      <c r="Z243">
        <v>846</v>
      </c>
      <c r="AA243">
        <v>873</v>
      </c>
      <c r="AB243">
        <v>852</v>
      </c>
      <c r="AC243">
        <v>46</v>
      </c>
      <c r="AD243">
        <v>12.6</v>
      </c>
      <c r="AE243">
        <v>0.28999999999999998</v>
      </c>
      <c r="AF243">
        <v>973</v>
      </c>
      <c r="AG243">
        <v>0</v>
      </c>
      <c r="AH243">
        <v>8</v>
      </c>
      <c r="AI243">
        <v>15</v>
      </c>
      <c r="AJ243">
        <v>190</v>
      </c>
      <c r="AK243">
        <v>190.3</v>
      </c>
      <c r="AL243">
        <v>6.9</v>
      </c>
      <c r="AM243">
        <v>195</v>
      </c>
      <c r="AN243" t="s">
        <v>155</v>
      </c>
      <c r="AO243">
        <v>2</v>
      </c>
      <c r="AP243" s="42">
        <v>0.93946759259259249</v>
      </c>
      <c r="AQ243">
        <v>47.159778000000003</v>
      </c>
      <c r="AR243">
        <v>-88.490487999999999</v>
      </c>
      <c r="AS243">
        <v>319.10000000000002</v>
      </c>
      <c r="AT243">
        <v>33.9</v>
      </c>
      <c r="AU243">
        <v>12</v>
      </c>
      <c r="AV243">
        <v>10</v>
      </c>
      <c r="AW243" t="s">
        <v>208</v>
      </c>
      <c r="AX243">
        <v>1.4</v>
      </c>
      <c r="AY243">
        <v>1.3</v>
      </c>
      <c r="AZ243">
        <v>1.9</v>
      </c>
      <c r="BA243">
        <v>14.048999999999999</v>
      </c>
      <c r="BB243">
        <v>11.11</v>
      </c>
      <c r="BC243">
        <v>0.79</v>
      </c>
      <c r="BD243">
        <v>18.808</v>
      </c>
      <c r="BE243">
        <v>1823.2049999999999</v>
      </c>
      <c r="BF243">
        <v>737.83900000000006</v>
      </c>
      <c r="BG243">
        <v>0.13600000000000001</v>
      </c>
      <c r="BH243">
        <v>0</v>
      </c>
      <c r="BI243">
        <v>0.13600000000000001</v>
      </c>
      <c r="BJ243">
        <v>0.105</v>
      </c>
      <c r="BK243">
        <v>0</v>
      </c>
      <c r="BL243">
        <v>0.105</v>
      </c>
      <c r="BM243">
        <v>16.904199999999999</v>
      </c>
      <c r="BQ243">
        <v>0</v>
      </c>
      <c r="BR243">
        <v>0.35038200000000003</v>
      </c>
      <c r="BS243">
        <v>-2.7881819999999999</v>
      </c>
      <c r="BT243">
        <v>1.2718E-2</v>
      </c>
      <c r="BU243">
        <v>8.434571</v>
      </c>
      <c r="BV243">
        <v>-56.042458199999999</v>
      </c>
    </row>
    <row r="244" spans="1:74" customFormat="1" x14ac:dyDescent="0.25">
      <c r="A244" s="40">
        <v>41704</v>
      </c>
      <c r="B244" s="41">
        <v>2.2883101851851852E-2</v>
      </c>
      <c r="C244">
        <v>10.88</v>
      </c>
      <c r="D244">
        <v>7.0895000000000001</v>
      </c>
      <c r="E244">
        <v>70894.889639999994</v>
      </c>
      <c r="F244">
        <v>8.6</v>
      </c>
      <c r="G244">
        <v>-3.7</v>
      </c>
      <c r="H244">
        <v>2788.6</v>
      </c>
      <c r="J244">
        <v>0</v>
      </c>
      <c r="K244">
        <v>0.84</v>
      </c>
      <c r="L244">
        <v>9.1393000000000004</v>
      </c>
      <c r="M244">
        <v>5.9550000000000001</v>
      </c>
      <c r="N244">
        <v>7.2039999999999997</v>
      </c>
      <c r="O244">
        <v>0</v>
      </c>
      <c r="P244">
        <v>7.2</v>
      </c>
      <c r="Q244">
        <v>5.5701999999999998</v>
      </c>
      <c r="R244">
        <v>0</v>
      </c>
      <c r="S244">
        <v>5.6</v>
      </c>
      <c r="T244">
        <v>2788.6143000000002</v>
      </c>
      <c r="W244">
        <v>0</v>
      </c>
      <c r="X244">
        <v>0</v>
      </c>
      <c r="Y244">
        <v>12.2</v>
      </c>
      <c r="Z244">
        <v>847</v>
      </c>
      <c r="AA244">
        <v>874</v>
      </c>
      <c r="AB244">
        <v>853</v>
      </c>
      <c r="AC244">
        <v>46</v>
      </c>
      <c r="AD244">
        <v>12.6</v>
      </c>
      <c r="AE244">
        <v>0.28999999999999998</v>
      </c>
      <c r="AF244">
        <v>973</v>
      </c>
      <c r="AG244">
        <v>0</v>
      </c>
      <c r="AH244">
        <v>8</v>
      </c>
      <c r="AI244">
        <v>15</v>
      </c>
      <c r="AJ244">
        <v>190</v>
      </c>
      <c r="AK244">
        <v>190.7</v>
      </c>
      <c r="AL244">
        <v>7</v>
      </c>
      <c r="AM244">
        <v>195</v>
      </c>
      <c r="AN244" t="s">
        <v>155</v>
      </c>
      <c r="AO244">
        <v>2</v>
      </c>
      <c r="AP244" s="42">
        <v>0.93947916666666664</v>
      </c>
      <c r="AQ244">
        <v>47.159677000000002</v>
      </c>
      <c r="AR244">
        <v>-88.490329000000003</v>
      </c>
      <c r="AS244">
        <v>318.89999999999998</v>
      </c>
      <c r="AT244">
        <v>34.5</v>
      </c>
      <c r="AU244">
        <v>12</v>
      </c>
      <c r="AV244">
        <v>10</v>
      </c>
      <c r="AW244" t="s">
        <v>208</v>
      </c>
      <c r="AX244">
        <v>1.4333670000000001</v>
      </c>
      <c r="AY244">
        <v>1.4000999999999999</v>
      </c>
      <c r="AZ244">
        <v>2.0001000000000002</v>
      </c>
      <c r="BA244">
        <v>14.048999999999999</v>
      </c>
      <c r="BB244">
        <v>10.98</v>
      </c>
      <c r="BC244">
        <v>0.78</v>
      </c>
      <c r="BD244">
        <v>19.050999999999998</v>
      </c>
      <c r="BE244">
        <v>1803.443</v>
      </c>
      <c r="BF244">
        <v>747.91300000000001</v>
      </c>
      <c r="BG244">
        <v>0.14899999999999999</v>
      </c>
      <c r="BH244">
        <v>0</v>
      </c>
      <c r="BI244">
        <v>0.14899999999999999</v>
      </c>
      <c r="BJ244">
        <v>0.115</v>
      </c>
      <c r="BK244">
        <v>0</v>
      </c>
      <c r="BL244">
        <v>0.115</v>
      </c>
      <c r="BM244">
        <v>18.181999999999999</v>
      </c>
      <c r="BQ244">
        <v>0</v>
      </c>
      <c r="BR244">
        <v>0.35394999999999999</v>
      </c>
      <c r="BS244">
        <v>-2.8153700000000002</v>
      </c>
      <c r="BT244">
        <v>1.2999999999999999E-2</v>
      </c>
      <c r="BU244">
        <v>8.5204620000000002</v>
      </c>
      <c r="BV244">
        <v>-56.588937000000001</v>
      </c>
    </row>
    <row r="245" spans="1:74" customFormat="1" x14ac:dyDescent="0.25">
      <c r="A245" s="40">
        <v>41704</v>
      </c>
      <c r="B245" s="41">
        <v>2.2894675925925926E-2</v>
      </c>
      <c r="C245">
        <v>10.897</v>
      </c>
      <c r="D245">
        <v>6.9062999999999999</v>
      </c>
      <c r="E245">
        <v>69062.894520000002</v>
      </c>
      <c r="F245">
        <v>10</v>
      </c>
      <c r="G245">
        <v>-3.8</v>
      </c>
      <c r="H245">
        <v>2860.6</v>
      </c>
      <c r="J245">
        <v>0</v>
      </c>
      <c r="K245">
        <v>0.84150000000000003</v>
      </c>
      <c r="L245">
        <v>9.1699000000000002</v>
      </c>
      <c r="M245">
        <v>5.8117000000000001</v>
      </c>
      <c r="N245">
        <v>8.4271999999999991</v>
      </c>
      <c r="O245">
        <v>0</v>
      </c>
      <c r="P245">
        <v>8.4</v>
      </c>
      <c r="Q245">
        <v>6.516</v>
      </c>
      <c r="R245">
        <v>0</v>
      </c>
      <c r="S245">
        <v>6.5</v>
      </c>
      <c r="T245">
        <v>2860.5574999999999</v>
      </c>
      <c r="W245">
        <v>0</v>
      </c>
      <c r="X245">
        <v>0</v>
      </c>
      <c r="Y245">
        <v>12.2</v>
      </c>
      <c r="Z245">
        <v>847</v>
      </c>
      <c r="AA245">
        <v>874</v>
      </c>
      <c r="AB245">
        <v>854</v>
      </c>
      <c r="AC245">
        <v>46</v>
      </c>
      <c r="AD245">
        <v>12.6</v>
      </c>
      <c r="AE245">
        <v>0.28999999999999998</v>
      </c>
      <c r="AF245">
        <v>973</v>
      </c>
      <c r="AG245">
        <v>0</v>
      </c>
      <c r="AH245">
        <v>8.718</v>
      </c>
      <c r="AI245">
        <v>15</v>
      </c>
      <c r="AJ245">
        <v>190</v>
      </c>
      <c r="AK245">
        <v>190.3</v>
      </c>
      <c r="AL245">
        <v>6.9</v>
      </c>
      <c r="AM245">
        <v>195</v>
      </c>
      <c r="AN245" t="s">
        <v>155</v>
      </c>
      <c r="AO245">
        <v>2</v>
      </c>
      <c r="AP245" s="42">
        <v>0.93949074074074079</v>
      </c>
      <c r="AQ245">
        <v>47.159582999999998</v>
      </c>
      <c r="AR245">
        <v>-88.490159000000006</v>
      </c>
      <c r="AS245">
        <v>318.60000000000002</v>
      </c>
      <c r="AT245">
        <v>35.299999999999997</v>
      </c>
      <c r="AU245">
        <v>12</v>
      </c>
      <c r="AV245">
        <v>10</v>
      </c>
      <c r="AW245" t="s">
        <v>208</v>
      </c>
      <c r="AX245">
        <v>1.5998000000000001</v>
      </c>
      <c r="AY245">
        <v>1.6998</v>
      </c>
      <c r="AZ245">
        <v>2.3330669999999998</v>
      </c>
      <c r="BA245">
        <v>14.048999999999999</v>
      </c>
      <c r="BB245">
        <v>11.09</v>
      </c>
      <c r="BC245">
        <v>0.79</v>
      </c>
      <c r="BD245">
        <v>18.835000000000001</v>
      </c>
      <c r="BE245">
        <v>1822.029</v>
      </c>
      <c r="BF245">
        <v>734.96799999999996</v>
      </c>
      <c r="BG245">
        <v>0.17499999999999999</v>
      </c>
      <c r="BH245">
        <v>0</v>
      </c>
      <c r="BI245">
        <v>0.17499999999999999</v>
      </c>
      <c r="BJ245">
        <v>0.13600000000000001</v>
      </c>
      <c r="BK245">
        <v>0</v>
      </c>
      <c r="BL245">
        <v>0.13600000000000001</v>
      </c>
      <c r="BM245">
        <v>18.7803</v>
      </c>
      <c r="BQ245">
        <v>0</v>
      </c>
      <c r="BR245">
        <v>0.31648399999999999</v>
      </c>
      <c r="BS245">
        <v>-2.9011300000000002</v>
      </c>
      <c r="BT245">
        <v>1.2999999999999999E-2</v>
      </c>
      <c r="BU245">
        <v>7.6185619999999998</v>
      </c>
      <c r="BV245">
        <v>-58.312713000000002</v>
      </c>
    </row>
    <row r="246" spans="1:74" customFormat="1" x14ac:dyDescent="0.25">
      <c r="A246" s="40">
        <v>41704</v>
      </c>
      <c r="B246" s="41">
        <v>2.290625E-2</v>
      </c>
      <c r="C246">
        <v>11.061</v>
      </c>
      <c r="D246">
        <v>6.8522999999999996</v>
      </c>
      <c r="E246">
        <v>68523.237940000006</v>
      </c>
      <c r="F246">
        <v>10.3</v>
      </c>
      <c r="G246">
        <v>-3.9</v>
      </c>
      <c r="H246">
        <v>2896.7</v>
      </c>
      <c r="J246">
        <v>0</v>
      </c>
      <c r="K246">
        <v>0.8407</v>
      </c>
      <c r="L246">
        <v>9.2992000000000008</v>
      </c>
      <c r="M246">
        <v>5.7607999999999997</v>
      </c>
      <c r="N246">
        <v>8.6991999999999994</v>
      </c>
      <c r="O246">
        <v>0</v>
      </c>
      <c r="P246">
        <v>8.6999999999999993</v>
      </c>
      <c r="Q246">
        <v>6.7263000000000002</v>
      </c>
      <c r="R246">
        <v>0</v>
      </c>
      <c r="S246">
        <v>6.7</v>
      </c>
      <c r="T246">
        <v>2896.6569</v>
      </c>
      <c r="W246">
        <v>0</v>
      </c>
      <c r="X246">
        <v>0</v>
      </c>
      <c r="Y246">
        <v>12.2</v>
      </c>
      <c r="Z246">
        <v>848</v>
      </c>
      <c r="AA246">
        <v>873</v>
      </c>
      <c r="AB246">
        <v>854</v>
      </c>
      <c r="AC246">
        <v>46</v>
      </c>
      <c r="AD246">
        <v>12.6</v>
      </c>
      <c r="AE246">
        <v>0.28999999999999998</v>
      </c>
      <c r="AF246">
        <v>973</v>
      </c>
      <c r="AG246">
        <v>0</v>
      </c>
      <c r="AH246">
        <v>8.282</v>
      </c>
      <c r="AI246">
        <v>15</v>
      </c>
      <c r="AJ246">
        <v>190</v>
      </c>
      <c r="AK246">
        <v>190</v>
      </c>
      <c r="AL246">
        <v>6.8</v>
      </c>
      <c r="AM246">
        <v>195</v>
      </c>
      <c r="AN246" t="s">
        <v>155</v>
      </c>
      <c r="AO246">
        <v>2</v>
      </c>
      <c r="AP246" s="42">
        <v>0.93950231481481483</v>
      </c>
      <c r="AQ246">
        <v>47.159488000000003</v>
      </c>
      <c r="AR246">
        <v>-88.489993999999996</v>
      </c>
      <c r="AS246">
        <v>318.39999999999998</v>
      </c>
      <c r="AT246">
        <v>36</v>
      </c>
      <c r="AU246">
        <v>12</v>
      </c>
      <c r="AV246">
        <v>10</v>
      </c>
      <c r="AW246" t="s">
        <v>208</v>
      </c>
      <c r="AX246">
        <v>1.5346649999999999</v>
      </c>
      <c r="AY246">
        <v>1.833666</v>
      </c>
      <c r="AZ246">
        <v>2.4009990000000001</v>
      </c>
      <c r="BA246">
        <v>14.048999999999999</v>
      </c>
      <c r="BB246">
        <v>11.04</v>
      </c>
      <c r="BC246">
        <v>0.79</v>
      </c>
      <c r="BD246">
        <v>18.946999999999999</v>
      </c>
      <c r="BE246">
        <v>1837.817</v>
      </c>
      <c r="BF246">
        <v>724.63400000000001</v>
      </c>
      <c r="BG246">
        <v>0.18</v>
      </c>
      <c r="BH246">
        <v>0</v>
      </c>
      <c r="BI246">
        <v>0.18</v>
      </c>
      <c r="BJ246">
        <v>0.13900000000000001</v>
      </c>
      <c r="BK246">
        <v>0</v>
      </c>
      <c r="BL246">
        <v>0.13900000000000001</v>
      </c>
      <c r="BM246">
        <v>18.915500000000002</v>
      </c>
      <c r="BQ246">
        <v>0</v>
      </c>
      <c r="BR246">
        <v>0.28894799999999998</v>
      </c>
      <c r="BS246">
        <v>-2.5943619999999998</v>
      </c>
      <c r="BT246">
        <v>1.3717999999999999E-2</v>
      </c>
      <c r="BU246">
        <v>6.9557010000000004</v>
      </c>
      <c r="BV246">
        <v>-52.146676200000002</v>
      </c>
    </row>
    <row r="247" spans="1:74" customFormat="1" x14ac:dyDescent="0.25">
      <c r="A247" s="40">
        <v>41704</v>
      </c>
      <c r="B247" s="41">
        <v>2.2917824074074073E-2</v>
      </c>
      <c r="C247">
        <v>11.282</v>
      </c>
      <c r="D247">
        <v>6.4451999999999998</v>
      </c>
      <c r="E247">
        <v>64451.693899999998</v>
      </c>
      <c r="F247">
        <v>10.3</v>
      </c>
      <c r="G247">
        <v>-3.8</v>
      </c>
      <c r="H247">
        <v>2937.5</v>
      </c>
      <c r="J247">
        <v>0</v>
      </c>
      <c r="K247">
        <v>0.84279999999999999</v>
      </c>
      <c r="L247">
        <v>9.5083000000000002</v>
      </c>
      <c r="M247">
        <v>5.4318999999999997</v>
      </c>
      <c r="N247">
        <v>8.6806999999999999</v>
      </c>
      <c r="O247">
        <v>0</v>
      </c>
      <c r="P247">
        <v>8.6999999999999993</v>
      </c>
      <c r="Q247">
        <v>6.7119999999999997</v>
      </c>
      <c r="R247">
        <v>0</v>
      </c>
      <c r="S247">
        <v>6.7</v>
      </c>
      <c r="T247">
        <v>2937.4580999999998</v>
      </c>
      <c r="W247">
        <v>0</v>
      </c>
      <c r="X247">
        <v>0</v>
      </c>
      <c r="Y247">
        <v>12.2</v>
      </c>
      <c r="Z247">
        <v>848</v>
      </c>
      <c r="AA247">
        <v>874</v>
      </c>
      <c r="AB247">
        <v>854</v>
      </c>
      <c r="AC247">
        <v>46</v>
      </c>
      <c r="AD247">
        <v>12.6</v>
      </c>
      <c r="AE247">
        <v>0.28999999999999998</v>
      </c>
      <c r="AF247">
        <v>973</v>
      </c>
      <c r="AG247">
        <v>0</v>
      </c>
      <c r="AH247">
        <v>8</v>
      </c>
      <c r="AI247">
        <v>15</v>
      </c>
      <c r="AJ247">
        <v>190</v>
      </c>
      <c r="AK247">
        <v>190</v>
      </c>
      <c r="AL247">
        <v>6.7</v>
      </c>
      <c r="AM247">
        <v>195</v>
      </c>
      <c r="AN247" t="s">
        <v>155</v>
      </c>
      <c r="AO247">
        <v>2</v>
      </c>
      <c r="AP247" s="42">
        <v>0.93951388888888887</v>
      </c>
      <c r="AQ247">
        <v>47.159427000000001</v>
      </c>
      <c r="AR247">
        <v>-88.489879999999999</v>
      </c>
      <c r="AS247">
        <v>318.2</v>
      </c>
      <c r="AT247">
        <v>36.1</v>
      </c>
      <c r="AU247">
        <v>12</v>
      </c>
      <c r="AV247">
        <v>10</v>
      </c>
      <c r="AW247" t="s">
        <v>208</v>
      </c>
      <c r="AX247">
        <v>1</v>
      </c>
      <c r="AY247">
        <v>1.7</v>
      </c>
      <c r="AZ247">
        <v>2</v>
      </c>
      <c r="BA247">
        <v>14.048999999999999</v>
      </c>
      <c r="BB247">
        <v>11.2</v>
      </c>
      <c r="BC247">
        <v>0.8</v>
      </c>
      <c r="BD247">
        <v>18.654</v>
      </c>
      <c r="BE247">
        <v>1893.4670000000001</v>
      </c>
      <c r="BF247">
        <v>688.46600000000001</v>
      </c>
      <c r="BG247">
        <v>0.18099999999999999</v>
      </c>
      <c r="BH247">
        <v>0</v>
      </c>
      <c r="BI247">
        <v>0.18099999999999999</v>
      </c>
      <c r="BJ247">
        <v>0.14000000000000001</v>
      </c>
      <c r="BK247">
        <v>0</v>
      </c>
      <c r="BL247">
        <v>0.14000000000000001</v>
      </c>
      <c r="BM247">
        <v>19.328099999999999</v>
      </c>
      <c r="BQ247">
        <v>0</v>
      </c>
      <c r="BR247">
        <v>0.26489600000000002</v>
      </c>
      <c r="BS247">
        <v>-2.6365759999999998</v>
      </c>
      <c r="BT247">
        <v>1.4E-2</v>
      </c>
      <c r="BU247">
        <v>6.376709</v>
      </c>
      <c r="BV247">
        <v>-52.995177599999998</v>
      </c>
    </row>
    <row r="248" spans="1:74" customFormat="1" x14ac:dyDescent="0.25">
      <c r="A248" s="40">
        <v>41704</v>
      </c>
      <c r="B248" s="41">
        <v>2.2929398148148147E-2</v>
      </c>
      <c r="C248">
        <v>11.568</v>
      </c>
      <c r="D248">
        <v>5.9298000000000002</v>
      </c>
      <c r="E248">
        <v>59298.483610000003</v>
      </c>
      <c r="F248">
        <v>10.9</v>
      </c>
      <c r="G248">
        <v>3.3</v>
      </c>
      <c r="H248">
        <v>2950.5</v>
      </c>
      <c r="J248">
        <v>0</v>
      </c>
      <c r="K248">
        <v>0.84540000000000004</v>
      </c>
      <c r="L248">
        <v>9.7791999999999994</v>
      </c>
      <c r="M248">
        <v>5.0130999999999997</v>
      </c>
      <c r="N248">
        <v>9.1822999999999997</v>
      </c>
      <c r="O248">
        <v>2.8161</v>
      </c>
      <c r="P248">
        <v>12</v>
      </c>
      <c r="Q248">
        <v>7.0998999999999999</v>
      </c>
      <c r="R248">
        <v>2.1775000000000002</v>
      </c>
      <c r="S248">
        <v>9.3000000000000007</v>
      </c>
      <c r="T248">
        <v>2950.5214000000001</v>
      </c>
      <c r="W248">
        <v>0</v>
      </c>
      <c r="X248">
        <v>0</v>
      </c>
      <c r="Y248">
        <v>12.2</v>
      </c>
      <c r="Z248">
        <v>847</v>
      </c>
      <c r="AA248">
        <v>874</v>
      </c>
      <c r="AB248">
        <v>853</v>
      </c>
      <c r="AC248">
        <v>46</v>
      </c>
      <c r="AD248">
        <v>12.6</v>
      </c>
      <c r="AE248">
        <v>0.28999999999999998</v>
      </c>
      <c r="AF248">
        <v>973</v>
      </c>
      <c r="AG248">
        <v>0</v>
      </c>
      <c r="AH248">
        <v>8</v>
      </c>
      <c r="AI248">
        <v>15</v>
      </c>
      <c r="AJ248">
        <v>190</v>
      </c>
      <c r="AK248">
        <v>190</v>
      </c>
      <c r="AL248">
        <v>6.5</v>
      </c>
      <c r="AM248">
        <v>195</v>
      </c>
      <c r="AN248" t="s">
        <v>155</v>
      </c>
      <c r="AO248">
        <v>2</v>
      </c>
      <c r="AP248" s="42">
        <v>0.93951388888888887</v>
      </c>
      <c r="AQ248">
        <v>47.15936</v>
      </c>
      <c r="AR248">
        <v>-88.489767999999998</v>
      </c>
      <c r="AS248">
        <v>318</v>
      </c>
      <c r="AT248">
        <v>36.6</v>
      </c>
      <c r="AU248">
        <v>12</v>
      </c>
      <c r="AV248">
        <v>10</v>
      </c>
      <c r="AW248" t="s">
        <v>208</v>
      </c>
      <c r="AX248">
        <v>1</v>
      </c>
      <c r="AY248">
        <v>1.7</v>
      </c>
      <c r="AZ248">
        <v>2</v>
      </c>
      <c r="BA248">
        <v>14.048999999999999</v>
      </c>
      <c r="BB248">
        <v>11.4</v>
      </c>
      <c r="BC248">
        <v>0.81</v>
      </c>
      <c r="BD248">
        <v>18.286999999999999</v>
      </c>
      <c r="BE248">
        <v>1966.393</v>
      </c>
      <c r="BF248">
        <v>641.57899999999995</v>
      </c>
      <c r="BG248">
        <v>0.193</v>
      </c>
      <c r="BH248">
        <v>5.8999999999999997E-2</v>
      </c>
      <c r="BI248">
        <v>0.253</v>
      </c>
      <c r="BJ248">
        <v>0.15</v>
      </c>
      <c r="BK248">
        <v>4.5999999999999999E-2</v>
      </c>
      <c r="BL248">
        <v>0.19500000000000001</v>
      </c>
      <c r="BM248">
        <v>19.603200000000001</v>
      </c>
      <c r="BQ248">
        <v>0</v>
      </c>
      <c r="BR248">
        <v>0.27566800000000002</v>
      </c>
      <c r="BS248">
        <v>-2.518192</v>
      </c>
      <c r="BT248">
        <v>1.4E-2</v>
      </c>
      <c r="BU248">
        <v>6.636018</v>
      </c>
      <c r="BV248">
        <v>-50.615659200000003</v>
      </c>
    </row>
    <row r="249" spans="1:74" customFormat="1" x14ac:dyDescent="0.25">
      <c r="A249" s="40">
        <v>41704</v>
      </c>
      <c r="B249" s="41">
        <v>2.294097222222222E-2</v>
      </c>
      <c r="C249">
        <v>11.875</v>
      </c>
      <c r="D249">
        <v>5.4962999999999997</v>
      </c>
      <c r="E249">
        <v>54962.997479999998</v>
      </c>
      <c r="F249">
        <v>11</v>
      </c>
      <c r="G249">
        <v>-3.8</v>
      </c>
      <c r="H249">
        <v>2957.3</v>
      </c>
      <c r="J249">
        <v>0</v>
      </c>
      <c r="K249">
        <v>0.84709999999999996</v>
      </c>
      <c r="L249">
        <v>10.0594</v>
      </c>
      <c r="M249">
        <v>4.6558999999999999</v>
      </c>
      <c r="N249">
        <v>9.3543000000000003</v>
      </c>
      <c r="O249">
        <v>0</v>
      </c>
      <c r="P249">
        <v>9.4</v>
      </c>
      <c r="Q249">
        <v>7.2328999999999999</v>
      </c>
      <c r="R249">
        <v>0</v>
      </c>
      <c r="S249">
        <v>7.2</v>
      </c>
      <c r="T249">
        <v>2957.3413999999998</v>
      </c>
      <c r="W249">
        <v>0</v>
      </c>
      <c r="X249">
        <v>0</v>
      </c>
      <c r="Y249">
        <v>12.2</v>
      </c>
      <c r="Z249">
        <v>847</v>
      </c>
      <c r="AA249">
        <v>873</v>
      </c>
      <c r="AB249">
        <v>852</v>
      </c>
      <c r="AC249">
        <v>46</v>
      </c>
      <c r="AD249">
        <v>12.6</v>
      </c>
      <c r="AE249">
        <v>0.28999999999999998</v>
      </c>
      <c r="AF249">
        <v>973</v>
      </c>
      <c r="AG249">
        <v>0</v>
      </c>
      <c r="AH249">
        <v>8.718</v>
      </c>
      <c r="AI249">
        <v>15</v>
      </c>
      <c r="AJ249">
        <v>190</v>
      </c>
      <c r="AK249">
        <v>190</v>
      </c>
      <c r="AL249">
        <v>6.5</v>
      </c>
      <c r="AM249">
        <v>195</v>
      </c>
      <c r="AN249" t="s">
        <v>155</v>
      </c>
      <c r="AO249">
        <v>2</v>
      </c>
      <c r="AP249" s="42">
        <v>0.93953703703703706</v>
      </c>
      <c r="AQ249">
        <v>47.159191</v>
      </c>
      <c r="AR249">
        <v>-88.489483000000007</v>
      </c>
      <c r="AS249">
        <v>317.5</v>
      </c>
      <c r="AT249">
        <v>37.9</v>
      </c>
      <c r="AU249">
        <v>12</v>
      </c>
      <c r="AV249">
        <v>10</v>
      </c>
      <c r="AW249" t="s">
        <v>208</v>
      </c>
      <c r="AX249">
        <v>1.098503</v>
      </c>
      <c r="AY249">
        <v>1.6014969999999999</v>
      </c>
      <c r="AZ249">
        <v>2.098503</v>
      </c>
      <c r="BA249">
        <v>14.048999999999999</v>
      </c>
      <c r="BB249">
        <v>11.53</v>
      </c>
      <c r="BC249">
        <v>0.82</v>
      </c>
      <c r="BD249">
        <v>18.05</v>
      </c>
      <c r="BE249">
        <v>2033.0540000000001</v>
      </c>
      <c r="BF249">
        <v>598.90499999999997</v>
      </c>
      <c r="BG249">
        <v>0.19800000000000001</v>
      </c>
      <c r="BH249">
        <v>0</v>
      </c>
      <c r="BI249">
        <v>0.19800000000000001</v>
      </c>
      <c r="BJ249">
        <v>0.153</v>
      </c>
      <c r="BK249">
        <v>0</v>
      </c>
      <c r="BL249">
        <v>0.153</v>
      </c>
      <c r="BM249">
        <v>19.748799999999999</v>
      </c>
      <c r="BQ249">
        <v>0</v>
      </c>
      <c r="BR249">
        <v>0.34187600000000001</v>
      </c>
      <c r="BS249">
        <v>-2.1781860000000002</v>
      </c>
      <c r="BT249">
        <v>1.4E-2</v>
      </c>
      <c r="BU249">
        <v>8.2298109999999998</v>
      </c>
      <c r="BV249">
        <v>-43.781538599999998</v>
      </c>
    </row>
    <row r="250" spans="1:74" customFormat="1" x14ac:dyDescent="0.25">
      <c r="A250" s="40">
        <v>41704</v>
      </c>
      <c r="B250" s="41">
        <v>2.2952546296296297E-2</v>
      </c>
      <c r="C250">
        <v>12</v>
      </c>
      <c r="D250">
        <v>5.2393999999999998</v>
      </c>
      <c r="E250">
        <v>52394.444439999999</v>
      </c>
      <c r="F250">
        <v>13</v>
      </c>
      <c r="G250">
        <v>-9</v>
      </c>
      <c r="H250">
        <v>2894.6</v>
      </c>
      <c r="J250">
        <v>0</v>
      </c>
      <c r="K250">
        <v>0.84860000000000002</v>
      </c>
      <c r="L250">
        <v>10.1835</v>
      </c>
      <c r="M250">
        <v>4.4462999999999999</v>
      </c>
      <c r="N250">
        <v>10.9903</v>
      </c>
      <c r="O250">
        <v>0</v>
      </c>
      <c r="P250">
        <v>11</v>
      </c>
      <c r="Q250">
        <v>8.4978999999999996</v>
      </c>
      <c r="R250">
        <v>0</v>
      </c>
      <c r="S250">
        <v>8.5</v>
      </c>
      <c r="T250">
        <v>2894.5691000000002</v>
      </c>
      <c r="W250">
        <v>0</v>
      </c>
      <c r="X250">
        <v>0</v>
      </c>
      <c r="Y250">
        <v>12.2</v>
      </c>
      <c r="Z250">
        <v>846</v>
      </c>
      <c r="AA250">
        <v>872</v>
      </c>
      <c r="AB250">
        <v>851</v>
      </c>
      <c r="AC250">
        <v>46</v>
      </c>
      <c r="AD250">
        <v>12.6</v>
      </c>
      <c r="AE250">
        <v>0.28999999999999998</v>
      </c>
      <c r="AF250">
        <v>973</v>
      </c>
      <c r="AG250">
        <v>0</v>
      </c>
      <c r="AH250">
        <v>8.282</v>
      </c>
      <c r="AI250">
        <v>15</v>
      </c>
      <c r="AJ250">
        <v>190</v>
      </c>
      <c r="AK250">
        <v>190.7</v>
      </c>
      <c r="AL250">
        <v>6.6</v>
      </c>
      <c r="AM250">
        <v>195</v>
      </c>
      <c r="AN250" t="s">
        <v>155</v>
      </c>
      <c r="AO250">
        <v>2</v>
      </c>
      <c r="AP250" s="42">
        <v>0.93954861111111121</v>
      </c>
      <c r="AQ250">
        <v>47.159120000000001</v>
      </c>
      <c r="AR250">
        <v>-88.489365000000006</v>
      </c>
      <c r="AS250">
        <v>317.2</v>
      </c>
      <c r="AT250">
        <v>38.700000000000003</v>
      </c>
      <c r="AU250">
        <v>12</v>
      </c>
      <c r="AV250">
        <v>10</v>
      </c>
      <c r="AW250" t="s">
        <v>208</v>
      </c>
      <c r="AX250">
        <v>1.3</v>
      </c>
      <c r="AY250">
        <v>1.4</v>
      </c>
      <c r="AZ250">
        <v>2.2999999999999998</v>
      </c>
      <c r="BA250">
        <v>14.048999999999999</v>
      </c>
      <c r="BB250">
        <v>11.65</v>
      </c>
      <c r="BC250">
        <v>0.83</v>
      </c>
      <c r="BD250">
        <v>17.838000000000001</v>
      </c>
      <c r="BE250">
        <v>2070.8319999999999</v>
      </c>
      <c r="BF250">
        <v>575.47500000000002</v>
      </c>
      <c r="BG250">
        <v>0.23400000000000001</v>
      </c>
      <c r="BH250">
        <v>0</v>
      </c>
      <c r="BI250">
        <v>0.23400000000000001</v>
      </c>
      <c r="BJ250">
        <v>0.18099999999999999</v>
      </c>
      <c r="BK250">
        <v>0</v>
      </c>
      <c r="BL250">
        <v>0.18099999999999999</v>
      </c>
      <c r="BM250">
        <v>19.448899999999998</v>
      </c>
      <c r="BQ250">
        <v>0</v>
      </c>
      <c r="BR250">
        <v>0.36715399999999998</v>
      </c>
      <c r="BS250">
        <v>-2.8247460000000002</v>
      </c>
      <c r="BT250">
        <v>1.4E-2</v>
      </c>
      <c r="BU250">
        <v>8.8383149999999997</v>
      </c>
      <c r="BV250">
        <v>-56.777394600000001</v>
      </c>
    </row>
    <row r="251" spans="1:74" customFormat="1" x14ac:dyDescent="0.25">
      <c r="A251" s="40">
        <v>41704</v>
      </c>
      <c r="B251" s="41">
        <v>2.2964120370370374E-2</v>
      </c>
      <c r="C251">
        <v>12</v>
      </c>
      <c r="D251">
        <v>5.2005999999999997</v>
      </c>
      <c r="E251">
        <v>52006.386140000002</v>
      </c>
      <c r="F251">
        <v>18.7</v>
      </c>
      <c r="G251">
        <v>-9</v>
      </c>
      <c r="H251">
        <v>2823.8</v>
      </c>
      <c r="J251">
        <v>0</v>
      </c>
      <c r="K251">
        <v>0.84909999999999997</v>
      </c>
      <c r="L251">
        <v>10.188700000000001</v>
      </c>
      <c r="M251">
        <v>4.4157000000000002</v>
      </c>
      <c r="N251">
        <v>15.888299999999999</v>
      </c>
      <c r="O251">
        <v>0</v>
      </c>
      <c r="P251">
        <v>15.9</v>
      </c>
      <c r="Q251">
        <v>12.2851</v>
      </c>
      <c r="R251">
        <v>0</v>
      </c>
      <c r="S251">
        <v>12.3</v>
      </c>
      <c r="T251">
        <v>2823.8141999999998</v>
      </c>
      <c r="W251">
        <v>0</v>
      </c>
      <c r="X251">
        <v>0</v>
      </c>
      <c r="Y251">
        <v>12.1</v>
      </c>
      <c r="Z251">
        <v>846</v>
      </c>
      <c r="AA251">
        <v>871</v>
      </c>
      <c r="AB251">
        <v>851</v>
      </c>
      <c r="AC251">
        <v>46</v>
      </c>
      <c r="AD251">
        <v>12.6</v>
      </c>
      <c r="AE251">
        <v>0.28999999999999998</v>
      </c>
      <c r="AF251">
        <v>973</v>
      </c>
      <c r="AG251">
        <v>0</v>
      </c>
      <c r="AH251">
        <v>8</v>
      </c>
      <c r="AI251">
        <v>15</v>
      </c>
      <c r="AJ251">
        <v>190</v>
      </c>
      <c r="AK251">
        <v>191</v>
      </c>
      <c r="AL251">
        <v>6.6</v>
      </c>
      <c r="AM251">
        <v>195</v>
      </c>
      <c r="AN251" t="s">
        <v>155</v>
      </c>
      <c r="AO251">
        <v>2</v>
      </c>
      <c r="AP251" s="42">
        <v>0.93954861111111121</v>
      </c>
      <c r="AQ251">
        <v>47.159069000000002</v>
      </c>
      <c r="AR251">
        <v>-88.489227</v>
      </c>
      <c r="AS251">
        <v>317</v>
      </c>
      <c r="AT251">
        <v>39.5</v>
      </c>
      <c r="AU251">
        <v>12</v>
      </c>
      <c r="AV251">
        <v>10</v>
      </c>
      <c r="AW251" t="s">
        <v>208</v>
      </c>
      <c r="AX251">
        <v>1.365135</v>
      </c>
      <c r="AY251">
        <v>1.26973</v>
      </c>
      <c r="AZ251">
        <v>2.365135</v>
      </c>
      <c r="BA251">
        <v>14.048999999999999</v>
      </c>
      <c r="BB251">
        <v>11.68</v>
      </c>
      <c r="BC251">
        <v>0.83</v>
      </c>
      <c r="BD251">
        <v>17.777000000000001</v>
      </c>
      <c r="BE251">
        <v>2076.433</v>
      </c>
      <c r="BF251">
        <v>572.75699999999995</v>
      </c>
      <c r="BG251">
        <v>0.33900000000000002</v>
      </c>
      <c r="BH251">
        <v>0</v>
      </c>
      <c r="BI251">
        <v>0.33900000000000002</v>
      </c>
      <c r="BJ251">
        <v>0.26200000000000001</v>
      </c>
      <c r="BK251">
        <v>0</v>
      </c>
      <c r="BL251">
        <v>0.26200000000000001</v>
      </c>
      <c r="BM251">
        <v>19.015000000000001</v>
      </c>
      <c r="BQ251">
        <v>0</v>
      </c>
      <c r="BR251">
        <v>0.31917600000000002</v>
      </c>
      <c r="BS251">
        <v>-2.7696160000000001</v>
      </c>
      <c r="BT251">
        <v>1.4E-2</v>
      </c>
      <c r="BU251">
        <v>7.6833640000000001</v>
      </c>
      <c r="BV251">
        <v>-55.669281599999998</v>
      </c>
    </row>
    <row r="252" spans="1:74" customFormat="1" x14ac:dyDescent="0.25">
      <c r="A252" s="40">
        <v>41704</v>
      </c>
      <c r="B252" s="41">
        <v>2.2975694444444444E-2</v>
      </c>
      <c r="C252">
        <v>11.973000000000001</v>
      </c>
      <c r="D252">
        <v>5.4135</v>
      </c>
      <c r="E252">
        <v>54135.099009999998</v>
      </c>
      <c r="F252">
        <v>25.3</v>
      </c>
      <c r="G252">
        <v>-12.2</v>
      </c>
      <c r="H252">
        <v>2801</v>
      </c>
      <c r="J252">
        <v>0</v>
      </c>
      <c r="K252">
        <v>0.84730000000000005</v>
      </c>
      <c r="L252">
        <v>10.1454</v>
      </c>
      <c r="M252">
        <v>4.5871000000000004</v>
      </c>
      <c r="N252">
        <v>21.401900000000001</v>
      </c>
      <c r="O252">
        <v>0</v>
      </c>
      <c r="P252">
        <v>21.4</v>
      </c>
      <c r="Q252">
        <v>16.547699999999999</v>
      </c>
      <c r="R252">
        <v>0</v>
      </c>
      <c r="S252">
        <v>16.5</v>
      </c>
      <c r="T252">
        <v>2801.0237999999999</v>
      </c>
      <c r="W252">
        <v>0</v>
      </c>
      <c r="X252">
        <v>0</v>
      </c>
      <c r="Y252">
        <v>12.4</v>
      </c>
      <c r="Z252">
        <v>845</v>
      </c>
      <c r="AA252">
        <v>870</v>
      </c>
      <c r="AB252">
        <v>850</v>
      </c>
      <c r="AC252">
        <v>46</v>
      </c>
      <c r="AD252">
        <v>12.59</v>
      </c>
      <c r="AE252">
        <v>0.28999999999999998</v>
      </c>
      <c r="AF252">
        <v>974</v>
      </c>
      <c r="AG252">
        <v>0</v>
      </c>
      <c r="AH252">
        <v>8</v>
      </c>
      <c r="AI252">
        <v>15</v>
      </c>
      <c r="AJ252">
        <v>190</v>
      </c>
      <c r="AK252">
        <v>191</v>
      </c>
      <c r="AL252">
        <v>6.7</v>
      </c>
      <c r="AM252">
        <v>195</v>
      </c>
      <c r="AN252" t="s">
        <v>155</v>
      </c>
      <c r="AO252">
        <v>2</v>
      </c>
      <c r="AP252" s="42">
        <v>0.93957175925925929</v>
      </c>
      <c r="AQ252">
        <v>47.158949</v>
      </c>
      <c r="AR252">
        <v>-88.488861999999997</v>
      </c>
      <c r="AS252">
        <v>316.60000000000002</v>
      </c>
      <c r="AT252">
        <v>40.1</v>
      </c>
      <c r="AU252">
        <v>12</v>
      </c>
      <c r="AV252">
        <v>10</v>
      </c>
      <c r="AW252" t="s">
        <v>208</v>
      </c>
      <c r="AX252">
        <v>1.5974029999999999</v>
      </c>
      <c r="AY252">
        <v>1</v>
      </c>
      <c r="AZ252">
        <v>2.5649350000000002</v>
      </c>
      <c r="BA252">
        <v>14.048999999999999</v>
      </c>
      <c r="BB252">
        <v>11.55</v>
      </c>
      <c r="BC252">
        <v>0.82</v>
      </c>
      <c r="BD252">
        <v>18.015999999999998</v>
      </c>
      <c r="BE252">
        <v>2050.221</v>
      </c>
      <c r="BF252">
        <v>589.995</v>
      </c>
      <c r="BG252">
        <v>0.45300000000000001</v>
      </c>
      <c r="BH252">
        <v>0</v>
      </c>
      <c r="BI252">
        <v>0.45300000000000001</v>
      </c>
      <c r="BJ252">
        <v>0.35</v>
      </c>
      <c r="BK252">
        <v>0</v>
      </c>
      <c r="BL252">
        <v>0.35</v>
      </c>
      <c r="BM252">
        <v>18.702999999999999</v>
      </c>
      <c r="BQ252">
        <v>0</v>
      </c>
      <c r="BR252">
        <v>0.32940900000000001</v>
      </c>
      <c r="BS252">
        <v>-2.4598520000000001</v>
      </c>
      <c r="BT252">
        <v>1.3283E-2</v>
      </c>
      <c r="BU252">
        <v>7.9296889999999998</v>
      </c>
      <c r="BV252">
        <v>-49.443025200000001</v>
      </c>
    </row>
    <row r="253" spans="1:74" customFormat="1" x14ac:dyDescent="0.25">
      <c r="A253" s="40">
        <v>41704</v>
      </c>
      <c r="B253" s="41">
        <v>2.2987268518518521E-2</v>
      </c>
      <c r="C253">
        <v>11.82</v>
      </c>
      <c r="D253">
        <v>5.0068999999999999</v>
      </c>
      <c r="E253">
        <v>50069.178079999998</v>
      </c>
      <c r="F253">
        <v>27.8</v>
      </c>
      <c r="G253">
        <v>-15.2</v>
      </c>
      <c r="H253">
        <v>2810.3</v>
      </c>
      <c r="J253">
        <v>0</v>
      </c>
      <c r="K253">
        <v>0.85229999999999995</v>
      </c>
      <c r="L253">
        <v>10.074</v>
      </c>
      <c r="M253">
        <v>4.2672999999999996</v>
      </c>
      <c r="N253">
        <v>23.659500000000001</v>
      </c>
      <c r="O253">
        <v>0</v>
      </c>
      <c r="P253">
        <v>23.7</v>
      </c>
      <c r="Q253">
        <v>18.292999999999999</v>
      </c>
      <c r="R253">
        <v>0</v>
      </c>
      <c r="S253">
        <v>18.3</v>
      </c>
      <c r="T253">
        <v>2810.3391000000001</v>
      </c>
      <c r="W253">
        <v>0</v>
      </c>
      <c r="X253">
        <v>0</v>
      </c>
      <c r="Y253">
        <v>12.5</v>
      </c>
      <c r="Z253">
        <v>843</v>
      </c>
      <c r="AA253">
        <v>870</v>
      </c>
      <c r="AB253">
        <v>849</v>
      </c>
      <c r="AC253">
        <v>46</v>
      </c>
      <c r="AD253">
        <v>12.58</v>
      </c>
      <c r="AE253">
        <v>0.28999999999999998</v>
      </c>
      <c r="AF253">
        <v>974</v>
      </c>
      <c r="AG253">
        <v>0</v>
      </c>
      <c r="AH253">
        <v>8</v>
      </c>
      <c r="AI253">
        <v>15</v>
      </c>
      <c r="AJ253">
        <v>190</v>
      </c>
      <c r="AK253">
        <v>191</v>
      </c>
      <c r="AL253">
        <v>6.8</v>
      </c>
      <c r="AM253">
        <v>195</v>
      </c>
      <c r="AN253" t="s">
        <v>155</v>
      </c>
      <c r="AO253">
        <v>2</v>
      </c>
      <c r="AP253" s="42">
        <v>0.93958333333333333</v>
      </c>
      <c r="AQ253">
        <v>47.158923000000001</v>
      </c>
      <c r="AR253">
        <v>-88.488699999999994</v>
      </c>
      <c r="AS253">
        <v>316.39999999999998</v>
      </c>
      <c r="AT253">
        <v>40.299999999999997</v>
      </c>
      <c r="AU253">
        <v>12</v>
      </c>
      <c r="AV253">
        <v>10</v>
      </c>
      <c r="AW253" t="s">
        <v>208</v>
      </c>
      <c r="AX253">
        <v>1.8654550000000001</v>
      </c>
      <c r="AY253">
        <v>1</v>
      </c>
      <c r="AZ253">
        <v>2.7327270000000001</v>
      </c>
      <c r="BA253">
        <v>14.048999999999999</v>
      </c>
      <c r="BB253">
        <v>11.94</v>
      </c>
      <c r="BC253">
        <v>0.85</v>
      </c>
      <c r="BD253">
        <v>17.331</v>
      </c>
      <c r="BE253">
        <v>2090.2750000000001</v>
      </c>
      <c r="BF253">
        <v>563.55700000000002</v>
      </c>
      <c r="BG253">
        <v>0.51400000000000001</v>
      </c>
      <c r="BH253">
        <v>0</v>
      </c>
      <c r="BI253">
        <v>0.51400000000000001</v>
      </c>
      <c r="BJ253">
        <v>0.39700000000000002</v>
      </c>
      <c r="BK253">
        <v>0</v>
      </c>
      <c r="BL253">
        <v>0.39700000000000002</v>
      </c>
      <c r="BM253">
        <v>19.267499999999998</v>
      </c>
      <c r="BQ253">
        <v>0</v>
      </c>
      <c r="BR253">
        <v>0.32879900000000001</v>
      </c>
      <c r="BS253">
        <v>-2.7479879999999999</v>
      </c>
      <c r="BT253">
        <v>1.2999999999999999E-2</v>
      </c>
      <c r="BU253">
        <v>7.9150090000000004</v>
      </c>
      <c r="BV253">
        <v>-55.234558800000002</v>
      </c>
    </row>
    <row r="254" spans="1:74" customFormat="1" x14ac:dyDescent="0.25">
      <c r="A254" s="40">
        <v>41704</v>
      </c>
      <c r="B254" s="41">
        <v>2.2998842592592592E-2</v>
      </c>
      <c r="C254">
        <v>11.612</v>
      </c>
      <c r="D254">
        <v>5.5110999999999999</v>
      </c>
      <c r="E254">
        <v>55110.948900000003</v>
      </c>
      <c r="F254">
        <v>34.6</v>
      </c>
      <c r="G254">
        <v>-18.3</v>
      </c>
      <c r="H254">
        <v>2848.6</v>
      </c>
      <c r="J254">
        <v>0</v>
      </c>
      <c r="K254">
        <v>0.84930000000000005</v>
      </c>
      <c r="L254">
        <v>9.8614999999999995</v>
      </c>
      <c r="M254">
        <v>4.6802999999999999</v>
      </c>
      <c r="N254">
        <v>29.3887</v>
      </c>
      <c r="O254">
        <v>0</v>
      </c>
      <c r="P254">
        <v>29.4</v>
      </c>
      <c r="Q254">
        <v>22.7227</v>
      </c>
      <c r="R254">
        <v>0</v>
      </c>
      <c r="S254">
        <v>22.7</v>
      </c>
      <c r="T254">
        <v>2848.6061</v>
      </c>
      <c r="W254">
        <v>0</v>
      </c>
      <c r="X254">
        <v>0</v>
      </c>
      <c r="Y254">
        <v>12.5</v>
      </c>
      <c r="Z254">
        <v>842</v>
      </c>
      <c r="AA254">
        <v>870</v>
      </c>
      <c r="AB254">
        <v>850</v>
      </c>
      <c r="AC254">
        <v>46</v>
      </c>
      <c r="AD254">
        <v>12.58</v>
      </c>
      <c r="AE254">
        <v>0.28999999999999998</v>
      </c>
      <c r="AF254">
        <v>974</v>
      </c>
      <c r="AG254">
        <v>0</v>
      </c>
      <c r="AH254">
        <v>8.718</v>
      </c>
      <c r="AI254">
        <v>15</v>
      </c>
      <c r="AJ254">
        <v>190</v>
      </c>
      <c r="AK254">
        <v>191</v>
      </c>
      <c r="AL254">
        <v>7</v>
      </c>
      <c r="AM254">
        <v>195</v>
      </c>
      <c r="AN254" t="s">
        <v>155</v>
      </c>
      <c r="AO254">
        <v>2</v>
      </c>
      <c r="AP254" s="42">
        <v>0.93958333333333333</v>
      </c>
      <c r="AQ254">
        <v>47.158903000000002</v>
      </c>
      <c r="AR254">
        <v>-88.488626999999994</v>
      </c>
      <c r="AS254">
        <v>316.39999999999998</v>
      </c>
      <c r="AT254">
        <v>40.299999999999997</v>
      </c>
      <c r="AU254">
        <v>12</v>
      </c>
      <c r="AV254">
        <v>10</v>
      </c>
      <c r="AW254" t="s">
        <v>208</v>
      </c>
      <c r="AX254">
        <v>2</v>
      </c>
      <c r="AY254">
        <v>1</v>
      </c>
      <c r="AZ254">
        <v>2.8</v>
      </c>
      <c r="BA254">
        <v>14.048999999999999</v>
      </c>
      <c r="BB254">
        <v>11.69</v>
      </c>
      <c r="BC254">
        <v>0.83</v>
      </c>
      <c r="BD254">
        <v>17.75</v>
      </c>
      <c r="BE254">
        <v>2017.903</v>
      </c>
      <c r="BF254">
        <v>609.55200000000002</v>
      </c>
      <c r="BG254">
        <v>0.63</v>
      </c>
      <c r="BH254">
        <v>0</v>
      </c>
      <c r="BI254">
        <v>0.63</v>
      </c>
      <c r="BJ254">
        <v>0.48699999999999999</v>
      </c>
      <c r="BK254">
        <v>0</v>
      </c>
      <c r="BL254">
        <v>0.48699999999999999</v>
      </c>
      <c r="BM254">
        <v>19.259799999999998</v>
      </c>
      <c r="BQ254">
        <v>0</v>
      </c>
      <c r="BR254">
        <v>0.34338600000000002</v>
      </c>
      <c r="BS254">
        <v>-3.0050340000000002</v>
      </c>
      <c r="BT254">
        <v>1.2282E-2</v>
      </c>
      <c r="BU254">
        <v>8.266159</v>
      </c>
      <c r="BV254">
        <v>-60.401183400000001</v>
      </c>
    </row>
    <row r="255" spans="1:74" customFormat="1" x14ac:dyDescent="0.25">
      <c r="A255" s="40">
        <v>41704</v>
      </c>
      <c r="B255" s="41">
        <v>2.3010416666666669E-2</v>
      </c>
      <c r="C255">
        <v>11.478</v>
      </c>
      <c r="D255">
        <v>6.1173000000000002</v>
      </c>
      <c r="E255">
        <v>61173.433080000003</v>
      </c>
      <c r="F255">
        <v>38</v>
      </c>
      <c r="G255">
        <v>-18.3</v>
      </c>
      <c r="H255">
        <v>3009.8</v>
      </c>
      <c r="J255">
        <v>0</v>
      </c>
      <c r="K255">
        <v>0.84440000000000004</v>
      </c>
      <c r="L255">
        <v>9.6926000000000005</v>
      </c>
      <c r="M255">
        <v>5.1657000000000002</v>
      </c>
      <c r="N255">
        <v>32.108899999999998</v>
      </c>
      <c r="O255">
        <v>0</v>
      </c>
      <c r="P255">
        <v>32.1</v>
      </c>
      <c r="Q255">
        <v>24.826000000000001</v>
      </c>
      <c r="R255">
        <v>0</v>
      </c>
      <c r="S255">
        <v>24.8</v>
      </c>
      <c r="T255">
        <v>3009.7773000000002</v>
      </c>
      <c r="W255">
        <v>0</v>
      </c>
      <c r="X255">
        <v>0</v>
      </c>
      <c r="Y255">
        <v>12.4</v>
      </c>
      <c r="Z255">
        <v>844</v>
      </c>
      <c r="AA255">
        <v>871</v>
      </c>
      <c r="AB255">
        <v>850</v>
      </c>
      <c r="AC255">
        <v>46</v>
      </c>
      <c r="AD255">
        <v>12.58</v>
      </c>
      <c r="AE255">
        <v>0.28999999999999998</v>
      </c>
      <c r="AF255">
        <v>974</v>
      </c>
      <c r="AG255">
        <v>0</v>
      </c>
      <c r="AH255">
        <v>9</v>
      </c>
      <c r="AI255">
        <v>15</v>
      </c>
      <c r="AJ255">
        <v>190</v>
      </c>
      <c r="AK255">
        <v>190.3</v>
      </c>
      <c r="AL255">
        <v>7</v>
      </c>
      <c r="AM255">
        <v>195</v>
      </c>
      <c r="AN255" t="s">
        <v>155</v>
      </c>
      <c r="AO255">
        <v>2</v>
      </c>
      <c r="AP255" s="42">
        <v>0.93959490740740748</v>
      </c>
      <c r="AQ255">
        <v>47.158859</v>
      </c>
      <c r="AR255">
        <v>-88.488311999999993</v>
      </c>
      <c r="AS255">
        <v>316.3</v>
      </c>
      <c r="AT255">
        <v>41.2</v>
      </c>
      <c r="AU255">
        <v>12</v>
      </c>
      <c r="AV255">
        <v>10</v>
      </c>
      <c r="AW255" t="s">
        <v>208</v>
      </c>
      <c r="AX255">
        <v>1.933467</v>
      </c>
      <c r="AY255">
        <v>1.0332669999999999</v>
      </c>
      <c r="AZ255">
        <v>2.8</v>
      </c>
      <c r="BA255">
        <v>14.048999999999999</v>
      </c>
      <c r="BB255">
        <v>11.31</v>
      </c>
      <c r="BC255">
        <v>0.81</v>
      </c>
      <c r="BD255">
        <v>18.422999999999998</v>
      </c>
      <c r="BE255">
        <v>1939.7059999999999</v>
      </c>
      <c r="BF255">
        <v>657.96100000000001</v>
      </c>
      <c r="BG255">
        <v>0.67300000000000004</v>
      </c>
      <c r="BH255">
        <v>0</v>
      </c>
      <c r="BI255">
        <v>0.67300000000000004</v>
      </c>
      <c r="BJ255">
        <v>0.52</v>
      </c>
      <c r="BK255">
        <v>0</v>
      </c>
      <c r="BL255">
        <v>0.52</v>
      </c>
      <c r="BM255">
        <v>19.901900000000001</v>
      </c>
      <c r="BQ255">
        <v>0</v>
      </c>
      <c r="BR255">
        <v>0.39336199999999999</v>
      </c>
      <c r="BS255">
        <v>-3.1385960000000002</v>
      </c>
      <c r="BT255">
        <v>1.2718E-2</v>
      </c>
      <c r="BU255">
        <v>9.4692070000000008</v>
      </c>
      <c r="BV255">
        <v>-63.085779600000002</v>
      </c>
    </row>
    <row r="256" spans="1:74" customFormat="1" x14ac:dyDescent="0.25">
      <c r="A256" s="40">
        <v>41704</v>
      </c>
      <c r="B256" s="41">
        <v>2.3021990740740739E-2</v>
      </c>
      <c r="C256">
        <v>11.47</v>
      </c>
      <c r="D256">
        <v>6.3967000000000001</v>
      </c>
      <c r="E256">
        <v>63967.312660000003</v>
      </c>
      <c r="F256">
        <v>43.8</v>
      </c>
      <c r="G256">
        <v>-14.2</v>
      </c>
      <c r="H256">
        <v>3082</v>
      </c>
      <c r="J256">
        <v>0</v>
      </c>
      <c r="K256">
        <v>0.84179999999999999</v>
      </c>
      <c r="L256">
        <v>9.6552000000000007</v>
      </c>
      <c r="M256">
        <v>5.3845999999999998</v>
      </c>
      <c r="N256">
        <v>36.878300000000003</v>
      </c>
      <c r="O256">
        <v>0</v>
      </c>
      <c r="P256">
        <v>36.9</v>
      </c>
      <c r="Q256">
        <v>28.5136</v>
      </c>
      <c r="R256">
        <v>0</v>
      </c>
      <c r="S256">
        <v>28.5</v>
      </c>
      <c r="T256">
        <v>3082.038</v>
      </c>
      <c r="W256">
        <v>0</v>
      </c>
      <c r="X256">
        <v>0</v>
      </c>
      <c r="Y256">
        <v>12.2</v>
      </c>
      <c r="Z256">
        <v>846</v>
      </c>
      <c r="AA256">
        <v>872</v>
      </c>
      <c r="AB256">
        <v>851</v>
      </c>
      <c r="AC256">
        <v>46</v>
      </c>
      <c r="AD256">
        <v>12.58</v>
      </c>
      <c r="AE256">
        <v>0.28999999999999998</v>
      </c>
      <c r="AF256">
        <v>974</v>
      </c>
      <c r="AG256">
        <v>0</v>
      </c>
      <c r="AH256">
        <v>9</v>
      </c>
      <c r="AI256">
        <v>15</v>
      </c>
      <c r="AJ256">
        <v>190</v>
      </c>
      <c r="AK256">
        <v>190</v>
      </c>
      <c r="AL256">
        <v>6.9</v>
      </c>
      <c r="AM256">
        <v>195</v>
      </c>
      <c r="AN256" t="s">
        <v>155</v>
      </c>
      <c r="AO256">
        <v>2</v>
      </c>
      <c r="AP256" s="42">
        <v>0.93961805555555555</v>
      </c>
      <c r="AQ256">
        <v>47.158853000000001</v>
      </c>
      <c r="AR256">
        <v>-88.487975000000006</v>
      </c>
      <c r="AS256">
        <v>316</v>
      </c>
      <c r="AT256">
        <v>43</v>
      </c>
      <c r="AU256">
        <v>12</v>
      </c>
      <c r="AV256">
        <v>11</v>
      </c>
      <c r="AW256" t="s">
        <v>208</v>
      </c>
      <c r="AX256">
        <v>1.667333</v>
      </c>
      <c r="AY256">
        <v>1.133167</v>
      </c>
      <c r="AZ256">
        <v>2.5346649999999999</v>
      </c>
      <c r="BA256">
        <v>14.048999999999999</v>
      </c>
      <c r="BB256">
        <v>11.11</v>
      </c>
      <c r="BC256">
        <v>0.79</v>
      </c>
      <c r="BD256">
        <v>18.795999999999999</v>
      </c>
      <c r="BE256">
        <v>1908.393</v>
      </c>
      <c r="BF256">
        <v>677.38900000000001</v>
      </c>
      <c r="BG256">
        <v>0.76300000000000001</v>
      </c>
      <c r="BH256">
        <v>0</v>
      </c>
      <c r="BI256">
        <v>0.76300000000000001</v>
      </c>
      <c r="BJ256">
        <v>0.59</v>
      </c>
      <c r="BK256">
        <v>0</v>
      </c>
      <c r="BL256">
        <v>0.59</v>
      </c>
      <c r="BM256">
        <v>20.1282</v>
      </c>
      <c r="BQ256">
        <v>0</v>
      </c>
      <c r="BR256">
        <v>0.37481799999999998</v>
      </c>
      <c r="BS256">
        <v>-3.2304400000000002</v>
      </c>
      <c r="BT256">
        <v>1.3717999999999999E-2</v>
      </c>
      <c r="BU256">
        <v>9.0228070000000002</v>
      </c>
      <c r="BV256">
        <v>-64.931843999999998</v>
      </c>
    </row>
    <row r="257" spans="1:74" customFormat="1" x14ac:dyDescent="0.25">
      <c r="A257" s="40">
        <v>41704</v>
      </c>
      <c r="B257" s="41">
        <v>2.3033564814814819E-2</v>
      </c>
      <c r="C257">
        <v>11.196</v>
      </c>
      <c r="D257">
        <v>6.4996999999999998</v>
      </c>
      <c r="E257">
        <v>64997.022519999999</v>
      </c>
      <c r="F257">
        <v>46.8</v>
      </c>
      <c r="G257">
        <v>-12.5</v>
      </c>
      <c r="H257">
        <v>2838.4</v>
      </c>
      <c r="J257">
        <v>0</v>
      </c>
      <c r="K257">
        <v>0.84309999999999996</v>
      </c>
      <c r="L257">
        <v>9.4398999999999997</v>
      </c>
      <c r="M257">
        <v>5.4801000000000002</v>
      </c>
      <c r="N257">
        <v>39.4587</v>
      </c>
      <c r="O257">
        <v>0</v>
      </c>
      <c r="P257">
        <v>39.5</v>
      </c>
      <c r="Q257">
        <v>30.508700000000001</v>
      </c>
      <c r="R257">
        <v>0</v>
      </c>
      <c r="S257">
        <v>30.5</v>
      </c>
      <c r="T257">
        <v>2838.3825999999999</v>
      </c>
      <c r="W257">
        <v>0</v>
      </c>
      <c r="X257">
        <v>0</v>
      </c>
      <c r="Y257">
        <v>12.2</v>
      </c>
      <c r="Z257">
        <v>845</v>
      </c>
      <c r="AA257">
        <v>872</v>
      </c>
      <c r="AB257">
        <v>851</v>
      </c>
      <c r="AC257">
        <v>46</v>
      </c>
      <c r="AD257">
        <v>12.58</v>
      </c>
      <c r="AE257">
        <v>0.28999999999999998</v>
      </c>
      <c r="AF257">
        <v>974</v>
      </c>
      <c r="AG257">
        <v>0</v>
      </c>
      <c r="AH257">
        <v>9</v>
      </c>
      <c r="AI257">
        <v>15</v>
      </c>
      <c r="AJ257">
        <v>190</v>
      </c>
      <c r="AK257">
        <v>190</v>
      </c>
      <c r="AL257">
        <v>7</v>
      </c>
      <c r="AM257">
        <v>195</v>
      </c>
      <c r="AN257" t="s">
        <v>155</v>
      </c>
      <c r="AO257">
        <v>2</v>
      </c>
      <c r="AP257" s="42">
        <v>0.93961805555555555</v>
      </c>
      <c r="AQ257">
        <v>47.158852000000003</v>
      </c>
      <c r="AR257">
        <v>-88.487891000000005</v>
      </c>
      <c r="AS257">
        <v>315.89999999999998</v>
      </c>
      <c r="AT257">
        <v>43</v>
      </c>
      <c r="AU257">
        <v>12</v>
      </c>
      <c r="AV257">
        <v>11</v>
      </c>
      <c r="AW257" t="s">
        <v>205</v>
      </c>
      <c r="AX257">
        <v>1.4</v>
      </c>
      <c r="AY257">
        <v>1.2</v>
      </c>
      <c r="AZ257">
        <v>2</v>
      </c>
      <c r="BA257">
        <v>14.048999999999999</v>
      </c>
      <c r="BB257">
        <v>11.21</v>
      </c>
      <c r="BC257">
        <v>0.8</v>
      </c>
      <c r="BD257">
        <v>18.605</v>
      </c>
      <c r="BE257">
        <v>1883.5730000000001</v>
      </c>
      <c r="BF257">
        <v>695.95600000000002</v>
      </c>
      <c r="BG257">
        <v>0.82499999999999996</v>
      </c>
      <c r="BH257">
        <v>0</v>
      </c>
      <c r="BI257">
        <v>0.82499999999999996</v>
      </c>
      <c r="BJ257">
        <v>0.63700000000000001</v>
      </c>
      <c r="BK257">
        <v>0</v>
      </c>
      <c r="BL257">
        <v>0.63700000000000001</v>
      </c>
      <c r="BM257">
        <v>18.713200000000001</v>
      </c>
      <c r="BQ257">
        <v>0</v>
      </c>
      <c r="BR257">
        <v>0.34017799999999998</v>
      </c>
      <c r="BS257">
        <v>-2.4883299999999999</v>
      </c>
      <c r="BT257">
        <v>1.3282E-2</v>
      </c>
      <c r="BU257">
        <v>8.1889350000000007</v>
      </c>
      <c r="BV257">
        <v>-50.015433000000002</v>
      </c>
    </row>
    <row r="258" spans="1:74" customFormat="1" x14ac:dyDescent="0.25">
      <c r="A258" s="40">
        <v>41704</v>
      </c>
      <c r="B258" s="41">
        <v>2.3045138888888889E-2</v>
      </c>
      <c r="C258">
        <v>10.598000000000001</v>
      </c>
      <c r="D258">
        <v>7.3978999999999999</v>
      </c>
      <c r="E258">
        <v>73978.982489999995</v>
      </c>
      <c r="F258">
        <v>41.8</v>
      </c>
      <c r="G258">
        <v>-13.2</v>
      </c>
      <c r="H258">
        <v>2585.6</v>
      </c>
      <c r="J258">
        <v>0</v>
      </c>
      <c r="K258">
        <v>0.83930000000000005</v>
      </c>
      <c r="L258">
        <v>8.8949999999999996</v>
      </c>
      <c r="M258">
        <v>6.2091000000000003</v>
      </c>
      <c r="N258">
        <v>35.045900000000003</v>
      </c>
      <c r="O258">
        <v>0</v>
      </c>
      <c r="P258">
        <v>35</v>
      </c>
      <c r="Q258">
        <v>27.096800000000002</v>
      </c>
      <c r="R258">
        <v>0</v>
      </c>
      <c r="S258">
        <v>27.1</v>
      </c>
      <c r="T258">
        <v>2585.6367</v>
      </c>
      <c r="W258">
        <v>0</v>
      </c>
      <c r="X258">
        <v>0</v>
      </c>
      <c r="Y258">
        <v>12.2</v>
      </c>
      <c r="Z258">
        <v>846</v>
      </c>
      <c r="AA258">
        <v>873</v>
      </c>
      <c r="AB258">
        <v>853</v>
      </c>
      <c r="AC258">
        <v>46</v>
      </c>
      <c r="AD258">
        <v>12.58</v>
      </c>
      <c r="AE258">
        <v>0.28999999999999998</v>
      </c>
      <c r="AF258">
        <v>974</v>
      </c>
      <c r="AG258">
        <v>0</v>
      </c>
      <c r="AH258">
        <v>9</v>
      </c>
      <c r="AI258">
        <v>15</v>
      </c>
      <c r="AJ258">
        <v>190</v>
      </c>
      <c r="AK258">
        <v>190</v>
      </c>
      <c r="AL258">
        <v>6.9</v>
      </c>
      <c r="AM258">
        <v>195</v>
      </c>
      <c r="AN258" t="s">
        <v>155</v>
      </c>
      <c r="AO258">
        <v>2</v>
      </c>
      <c r="AP258" s="42">
        <v>0.9396296296296297</v>
      </c>
      <c r="AQ258">
        <v>47.158852000000003</v>
      </c>
      <c r="AR258">
        <v>-88.487543000000002</v>
      </c>
      <c r="AS258">
        <v>315.5</v>
      </c>
      <c r="AT258">
        <v>43.8</v>
      </c>
      <c r="AU258">
        <v>12</v>
      </c>
      <c r="AV258">
        <v>11</v>
      </c>
      <c r="AW258" t="s">
        <v>205</v>
      </c>
      <c r="AX258">
        <v>1.4</v>
      </c>
      <c r="AY258">
        <v>1.232934</v>
      </c>
      <c r="AZ258">
        <v>2.032934</v>
      </c>
      <c r="BA258">
        <v>14.048999999999999</v>
      </c>
      <c r="BB258">
        <v>10.94</v>
      </c>
      <c r="BC258">
        <v>0.78</v>
      </c>
      <c r="BD258">
        <v>19.146000000000001</v>
      </c>
      <c r="BE258">
        <v>1756.4349999999999</v>
      </c>
      <c r="BF258">
        <v>780.35599999999999</v>
      </c>
      <c r="BG258">
        <v>0.72499999999999998</v>
      </c>
      <c r="BH258">
        <v>0</v>
      </c>
      <c r="BI258">
        <v>0.72499999999999998</v>
      </c>
      <c r="BJ258">
        <v>0.56000000000000005</v>
      </c>
      <c r="BK258">
        <v>0</v>
      </c>
      <c r="BL258">
        <v>0.56000000000000005</v>
      </c>
      <c r="BM258">
        <v>16.870100000000001</v>
      </c>
      <c r="BQ258">
        <v>0</v>
      </c>
      <c r="BR258">
        <v>0.347078</v>
      </c>
      <c r="BS258">
        <v>-2.302162</v>
      </c>
      <c r="BT258">
        <v>1.3717999999999999E-2</v>
      </c>
      <c r="BU258">
        <v>8.3550350000000009</v>
      </c>
      <c r="BV258">
        <v>-46.273456199999998</v>
      </c>
    </row>
    <row r="259" spans="1:74" customFormat="1" x14ac:dyDescent="0.25">
      <c r="A259" s="40">
        <v>41704</v>
      </c>
      <c r="B259" s="41">
        <v>2.3056712962962963E-2</v>
      </c>
      <c r="C259">
        <v>10.465</v>
      </c>
      <c r="D259">
        <v>8.0151000000000003</v>
      </c>
      <c r="E259">
        <v>80150.792329999997</v>
      </c>
      <c r="F259">
        <v>35.4</v>
      </c>
      <c r="G259">
        <v>-13.2</v>
      </c>
      <c r="H259">
        <v>2283.1999999999998</v>
      </c>
      <c r="J259">
        <v>0</v>
      </c>
      <c r="K259">
        <v>0.83460000000000001</v>
      </c>
      <c r="L259">
        <v>8.7340999999999998</v>
      </c>
      <c r="M259">
        <v>6.6896000000000004</v>
      </c>
      <c r="N259">
        <v>29.580400000000001</v>
      </c>
      <c r="O259">
        <v>0</v>
      </c>
      <c r="P259">
        <v>29.6</v>
      </c>
      <c r="Q259">
        <v>22.8718</v>
      </c>
      <c r="R259">
        <v>0</v>
      </c>
      <c r="S259">
        <v>22.9</v>
      </c>
      <c r="T259">
        <v>2283.2366000000002</v>
      </c>
      <c r="W259">
        <v>0</v>
      </c>
      <c r="X259">
        <v>0</v>
      </c>
      <c r="Y259">
        <v>12.1</v>
      </c>
      <c r="Z259">
        <v>847</v>
      </c>
      <c r="AA259">
        <v>874</v>
      </c>
      <c r="AB259">
        <v>854</v>
      </c>
      <c r="AC259">
        <v>46</v>
      </c>
      <c r="AD259">
        <v>12.59</v>
      </c>
      <c r="AE259">
        <v>0.28999999999999998</v>
      </c>
      <c r="AF259">
        <v>973</v>
      </c>
      <c r="AG259">
        <v>0</v>
      </c>
      <c r="AH259">
        <v>9</v>
      </c>
      <c r="AI259">
        <v>15</v>
      </c>
      <c r="AJ259">
        <v>190</v>
      </c>
      <c r="AK259">
        <v>190</v>
      </c>
      <c r="AL259">
        <v>6.7</v>
      </c>
      <c r="AM259">
        <v>195</v>
      </c>
      <c r="AN259" t="s">
        <v>155</v>
      </c>
      <c r="AO259">
        <v>2</v>
      </c>
      <c r="AP259" s="42">
        <v>0.93965277777777778</v>
      </c>
      <c r="AQ259">
        <v>47.158856999999998</v>
      </c>
      <c r="AR259">
        <v>-88.487183000000002</v>
      </c>
      <c r="AS259">
        <v>314.89999999999998</v>
      </c>
      <c r="AT259">
        <v>45.5</v>
      </c>
      <c r="AU259">
        <v>12</v>
      </c>
      <c r="AV259">
        <v>10</v>
      </c>
      <c r="AW259" t="s">
        <v>205</v>
      </c>
      <c r="AX259">
        <v>1.4328000000000001</v>
      </c>
      <c r="AY259">
        <v>1.3655999999999999</v>
      </c>
      <c r="AZ259">
        <v>2.1656</v>
      </c>
      <c r="BA259">
        <v>14.048999999999999</v>
      </c>
      <c r="BB259">
        <v>10.61</v>
      </c>
      <c r="BC259">
        <v>0.76</v>
      </c>
      <c r="BD259">
        <v>19.814</v>
      </c>
      <c r="BE259">
        <v>1692.69</v>
      </c>
      <c r="BF259">
        <v>825.15800000000002</v>
      </c>
      <c r="BG259">
        <v>0.6</v>
      </c>
      <c r="BH259">
        <v>0</v>
      </c>
      <c r="BI259">
        <v>0.6</v>
      </c>
      <c r="BJ259">
        <v>0.46400000000000002</v>
      </c>
      <c r="BK259">
        <v>0</v>
      </c>
      <c r="BL259">
        <v>0.46400000000000002</v>
      </c>
      <c r="BM259">
        <v>14.620900000000001</v>
      </c>
      <c r="BQ259">
        <v>0</v>
      </c>
      <c r="BR259">
        <v>0.30202200000000001</v>
      </c>
      <c r="BS259">
        <v>-2.9221180000000002</v>
      </c>
      <c r="BT259">
        <v>1.4E-2</v>
      </c>
      <c r="BU259">
        <v>7.2704240000000002</v>
      </c>
      <c r="BV259">
        <v>-58.734571799999998</v>
      </c>
    </row>
    <row r="260" spans="1:74" customFormat="1" x14ac:dyDescent="0.25">
      <c r="A260" s="40">
        <v>41704</v>
      </c>
      <c r="B260" s="41">
        <v>2.3068287037037036E-2</v>
      </c>
      <c r="C260">
        <v>10.904999999999999</v>
      </c>
      <c r="D260">
        <v>7.1630000000000003</v>
      </c>
      <c r="E260">
        <v>71630.427630000006</v>
      </c>
      <c r="F260">
        <v>26.6</v>
      </c>
      <c r="G260">
        <v>-13.4</v>
      </c>
      <c r="H260">
        <v>1854.5</v>
      </c>
      <c r="J260">
        <v>0</v>
      </c>
      <c r="K260">
        <v>0.83989999999999998</v>
      </c>
      <c r="L260">
        <v>9.1586999999999996</v>
      </c>
      <c r="M260">
        <v>6.0160999999999998</v>
      </c>
      <c r="N260">
        <v>22.328299999999999</v>
      </c>
      <c r="O260">
        <v>0</v>
      </c>
      <c r="P260">
        <v>22.3</v>
      </c>
      <c r="Q260">
        <v>17.263999999999999</v>
      </c>
      <c r="R260">
        <v>0</v>
      </c>
      <c r="S260">
        <v>17.3</v>
      </c>
      <c r="T260">
        <v>1854.5003999999999</v>
      </c>
      <c r="W260">
        <v>0</v>
      </c>
      <c r="X260">
        <v>0</v>
      </c>
      <c r="Y260">
        <v>12.2</v>
      </c>
      <c r="Z260">
        <v>848</v>
      </c>
      <c r="AA260">
        <v>873</v>
      </c>
      <c r="AB260">
        <v>854</v>
      </c>
      <c r="AC260">
        <v>46</v>
      </c>
      <c r="AD260">
        <v>12.59</v>
      </c>
      <c r="AE260">
        <v>0.28999999999999998</v>
      </c>
      <c r="AF260">
        <v>974</v>
      </c>
      <c r="AG260">
        <v>0</v>
      </c>
      <c r="AH260">
        <v>9</v>
      </c>
      <c r="AI260">
        <v>15</v>
      </c>
      <c r="AJ260">
        <v>190</v>
      </c>
      <c r="AK260">
        <v>190</v>
      </c>
      <c r="AL260">
        <v>6.6</v>
      </c>
      <c r="AM260">
        <v>195</v>
      </c>
      <c r="AN260" t="s">
        <v>155</v>
      </c>
      <c r="AO260">
        <v>2</v>
      </c>
      <c r="AP260" s="42">
        <v>0.93965277777777778</v>
      </c>
      <c r="AQ260">
        <v>47.158856999999998</v>
      </c>
      <c r="AR260">
        <v>-88.487095999999994</v>
      </c>
      <c r="AS260">
        <v>314.8</v>
      </c>
      <c r="AT260">
        <v>45.5</v>
      </c>
      <c r="AU260">
        <v>12</v>
      </c>
      <c r="AV260">
        <v>10</v>
      </c>
      <c r="AW260" t="s">
        <v>206</v>
      </c>
      <c r="AX260">
        <v>1.5</v>
      </c>
      <c r="AY260">
        <v>1.5</v>
      </c>
      <c r="AZ260">
        <v>2.2999999999999998</v>
      </c>
      <c r="BA260">
        <v>14.048999999999999</v>
      </c>
      <c r="BB260">
        <v>10.98</v>
      </c>
      <c r="BC260">
        <v>0.78</v>
      </c>
      <c r="BD260">
        <v>19.065000000000001</v>
      </c>
      <c r="BE260">
        <v>1808.8</v>
      </c>
      <c r="BF260">
        <v>756.21799999999996</v>
      </c>
      <c r="BG260">
        <v>0.46200000000000002</v>
      </c>
      <c r="BH260">
        <v>0</v>
      </c>
      <c r="BI260">
        <v>0.46200000000000002</v>
      </c>
      <c r="BJ260">
        <v>0.35699999999999998</v>
      </c>
      <c r="BK260">
        <v>0</v>
      </c>
      <c r="BL260">
        <v>0.35699999999999998</v>
      </c>
      <c r="BM260">
        <v>12.101699999999999</v>
      </c>
      <c r="BQ260">
        <v>0</v>
      </c>
      <c r="BR260">
        <v>0.24251</v>
      </c>
      <c r="BS260">
        <v>-2.9756800000000001</v>
      </c>
      <c r="BT260">
        <v>1.4E-2</v>
      </c>
      <c r="BU260">
        <v>5.8378220000000001</v>
      </c>
      <c r="BV260">
        <v>-59.811168000000002</v>
      </c>
    </row>
    <row r="261" spans="1:74" customFormat="1" x14ac:dyDescent="0.25">
      <c r="A261" s="40">
        <v>41704</v>
      </c>
      <c r="B261" s="41">
        <v>2.307986111111111E-2</v>
      </c>
      <c r="C261">
        <v>11.563000000000001</v>
      </c>
      <c r="D261">
        <v>6.2828999999999997</v>
      </c>
      <c r="E261">
        <v>62829.342219999999</v>
      </c>
      <c r="F261">
        <v>18.8</v>
      </c>
      <c r="G261">
        <v>-12.5</v>
      </c>
      <c r="H261">
        <v>1393.7</v>
      </c>
      <c r="J261">
        <v>0</v>
      </c>
      <c r="K261">
        <v>0.84370000000000001</v>
      </c>
      <c r="L261">
        <v>9.7561999999999998</v>
      </c>
      <c r="M261">
        <v>5.3010000000000002</v>
      </c>
      <c r="N261">
        <v>15.876899999999999</v>
      </c>
      <c r="O261">
        <v>0</v>
      </c>
      <c r="P261">
        <v>15.9</v>
      </c>
      <c r="Q261">
        <v>12.275700000000001</v>
      </c>
      <c r="R261">
        <v>0</v>
      </c>
      <c r="S261">
        <v>12.3</v>
      </c>
      <c r="T261">
        <v>1393.6542999999999</v>
      </c>
      <c r="W261">
        <v>0</v>
      </c>
      <c r="X261">
        <v>0</v>
      </c>
      <c r="Y261">
        <v>12.1</v>
      </c>
      <c r="Z261">
        <v>848</v>
      </c>
      <c r="AA261">
        <v>874</v>
      </c>
      <c r="AB261">
        <v>854</v>
      </c>
      <c r="AC261">
        <v>46</v>
      </c>
      <c r="AD261">
        <v>12.58</v>
      </c>
      <c r="AE261">
        <v>0.28999999999999998</v>
      </c>
      <c r="AF261">
        <v>974</v>
      </c>
      <c r="AG261">
        <v>0</v>
      </c>
      <c r="AH261">
        <v>9</v>
      </c>
      <c r="AI261">
        <v>15</v>
      </c>
      <c r="AJ261">
        <v>190</v>
      </c>
      <c r="AK261">
        <v>190</v>
      </c>
      <c r="AL261">
        <v>6.7</v>
      </c>
      <c r="AM261">
        <v>195</v>
      </c>
      <c r="AN261" t="s">
        <v>155</v>
      </c>
      <c r="AO261">
        <v>2</v>
      </c>
      <c r="AP261" s="42">
        <v>0.93966435185185182</v>
      </c>
      <c r="AQ261">
        <v>47.158859</v>
      </c>
      <c r="AR261">
        <v>-88.486829</v>
      </c>
      <c r="AS261">
        <v>314.5</v>
      </c>
      <c r="AT261">
        <v>45.5</v>
      </c>
      <c r="AU261">
        <v>12</v>
      </c>
      <c r="AV261">
        <v>10</v>
      </c>
      <c r="AW261" t="s">
        <v>206</v>
      </c>
      <c r="AX261">
        <v>1.5</v>
      </c>
      <c r="AY261">
        <v>1.5</v>
      </c>
      <c r="AZ261">
        <v>2.2999999999999998</v>
      </c>
      <c r="BA261">
        <v>14.048999999999999</v>
      </c>
      <c r="BB261">
        <v>11.27</v>
      </c>
      <c r="BC261">
        <v>0.8</v>
      </c>
      <c r="BD261">
        <v>18.524999999999999</v>
      </c>
      <c r="BE261">
        <v>1947.6279999999999</v>
      </c>
      <c r="BF261">
        <v>673.53200000000004</v>
      </c>
      <c r="BG261">
        <v>0.33200000000000002</v>
      </c>
      <c r="BH261">
        <v>0</v>
      </c>
      <c r="BI261">
        <v>0.33200000000000002</v>
      </c>
      <c r="BJ261">
        <v>0.25700000000000001</v>
      </c>
      <c r="BK261">
        <v>0</v>
      </c>
      <c r="BL261">
        <v>0.25700000000000001</v>
      </c>
      <c r="BM261">
        <v>9.1927000000000003</v>
      </c>
      <c r="BQ261">
        <v>0</v>
      </c>
      <c r="BR261">
        <v>0.22987199999999999</v>
      </c>
      <c r="BS261">
        <v>-2.9166159999999999</v>
      </c>
      <c r="BT261">
        <v>1.4E-2</v>
      </c>
      <c r="BU261">
        <v>5.5335939999999999</v>
      </c>
      <c r="BV261">
        <v>-58.6239816</v>
      </c>
    </row>
    <row r="262" spans="1:74" customFormat="1" x14ac:dyDescent="0.25">
      <c r="A262" s="40">
        <v>41704</v>
      </c>
      <c r="B262" s="41">
        <v>2.3091435185185184E-2</v>
      </c>
      <c r="C262">
        <v>11.853999999999999</v>
      </c>
      <c r="D262">
        <v>5.6741000000000001</v>
      </c>
      <c r="E262">
        <v>56741.059220000003</v>
      </c>
      <c r="F262">
        <v>11.8</v>
      </c>
      <c r="G262">
        <v>-7.2</v>
      </c>
      <c r="H262">
        <v>1097.8</v>
      </c>
      <c r="J262">
        <v>0</v>
      </c>
      <c r="K262">
        <v>0.84740000000000004</v>
      </c>
      <c r="L262">
        <v>10.0456</v>
      </c>
      <c r="M262">
        <v>4.8083999999999998</v>
      </c>
      <c r="N262">
        <v>9.9794</v>
      </c>
      <c r="O262">
        <v>0</v>
      </c>
      <c r="P262">
        <v>10</v>
      </c>
      <c r="Q262">
        <v>7.7159000000000004</v>
      </c>
      <c r="R262">
        <v>0</v>
      </c>
      <c r="S262">
        <v>7.7</v>
      </c>
      <c r="T262">
        <v>1097.8171</v>
      </c>
      <c r="W262">
        <v>0</v>
      </c>
      <c r="X262">
        <v>0</v>
      </c>
      <c r="Y262">
        <v>12.2</v>
      </c>
      <c r="Z262">
        <v>847</v>
      </c>
      <c r="AA262">
        <v>873</v>
      </c>
      <c r="AB262">
        <v>853</v>
      </c>
      <c r="AC262">
        <v>46</v>
      </c>
      <c r="AD262">
        <v>12.58</v>
      </c>
      <c r="AE262">
        <v>0.28999999999999998</v>
      </c>
      <c r="AF262">
        <v>974</v>
      </c>
      <c r="AG262">
        <v>0</v>
      </c>
      <c r="AH262">
        <v>9</v>
      </c>
      <c r="AI262">
        <v>15</v>
      </c>
      <c r="AJ262">
        <v>190</v>
      </c>
      <c r="AK262">
        <v>190</v>
      </c>
      <c r="AL262">
        <v>6.6</v>
      </c>
      <c r="AM262">
        <v>195</v>
      </c>
      <c r="AN262" t="s">
        <v>155</v>
      </c>
      <c r="AO262">
        <v>2</v>
      </c>
      <c r="AP262" s="42">
        <v>0.93967592592592597</v>
      </c>
      <c r="AQ262">
        <v>47.158848999999996</v>
      </c>
      <c r="AR262">
        <v>-88.486483000000007</v>
      </c>
      <c r="AS262">
        <v>314.10000000000002</v>
      </c>
      <c r="AT262">
        <v>43.9</v>
      </c>
      <c r="AU262">
        <v>12</v>
      </c>
      <c r="AV262">
        <v>10</v>
      </c>
      <c r="AW262" t="s">
        <v>206</v>
      </c>
      <c r="AX262">
        <v>1.7279720000000001</v>
      </c>
      <c r="AY262">
        <v>1.3371630000000001</v>
      </c>
      <c r="AZ262">
        <v>2.5279720000000001</v>
      </c>
      <c r="BA262">
        <v>14.048999999999999</v>
      </c>
      <c r="BB262">
        <v>11.56</v>
      </c>
      <c r="BC262">
        <v>0.82</v>
      </c>
      <c r="BD262">
        <v>18.003</v>
      </c>
      <c r="BE262">
        <v>2036.6880000000001</v>
      </c>
      <c r="BF262">
        <v>620.48</v>
      </c>
      <c r="BG262">
        <v>0.21199999999999999</v>
      </c>
      <c r="BH262">
        <v>0</v>
      </c>
      <c r="BI262">
        <v>0.21199999999999999</v>
      </c>
      <c r="BJ262">
        <v>0.16400000000000001</v>
      </c>
      <c r="BK262">
        <v>0</v>
      </c>
      <c r="BL262">
        <v>0.16400000000000001</v>
      </c>
      <c r="BM262">
        <v>7.3543000000000003</v>
      </c>
      <c r="BQ262">
        <v>0</v>
      </c>
      <c r="BR262">
        <v>0.20156199999999999</v>
      </c>
      <c r="BS262">
        <v>-2.5940279999999998</v>
      </c>
      <c r="BT262">
        <v>1.4E-2</v>
      </c>
      <c r="BU262">
        <v>4.8521010000000002</v>
      </c>
      <c r="BV262">
        <v>-52.139962799999999</v>
      </c>
    </row>
    <row r="263" spans="1:74" customFormat="1" x14ac:dyDescent="0.25">
      <c r="A263" s="40">
        <v>41704</v>
      </c>
      <c r="B263" s="41">
        <v>2.3103009259259257E-2</v>
      </c>
      <c r="C263">
        <v>12.063000000000001</v>
      </c>
      <c r="D263">
        <v>5.2724000000000002</v>
      </c>
      <c r="E263">
        <v>52724.442620000002</v>
      </c>
      <c r="F263">
        <v>9.1999999999999993</v>
      </c>
      <c r="G263">
        <v>-6.6</v>
      </c>
      <c r="H263">
        <v>931</v>
      </c>
      <c r="J263">
        <v>0</v>
      </c>
      <c r="K263">
        <v>0.84970000000000001</v>
      </c>
      <c r="L263">
        <v>10.2508</v>
      </c>
      <c r="M263">
        <v>4.4802</v>
      </c>
      <c r="N263">
        <v>7.7931999999999997</v>
      </c>
      <c r="O263">
        <v>0</v>
      </c>
      <c r="P263">
        <v>7.8</v>
      </c>
      <c r="Q263">
        <v>6.0256999999999996</v>
      </c>
      <c r="R263">
        <v>0</v>
      </c>
      <c r="S263">
        <v>6</v>
      </c>
      <c r="T263">
        <v>930.99869999999999</v>
      </c>
      <c r="W263">
        <v>0</v>
      </c>
      <c r="X263">
        <v>0</v>
      </c>
      <c r="Y263">
        <v>12.2</v>
      </c>
      <c r="Z263">
        <v>846</v>
      </c>
      <c r="AA263">
        <v>873</v>
      </c>
      <c r="AB263">
        <v>853</v>
      </c>
      <c r="AC263">
        <v>46</v>
      </c>
      <c r="AD263">
        <v>12.59</v>
      </c>
      <c r="AE263">
        <v>0.28999999999999998</v>
      </c>
      <c r="AF263">
        <v>973</v>
      </c>
      <c r="AG263">
        <v>0</v>
      </c>
      <c r="AH263">
        <v>9</v>
      </c>
      <c r="AI263">
        <v>15</v>
      </c>
      <c r="AJ263">
        <v>190</v>
      </c>
      <c r="AK263">
        <v>190.7</v>
      </c>
      <c r="AL263">
        <v>6.6</v>
      </c>
      <c r="AM263">
        <v>195</v>
      </c>
      <c r="AN263" t="s">
        <v>155</v>
      </c>
      <c r="AO263">
        <v>2</v>
      </c>
      <c r="AP263" s="42">
        <v>0.93969907407407405</v>
      </c>
      <c r="AQ263">
        <v>47.158808000000001</v>
      </c>
      <c r="AR263">
        <v>-88.486070999999995</v>
      </c>
      <c r="AS263">
        <v>313.7</v>
      </c>
      <c r="AT263">
        <v>40.5</v>
      </c>
      <c r="AU263">
        <v>12</v>
      </c>
      <c r="AV263">
        <v>10</v>
      </c>
      <c r="AW263" t="s">
        <v>211</v>
      </c>
      <c r="AX263">
        <v>1.8103899999999999</v>
      </c>
      <c r="AY263">
        <v>1.0324679999999999</v>
      </c>
      <c r="AZ263">
        <v>2.675325</v>
      </c>
      <c r="BA263">
        <v>14.048999999999999</v>
      </c>
      <c r="BB263">
        <v>11.74</v>
      </c>
      <c r="BC263">
        <v>0.84</v>
      </c>
      <c r="BD263">
        <v>17.683</v>
      </c>
      <c r="BE263">
        <v>2097.9319999999998</v>
      </c>
      <c r="BF263">
        <v>583.59500000000003</v>
      </c>
      <c r="BG263">
        <v>0.16700000000000001</v>
      </c>
      <c r="BH263">
        <v>0</v>
      </c>
      <c r="BI263">
        <v>0.16700000000000001</v>
      </c>
      <c r="BJ263">
        <v>0.129</v>
      </c>
      <c r="BK263">
        <v>0</v>
      </c>
      <c r="BL263">
        <v>0.129</v>
      </c>
      <c r="BM263">
        <v>6.2957000000000001</v>
      </c>
      <c r="BQ263">
        <v>0</v>
      </c>
      <c r="BR263">
        <v>0.18712799999999999</v>
      </c>
      <c r="BS263">
        <v>-2.5349279999999998</v>
      </c>
      <c r="BT263">
        <v>1.3282E-2</v>
      </c>
      <c r="BU263">
        <v>4.5046390000000001</v>
      </c>
      <c r="BV263">
        <v>-50.952052799999997</v>
      </c>
    </row>
    <row r="264" spans="1:74" customFormat="1" x14ac:dyDescent="0.25">
      <c r="A264" s="40">
        <v>41704</v>
      </c>
      <c r="B264" s="41">
        <v>2.3114583333333331E-2</v>
      </c>
      <c r="C264">
        <v>12.241</v>
      </c>
      <c r="D264">
        <v>5.1109999999999998</v>
      </c>
      <c r="E264">
        <v>51109.688529999999</v>
      </c>
      <c r="F264">
        <v>7.3</v>
      </c>
      <c r="G264">
        <v>-10.4</v>
      </c>
      <c r="H264">
        <v>852.1</v>
      </c>
      <c r="J264">
        <v>0</v>
      </c>
      <c r="K264">
        <v>0.85</v>
      </c>
      <c r="L264">
        <v>10.4039</v>
      </c>
      <c r="M264">
        <v>4.3441000000000001</v>
      </c>
      <c r="N264">
        <v>6.1680000000000001</v>
      </c>
      <c r="O264">
        <v>0</v>
      </c>
      <c r="P264">
        <v>6.2</v>
      </c>
      <c r="Q264">
        <v>4.7691999999999997</v>
      </c>
      <c r="R264">
        <v>0</v>
      </c>
      <c r="S264">
        <v>4.8</v>
      </c>
      <c r="T264">
        <v>852.0675</v>
      </c>
      <c r="W264">
        <v>0</v>
      </c>
      <c r="X264">
        <v>0</v>
      </c>
      <c r="Y264">
        <v>12.2</v>
      </c>
      <c r="Z264">
        <v>846</v>
      </c>
      <c r="AA264">
        <v>873</v>
      </c>
      <c r="AB264">
        <v>853</v>
      </c>
      <c r="AC264">
        <v>46</v>
      </c>
      <c r="AD264">
        <v>12.6</v>
      </c>
      <c r="AE264">
        <v>0.28999999999999998</v>
      </c>
      <c r="AF264">
        <v>973</v>
      </c>
      <c r="AG264">
        <v>0</v>
      </c>
      <c r="AH264">
        <v>9</v>
      </c>
      <c r="AI264">
        <v>15</v>
      </c>
      <c r="AJ264">
        <v>190</v>
      </c>
      <c r="AK264">
        <v>190.3</v>
      </c>
      <c r="AL264">
        <v>6.5</v>
      </c>
      <c r="AM264">
        <v>195</v>
      </c>
      <c r="AN264" t="s">
        <v>155</v>
      </c>
      <c r="AO264">
        <v>2</v>
      </c>
      <c r="AP264" s="42">
        <v>0.9397106481481482</v>
      </c>
      <c r="AQ264">
        <v>47.158746000000001</v>
      </c>
      <c r="AR264">
        <v>-88.485859000000005</v>
      </c>
      <c r="AS264">
        <v>313.8</v>
      </c>
      <c r="AT264">
        <v>39.5</v>
      </c>
      <c r="AU264">
        <v>12</v>
      </c>
      <c r="AV264">
        <v>10</v>
      </c>
      <c r="AW264" t="s">
        <v>206</v>
      </c>
      <c r="AX264">
        <v>1.065455</v>
      </c>
      <c r="AY264">
        <v>1.1654549999999999</v>
      </c>
      <c r="AZ264">
        <v>2.065455</v>
      </c>
      <c r="BA264">
        <v>14.048999999999999</v>
      </c>
      <c r="BB264">
        <v>11.76</v>
      </c>
      <c r="BC264">
        <v>0.84</v>
      </c>
      <c r="BD264">
        <v>17.652999999999999</v>
      </c>
      <c r="BE264">
        <v>2127.9630000000002</v>
      </c>
      <c r="BF264">
        <v>565.51599999999996</v>
      </c>
      <c r="BG264">
        <v>0.13200000000000001</v>
      </c>
      <c r="BH264">
        <v>0</v>
      </c>
      <c r="BI264">
        <v>0.13200000000000001</v>
      </c>
      <c r="BJ264">
        <v>0.10199999999999999</v>
      </c>
      <c r="BK264">
        <v>0</v>
      </c>
      <c r="BL264">
        <v>0.10199999999999999</v>
      </c>
      <c r="BM264">
        <v>5.7584999999999997</v>
      </c>
      <c r="BQ264">
        <v>0</v>
      </c>
      <c r="BR264">
        <v>0.163742</v>
      </c>
      <c r="BS264">
        <v>-2.5138940000000001</v>
      </c>
      <c r="BT264">
        <v>1.3717999999999999E-2</v>
      </c>
      <c r="BU264">
        <v>3.9416799999999999</v>
      </c>
      <c r="BV264">
        <v>-50.529269399999997</v>
      </c>
    </row>
    <row r="265" spans="1:74" customFormat="1" x14ac:dyDescent="0.25">
      <c r="A265" s="40">
        <v>41704</v>
      </c>
      <c r="B265" s="41">
        <v>2.3126157407407408E-2</v>
      </c>
      <c r="C265">
        <v>12.353999999999999</v>
      </c>
      <c r="D265">
        <v>4.8323999999999998</v>
      </c>
      <c r="E265">
        <v>48324.26986</v>
      </c>
      <c r="F265">
        <v>5.7</v>
      </c>
      <c r="G265">
        <v>-11.6</v>
      </c>
      <c r="H265">
        <v>798.6</v>
      </c>
      <c r="J265">
        <v>0</v>
      </c>
      <c r="K265">
        <v>0.85170000000000001</v>
      </c>
      <c r="L265">
        <v>10.522500000000001</v>
      </c>
      <c r="M265">
        <v>4.1158999999999999</v>
      </c>
      <c r="N265">
        <v>4.8506999999999998</v>
      </c>
      <c r="O265">
        <v>0</v>
      </c>
      <c r="P265">
        <v>4.9000000000000004</v>
      </c>
      <c r="Q265">
        <v>3.7505000000000002</v>
      </c>
      <c r="R265">
        <v>0</v>
      </c>
      <c r="S265">
        <v>3.8</v>
      </c>
      <c r="T265">
        <v>798.56669999999997</v>
      </c>
      <c r="W265">
        <v>0</v>
      </c>
      <c r="X265">
        <v>0</v>
      </c>
      <c r="Y265">
        <v>12.2</v>
      </c>
      <c r="Z265">
        <v>846</v>
      </c>
      <c r="AA265">
        <v>872</v>
      </c>
      <c r="AB265">
        <v>853</v>
      </c>
      <c r="AC265">
        <v>46</v>
      </c>
      <c r="AD265">
        <v>12.59</v>
      </c>
      <c r="AE265">
        <v>0.28999999999999998</v>
      </c>
      <c r="AF265">
        <v>974</v>
      </c>
      <c r="AG265">
        <v>0</v>
      </c>
      <c r="AH265">
        <v>9</v>
      </c>
      <c r="AI265">
        <v>15</v>
      </c>
      <c r="AJ265">
        <v>190</v>
      </c>
      <c r="AK265">
        <v>190</v>
      </c>
      <c r="AL265">
        <v>6.6</v>
      </c>
      <c r="AM265">
        <v>195</v>
      </c>
      <c r="AN265" t="s">
        <v>155</v>
      </c>
      <c r="AO265">
        <v>2</v>
      </c>
      <c r="AP265" s="42">
        <v>0.93972222222222224</v>
      </c>
      <c r="AQ265">
        <v>47.158681000000001</v>
      </c>
      <c r="AR265">
        <v>-88.485668000000004</v>
      </c>
      <c r="AS265">
        <v>313.60000000000002</v>
      </c>
      <c r="AT265">
        <v>37.5</v>
      </c>
      <c r="AU265">
        <v>12</v>
      </c>
      <c r="AV265">
        <v>10</v>
      </c>
      <c r="AW265" t="s">
        <v>206</v>
      </c>
      <c r="AX265">
        <v>1.2</v>
      </c>
      <c r="AY265">
        <v>1.3333330000000001</v>
      </c>
      <c r="AZ265">
        <v>2.233333</v>
      </c>
      <c r="BA265">
        <v>14.048999999999999</v>
      </c>
      <c r="BB265">
        <v>11.9</v>
      </c>
      <c r="BC265">
        <v>0.85</v>
      </c>
      <c r="BD265">
        <v>17.41</v>
      </c>
      <c r="BE265">
        <v>2169.0859999999998</v>
      </c>
      <c r="BF265">
        <v>540.00300000000004</v>
      </c>
      <c r="BG265">
        <v>0.105</v>
      </c>
      <c r="BH265">
        <v>0</v>
      </c>
      <c r="BI265">
        <v>0.105</v>
      </c>
      <c r="BJ265">
        <v>8.1000000000000003E-2</v>
      </c>
      <c r="BK265">
        <v>0</v>
      </c>
      <c r="BL265">
        <v>8.1000000000000003E-2</v>
      </c>
      <c r="BM265">
        <v>5.4391999999999996</v>
      </c>
      <c r="BQ265">
        <v>0</v>
      </c>
      <c r="BR265">
        <v>0.16864199999999999</v>
      </c>
      <c r="BS265">
        <v>-2.7419920000000002</v>
      </c>
      <c r="BT265">
        <v>1.4E-2</v>
      </c>
      <c r="BU265">
        <v>4.0596350000000001</v>
      </c>
      <c r="BV265">
        <v>-55.114039200000001</v>
      </c>
    </row>
    <row r="266" spans="1:74" customFormat="1" x14ac:dyDescent="0.25">
      <c r="A266" s="40">
        <v>41704</v>
      </c>
      <c r="B266" s="41">
        <v>2.3137731481481485E-2</v>
      </c>
      <c r="C266">
        <v>12.33</v>
      </c>
      <c r="D266">
        <v>4.9040999999999997</v>
      </c>
      <c r="E266">
        <v>49041.081299999998</v>
      </c>
      <c r="F266">
        <v>5.6</v>
      </c>
      <c r="G266">
        <v>-9.9</v>
      </c>
      <c r="H266">
        <v>723.3</v>
      </c>
      <c r="J266">
        <v>0</v>
      </c>
      <c r="K266">
        <v>0.85129999999999995</v>
      </c>
      <c r="L266">
        <v>10.496600000000001</v>
      </c>
      <c r="M266">
        <v>4.1749999999999998</v>
      </c>
      <c r="N266">
        <v>4.7267999999999999</v>
      </c>
      <c r="O266">
        <v>0</v>
      </c>
      <c r="P266">
        <v>4.7</v>
      </c>
      <c r="Q266">
        <v>3.6547000000000001</v>
      </c>
      <c r="R266">
        <v>0</v>
      </c>
      <c r="S266">
        <v>3.7</v>
      </c>
      <c r="T266">
        <v>723.25599999999997</v>
      </c>
      <c r="W266">
        <v>0</v>
      </c>
      <c r="X266">
        <v>0</v>
      </c>
      <c r="Y266">
        <v>12.2</v>
      </c>
      <c r="Z266">
        <v>846</v>
      </c>
      <c r="AA266">
        <v>873</v>
      </c>
      <c r="AB266">
        <v>852</v>
      </c>
      <c r="AC266">
        <v>46</v>
      </c>
      <c r="AD266">
        <v>12.58</v>
      </c>
      <c r="AE266">
        <v>0.28999999999999998</v>
      </c>
      <c r="AF266">
        <v>974</v>
      </c>
      <c r="AG266">
        <v>0</v>
      </c>
      <c r="AH266">
        <v>9</v>
      </c>
      <c r="AI266">
        <v>15</v>
      </c>
      <c r="AJ266">
        <v>190.7</v>
      </c>
      <c r="AK266">
        <v>190.7</v>
      </c>
      <c r="AL266">
        <v>6.6</v>
      </c>
      <c r="AM266">
        <v>195</v>
      </c>
      <c r="AN266" t="s">
        <v>155</v>
      </c>
      <c r="AO266">
        <v>2</v>
      </c>
      <c r="AP266" s="42">
        <v>0.93973379629629628</v>
      </c>
      <c r="AQ266">
        <v>47.158619999999999</v>
      </c>
      <c r="AR266">
        <v>-88.485489999999999</v>
      </c>
      <c r="AS266">
        <v>313.39999999999998</v>
      </c>
      <c r="AT266">
        <v>35.5</v>
      </c>
      <c r="AU266">
        <v>12</v>
      </c>
      <c r="AV266">
        <v>10</v>
      </c>
      <c r="AW266" t="s">
        <v>206</v>
      </c>
      <c r="AX266">
        <v>1.166833</v>
      </c>
      <c r="AY266">
        <v>1.466334</v>
      </c>
      <c r="AZ266">
        <v>2.333167</v>
      </c>
      <c r="BA266">
        <v>14.048999999999999</v>
      </c>
      <c r="BB266">
        <v>11.87</v>
      </c>
      <c r="BC266">
        <v>0.84</v>
      </c>
      <c r="BD266">
        <v>17.463000000000001</v>
      </c>
      <c r="BE266">
        <v>2159.9639999999999</v>
      </c>
      <c r="BF266">
        <v>546.803</v>
      </c>
      <c r="BG266">
        <v>0.10199999999999999</v>
      </c>
      <c r="BH266">
        <v>0</v>
      </c>
      <c r="BI266">
        <v>0.10199999999999999</v>
      </c>
      <c r="BJ266">
        <v>7.9000000000000001E-2</v>
      </c>
      <c r="BK266">
        <v>0</v>
      </c>
      <c r="BL266">
        <v>7.9000000000000001E-2</v>
      </c>
      <c r="BM266">
        <v>4.9176000000000002</v>
      </c>
      <c r="BQ266">
        <v>0</v>
      </c>
      <c r="BR266">
        <v>0.155332</v>
      </c>
      <c r="BS266">
        <v>-2.5776479999999999</v>
      </c>
      <c r="BT266">
        <v>1.4E-2</v>
      </c>
      <c r="BU266">
        <v>3.7392300000000001</v>
      </c>
      <c r="BV266">
        <v>-51.810724800000003</v>
      </c>
    </row>
    <row r="267" spans="1:74" customFormat="1" x14ac:dyDescent="0.25">
      <c r="A267" s="40">
        <v>41704</v>
      </c>
      <c r="B267" s="41">
        <v>2.3149305555555555E-2</v>
      </c>
      <c r="C267">
        <v>12.286</v>
      </c>
      <c r="D267">
        <v>4.8373999999999997</v>
      </c>
      <c r="E267">
        <v>48374.04494</v>
      </c>
      <c r="F267">
        <v>5.6</v>
      </c>
      <c r="G267">
        <v>-5.5</v>
      </c>
      <c r="H267">
        <v>738</v>
      </c>
      <c r="J267">
        <v>0</v>
      </c>
      <c r="K267">
        <v>0.85229999999999995</v>
      </c>
      <c r="L267">
        <v>10.472200000000001</v>
      </c>
      <c r="M267">
        <v>4.1231</v>
      </c>
      <c r="N267">
        <v>4.7731000000000003</v>
      </c>
      <c r="O267">
        <v>0</v>
      </c>
      <c r="P267">
        <v>4.8</v>
      </c>
      <c r="Q267">
        <v>3.6905000000000001</v>
      </c>
      <c r="R267">
        <v>0</v>
      </c>
      <c r="S267">
        <v>3.7</v>
      </c>
      <c r="T267">
        <v>738.0222</v>
      </c>
      <c r="W267">
        <v>0</v>
      </c>
      <c r="X267">
        <v>0</v>
      </c>
      <c r="Y267">
        <v>12.3</v>
      </c>
      <c r="Z267">
        <v>845</v>
      </c>
      <c r="AA267">
        <v>872</v>
      </c>
      <c r="AB267">
        <v>851</v>
      </c>
      <c r="AC267">
        <v>46</v>
      </c>
      <c r="AD267">
        <v>12.58</v>
      </c>
      <c r="AE267">
        <v>0.28999999999999998</v>
      </c>
      <c r="AF267">
        <v>974</v>
      </c>
      <c r="AG267">
        <v>0</v>
      </c>
      <c r="AH267">
        <v>9</v>
      </c>
      <c r="AI267">
        <v>15</v>
      </c>
      <c r="AJ267">
        <v>191</v>
      </c>
      <c r="AK267">
        <v>190.3</v>
      </c>
      <c r="AL267">
        <v>6.8</v>
      </c>
      <c r="AM267">
        <v>195</v>
      </c>
      <c r="AN267" t="s">
        <v>155</v>
      </c>
      <c r="AO267">
        <v>2</v>
      </c>
      <c r="AP267" s="42">
        <v>0.93974537037037031</v>
      </c>
      <c r="AQ267">
        <v>47.158585000000002</v>
      </c>
      <c r="AR267">
        <v>-88.485372999999996</v>
      </c>
      <c r="AS267">
        <v>313.3</v>
      </c>
      <c r="AT267">
        <v>33.9</v>
      </c>
      <c r="AU267">
        <v>12</v>
      </c>
      <c r="AV267">
        <v>10</v>
      </c>
      <c r="AW267" t="s">
        <v>206</v>
      </c>
      <c r="AX267">
        <v>1.1000000000000001</v>
      </c>
      <c r="AY267">
        <v>1.6</v>
      </c>
      <c r="AZ267">
        <v>2.300799</v>
      </c>
      <c r="BA267">
        <v>14.048999999999999</v>
      </c>
      <c r="BB267">
        <v>11.95</v>
      </c>
      <c r="BC267">
        <v>0.85</v>
      </c>
      <c r="BD267">
        <v>17.324000000000002</v>
      </c>
      <c r="BE267">
        <v>2165.962</v>
      </c>
      <c r="BF267">
        <v>542.77099999999996</v>
      </c>
      <c r="BG267">
        <v>0.10299999999999999</v>
      </c>
      <c r="BH267">
        <v>0</v>
      </c>
      <c r="BI267">
        <v>0.10299999999999999</v>
      </c>
      <c r="BJ267">
        <v>0.08</v>
      </c>
      <c r="BK267">
        <v>0</v>
      </c>
      <c r="BL267">
        <v>0.08</v>
      </c>
      <c r="BM267">
        <v>5.0437000000000003</v>
      </c>
      <c r="BQ267">
        <v>0</v>
      </c>
      <c r="BR267">
        <v>0.13722999999999999</v>
      </c>
      <c r="BS267">
        <v>-2.841898</v>
      </c>
      <c r="BT267">
        <v>1.2564000000000001E-2</v>
      </c>
      <c r="BU267">
        <v>3.3034699999999999</v>
      </c>
      <c r="BV267">
        <v>-57.122149800000003</v>
      </c>
    </row>
    <row r="268" spans="1:74" customFormat="1" x14ac:dyDescent="0.25">
      <c r="A268" s="40">
        <v>41704</v>
      </c>
      <c r="B268" s="41">
        <v>2.3160879629629632E-2</v>
      </c>
      <c r="C268">
        <v>12.726000000000001</v>
      </c>
      <c r="D268">
        <v>4.5347</v>
      </c>
      <c r="E268">
        <v>45347.377050000003</v>
      </c>
      <c r="F268">
        <v>4.8</v>
      </c>
      <c r="G268">
        <v>-5.3</v>
      </c>
      <c r="H268">
        <v>745.8</v>
      </c>
      <c r="J268">
        <v>0</v>
      </c>
      <c r="K268">
        <v>0.8518</v>
      </c>
      <c r="L268">
        <v>10.8406</v>
      </c>
      <c r="M268">
        <v>3.8626999999999998</v>
      </c>
      <c r="N268">
        <v>4.0804999999999998</v>
      </c>
      <c r="O268">
        <v>0</v>
      </c>
      <c r="P268">
        <v>4.0999999999999996</v>
      </c>
      <c r="Q268">
        <v>3.1549999999999998</v>
      </c>
      <c r="R268">
        <v>0</v>
      </c>
      <c r="S268">
        <v>3.2</v>
      </c>
      <c r="T268">
        <v>745.8252</v>
      </c>
      <c r="W268">
        <v>0</v>
      </c>
      <c r="X268">
        <v>0</v>
      </c>
      <c r="Y268">
        <v>12.2</v>
      </c>
      <c r="Z268">
        <v>844</v>
      </c>
      <c r="AA268">
        <v>871</v>
      </c>
      <c r="AB268">
        <v>850</v>
      </c>
      <c r="AC268">
        <v>46</v>
      </c>
      <c r="AD268">
        <v>12.58</v>
      </c>
      <c r="AE268">
        <v>0.28999999999999998</v>
      </c>
      <c r="AF268">
        <v>974</v>
      </c>
      <c r="AG268">
        <v>0</v>
      </c>
      <c r="AH268">
        <v>9</v>
      </c>
      <c r="AI268">
        <v>15</v>
      </c>
      <c r="AJ268">
        <v>191</v>
      </c>
      <c r="AK268">
        <v>190.7</v>
      </c>
      <c r="AL268">
        <v>6.9</v>
      </c>
      <c r="AM268">
        <v>195</v>
      </c>
      <c r="AN268" t="s">
        <v>155</v>
      </c>
      <c r="AO268">
        <v>2</v>
      </c>
      <c r="AP268" s="42">
        <v>0.93974537037037031</v>
      </c>
      <c r="AQ268">
        <v>47.158565000000003</v>
      </c>
      <c r="AR268">
        <v>-88.485258000000002</v>
      </c>
      <c r="AS268">
        <v>313.2</v>
      </c>
      <c r="AT268">
        <v>32.200000000000003</v>
      </c>
      <c r="AU268">
        <v>12</v>
      </c>
      <c r="AV268">
        <v>10</v>
      </c>
      <c r="AW268" t="s">
        <v>206</v>
      </c>
      <c r="AX268">
        <v>1.1000000000000001</v>
      </c>
      <c r="AY268">
        <v>1.6</v>
      </c>
      <c r="AZ268">
        <v>2.1</v>
      </c>
      <c r="BA268">
        <v>14.048999999999999</v>
      </c>
      <c r="BB268">
        <v>11.9</v>
      </c>
      <c r="BC268">
        <v>0.85</v>
      </c>
      <c r="BD268">
        <v>17.396999999999998</v>
      </c>
      <c r="BE268">
        <v>2225.6129999999998</v>
      </c>
      <c r="BF268">
        <v>504.74299999999999</v>
      </c>
      <c r="BG268">
        <v>8.7999999999999995E-2</v>
      </c>
      <c r="BH268">
        <v>0</v>
      </c>
      <c r="BI268">
        <v>8.7999999999999995E-2</v>
      </c>
      <c r="BJ268">
        <v>6.8000000000000005E-2</v>
      </c>
      <c r="BK268">
        <v>0</v>
      </c>
      <c r="BL268">
        <v>6.8000000000000005E-2</v>
      </c>
      <c r="BM268">
        <v>5.0594000000000001</v>
      </c>
      <c r="BQ268">
        <v>0</v>
      </c>
      <c r="BR268">
        <v>0.118654</v>
      </c>
      <c r="BS268">
        <v>-3.0440999999999998</v>
      </c>
      <c r="BT268">
        <v>1.2716999999999999E-2</v>
      </c>
      <c r="BU268">
        <v>2.8563070000000002</v>
      </c>
      <c r="BV268">
        <v>-61.186410000000002</v>
      </c>
    </row>
    <row r="269" spans="1:74" customFormat="1" x14ac:dyDescent="0.25">
      <c r="A269" s="40">
        <v>41704</v>
      </c>
      <c r="B269" s="41">
        <v>2.3172453703703702E-2</v>
      </c>
      <c r="C269">
        <v>12.815</v>
      </c>
      <c r="D269">
        <v>4.3170999999999999</v>
      </c>
      <c r="E269">
        <v>43171.176469999999</v>
      </c>
      <c r="F269">
        <v>4.2</v>
      </c>
      <c r="G269">
        <v>-5.4</v>
      </c>
      <c r="H269">
        <v>626.29999999999995</v>
      </c>
      <c r="J269">
        <v>0</v>
      </c>
      <c r="K269">
        <v>0.85319999999999996</v>
      </c>
      <c r="L269">
        <v>10.934200000000001</v>
      </c>
      <c r="M269">
        <v>3.6833999999999998</v>
      </c>
      <c r="N269">
        <v>3.6242000000000001</v>
      </c>
      <c r="O269">
        <v>0</v>
      </c>
      <c r="P269">
        <v>3.6</v>
      </c>
      <c r="Q269">
        <v>2.8020999999999998</v>
      </c>
      <c r="R269">
        <v>0</v>
      </c>
      <c r="S269">
        <v>2.8</v>
      </c>
      <c r="T269">
        <v>626.31299999999999</v>
      </c>
      <c r="W269">
        <v>0</v>
      </c>
      <c r="X269">
        <v>0</v>
      </c>
      <c r="Y269">
        <v>12.2</v>
      </c>
      <c r="Z269">
        <v>845</v>
      </c>
      <c r="AA269">
        <v>871</v>
      </c>
      <c r="AB269">
        <v>849</v>
      </c>
      <c r="AC269">
        <v>46</v>
      </c>
      <c r="AD269">
        <v>12.58</v>
      </c>
      <c r="AE269">
        <v>0.28999999999999998</v>
      </c>
      <c r="AF269">
        <v>974</v>
      </c>
      <c r="AG269">
        <v>0</v>
      </c>
      <c r="AH269">
        <v>9</v>
      </c>
      <c r="AI269">
        <v>15</v>
      </c>
      <c r="AJ269">
        <v>190.3</v>
      </c>
      <c r="AK269">
        <v>191</v>
      </c>
      <c r="AL269">
        <v>6.8</v>
      </c>
      <c r="AM269">
        <v>195</v>
      </c>
      <c r="AN269" t="s">
        <v>155</v>
      </c>
      <c r="AO269">
        <v>2</v>
      </c>
      <c r="AP269" s="42">
        <v>0.93976851851851861</v>
      </c>
      <c r="AQ269">
        <v>47.158518999999998</v>
      </c>
      <c r="AR269">
        <v>-88.484972999999997</v>
      </c>
      <c r="AS269">
        <v>312.89999999999998</v>
      </c>
      <c r="AT269">
        <v>30.4</v>
      </c>
      <c r="AU269">
        <v>12</v>
      </c>
      <c r="AV269">
        <v>9</v>
      </c>
      <c r="AW269" t="s">
        <v>206</v>
      </c>
      <c r="AX269">
        <v>1.1000000000000001</v>
      </c>
      <c r="AY269">
        <v>1.6328670000000001</v>
      </c>
      <c r="AZ269">
        <v>2.1</v>
      </c>
      <c r="BA269">
        <v>14.048999999999999</v>
      </c>
      <c r="BB269">
        <v>12.02</v>
      </c>
      <c r="BC269">
        <v>0.86</v>
      </c>
      <c r="BD269">
        <v>17.204999999999998</v>
      </c>
      <c r="BE269">
        <v>2259.8139999999999</v>
      </c>
      <c r="BF269">
        <v>484.52100000000002</v>
      </c>
      <c r="BG269">
        <v>7.8E-2</v>
      </c>
      <c r="BH269">
        <v>0</v>
      </c>
      <c r="BI269">
        <v>7.8E-2</v>
      </c>
      <c r="BJ269">
        <v>6.0999999999999999E-2</v>
      </c>
      <c r="BK269">
        <v>0</v>
      </c>
      <c r="BL269">
        <v>6.0999999999999999E-2</v>
      </c>
      <c r="BM269">
        <v>4.2770000000000001</v>
      </c>
      <c r="BQ269">
        <v>0</v>
      </c>
      <c r="BR269">
        <v>0.13524900000000001</v>
      </c>
      <c r="BS269">
        <v>-2.965802</v>
      </c>
      <c r="BT269">
        <v>1.3717999999999999E-2</v>
      </c>
      <c r="BU269">
        <v>3.2557879999999999</v>
      </c>
      <c r="BV269">
        <v>-59.612620200000002</v>
      </c>
    </row>
    <row r="270" spans="1:74" customFormat="1" x14ac:dyDescent="0.25">
      <c r="A270" s="40">
        <v>41704</v>
      </c>
      <c r="B270" s="41">
        <v>2.3184027777777779E-2</v>
      </c>
      <c r="C270">
        <v>12.384</v>
      </c>
      <c r="D270">
        <v>4.8269000000000002</v>
      </c>
      <c r="E270">
        <v>48269.215689999997</v>
      </c>
      <c r="F270">
        <v>3.8</v>
      </c>
      <c r="G270">
        <v>-5.5</v>
      </c>
      <c r="H270">
        <v>587.79999999999995</v>
      </c>
      <c r="J270">
        <v>0</v>
      </c>
      <c r="K270">
        <v>0.8518</v>
      </c>
      <c r="L270">
        <v>10.5494</v>
      </c>
      <c r="M270">
        <v>4.1116999999999999</v>
      </c>
      <c r="N270">
        <v>3.2774999999999999</v>
      </c>
      <c r="O270">
        <v>0</v>
      </c>
      <c r="P270">
        <v>3.3</v>
      </c>
      <c r="Q270">
        <v>2.5341</v>
      </c>
      <c r="R270">
        <v>0</v>
      </c>
      <c r="S270">
        <v>2.5</v>
      </c>
      <c r="T270">
        <v>587.84550000000002</v>
      </c>
      <c r="W270">
        <v>0</v>
      </c>
      <c r="X270">
        <v>0</v>
      </c>
      <c r="Y270">
        <v>12.3</v>
      </c>
      <c r="Z270">
        <v>844</v>
      </c>
      <c r="AA270">
        <v>871</v>
      </c>
      <c r="AB270">
        <v>848</v>
      </c>
      <c r="AC270">
        <v>46</v>
      </c>
      <c r="AD270">
        <v>12.58</v>
      </c>
      <c r="AE270">
        <v>0.28999999999999998</v>
      </c>
      <c r="AF270">
        <v>974</v>
      </c>
      <c r="AG270">
        <v>0</v>
      </c>
      <c r="AH270">
        <v>9</v>
      </c>
      <c r="AI270">
        <v>15</v>
      </c>
      <c r="AJ270">
        <v>190.7</v>
      </c>
      <c r="AK270">
        <v>190.3</v>
      </c>
      <c r="AL270">
        <v>6.8</v>
      </c>
      <c r="AM270">
        <v>195</v>
      </c>
      <c r="AN270" t="s">
        <v>155</v>
      </c>
      <c r="AO270">
        <v>2</v>
      </c>
      <c r="AP270" s="42">
        <v>0.93978009259259254</v>
      </c>
      <c r="AQ270">
        <v>47.158509000000002</v>
      </c>
      <c r="AR270">
        <v>-88.484820999999997</v>
      </c>
      <c r="AS270">
        <v>312.7</v>
      </c>
      <c r="AT270">
        <v>28</v>
      </c>
      <c r="AU270">
        <v>12</v>
      </c>
      <c r="AV270">
        <v>9</v>
      </c>
      <c r="AW270" t="s">
        <v>207</v>
      </c>
      <c r="AX270">
        <v>1.1327670000000001</v>
      </c>
      <c r="AY270">
        <v>1.7</v>
      </c>
      <c r="AZ270">
        <v>2.1327669999999999</v>
      </c>
      <c r="BA270">
        <v>14.048999999999999</v>
      </c>
      <c r="BB270">
        <v>11.91</v>
      </c>
      <c r="BC270">
        <v>0.85</v>
      </c>
      <c r="BD270">
        <v>17.393999999999998</v>
      </c>
      <c r="BE270">
        <v>2174.377</v>
      </c>
      <c r="BF270">
        <v>539.40099999999995</v>
      </c>
      <c r="BG270">
        <v>7.0999999999999994E-2</v>
      </c>
      <c r="BH270">
        <v>0</v>
      </c>
      <c r="BI270">
        <v>7.0999999999999994E-2</v>
      </c>
      <c r="BJ270">
        <v>5.5E-2</v>
      </c>
      <c r="BK270">
        <v>0</v>
      </c>
      <c r="BL270">
        <v>5.5E-2</v>
      </c>
      <c r="BM270">
        <v>4.0034999999999998</v>
      </c>
      <c r="BQ270">
        <v>0</v>
      </c>
      <c r="BR270">
        <v>0.17630999999999999</v>
      </c>
      <c r="BS270">
        <v>-2.688342</v>
      </c>
      <c r="BT270">
        <v>1.3282E-2</v>
      </c>
      <c r="BU270">
        <v>4.2442229999999999</v>
      </c>
      <c r="BV270">
        <v>-54.035674200000003</v>
      </c>
    </row>
    <row r="271" spans="1:74" customFormat="1" x14ac:dyDescent="0.25">
      <c r="A271" s="40">
        <v>41704</v>
      </c>
      <c r="B271" s="41">
        <v>2.3195601851851849E-2</v>
      </c>
      <c r="C271">
        <v>12.225</v>
      </c>
      <c r="D271">
        <v>4.9222000000000001</v>
      </c>
      <c r="E271">
        <v>49221.890030000002</v>
      </c>
      <c r="F271">
        <v>3.7</v>
      </c>
      <c r="G271">
        <v>-4.5999999999999996</v>
      </c>
      <c r="H271">
        <v>704.7</v>
      </c>
      <c r="J271">
        <v>0</v>
      </c>
      <c r="K271">
        <v>0.85209999999999997</v>
      </c>
      <c r="L271">
        <v>10.416700000000001</v>
      </c>
      <c r="M271">
        <v>4.1940999999999997</v>
      </c>
      <c r="N271">
        <v>3.1932999999999998</v>
      </c>
      <c r="O271">
        <v>0</v>
      </c>
      <c r="P271">
        <v>3.2</v>
      </c>
      <c r="Q271">
        <v>2.4689999999999999</v>
      </c>
      <c r="R271">
        <v>0</v>
      </c>
      <c r="S271">
        <v>2.5</v>
      </c>
      <c r="T271">
        <v>704.6739</v>
      </c>
      <c r="W271">
        <v>0</v>
      </c>
      <c r="X271">
        <v>0</v>
      </c>
      <c r="Y271">
        <v>12.2</v>
      </c>
      <c r="Z271">
        <v>845</v>
      </c>
      <c r="AA271">
        <v>871</v>
      </c>
      <c r="AB271">
        <v>848</v>
      </c>
      <c r="AC271">
        <v>46</v>
      </c>
      <c r="AD271">
        <v>12.58</v>
      </c>
      <c r="AE271">
        <v>0.28999999999999998</v>
      </c>
      <c r="AF271">
        <v>974</v>
      </c>
      <c r="AG271">
        <v>0</v>
      </c>
      <c r="AH271">
        <v>9</v>
      </c>
      <c r="AI271">
        <v>15</v>
      </c>
      <c r="AJ271">
        <v>191</v>
      </c>
      <c r="AK271">
        <v>190</v>
      </c>
      <c r="AL271">
        <v>6.9</v>
      </c>
      <c r="AM271">
        <v>195</v>
      </c>
      <c r="AN271" t="s">
        <v>155</v>
      </c>
      <c r="AO271">
        <v>2</v>
      </c>
      <c r="AP271" s="42">
        <v>0.93979166666666669</v>
      </c>
      <c r="AQ271">
        <v>47.158510999999997</v>
      </c>
      <c r="AR271">
        <v>-88.484683000000004</v>
      </c>
      <c r="AS271">
        <v>312.60000000000002</v>
      </c>
      <c r="AT271">
        <v>25.5</v>
      </c>
      <c r="AU271">
        <v>12</v>
      </c>
      <c r="AV271">
        <v>9</v>
      </c>
      <c r="AW271" t="s">
        <v>207</v>
      </c>
      <c r="AX271">
        <v>1.2</v>
      </c>
      <c r="AY271">
        <v>1.7</v>
      </c>
      <c r="AZ271">
        <v>2.2000000000000002</v>
      </c>
      <c r="BA271">
        <v>14.048999999999999</v>
      </c>
      <c r="BB271">
        <v>11.92</v>
      </c>
      <c r="BC271">
        <v>0.85</v>
      </c>
      <c r="BD271">
        <v>17.36</v>
      </c>
      <c r="BE271">
        <v>2152.6930000000002</v>
      </c>
      <c r="BF271">
        <v>551.65700000000004</v>
      </c>
      <c r="BG271">
        <v>6.9000000000000006E-2</v>
      </c>
      <c r="BH271">
        <v>0</v>
      </c>
      <c r="BI271">
        <v>6.9000000000000006E-2</v>
      </c>
      <c r="BJ271">
        <v>5.2999999999999999E-2</v>
      </c>
      <c r="BK271">
        <v>0</v>
      </c>
      <c r="BL271">
        <v>5.2999999999999999E-2</v>
      </c>
      <c r="BM271">
        <v>4.8117999999999999</v>
      </c>
      <c r="BQ271">
        <v>0</v>
      </c>
      <c r="BR271">
        <v>0.17966599999999999</v>
      </c>
      <c r="BS271">
        <v>-2.6043340000000001</v>
      </c>
      <c r="BT271">
        <v>1.3717999999999999E-2</v>
      </c>
      <c r="BU271">
        <v>4.3250099999999998</v>
      </c>
      <c r="BV271">
        <v>-52.347113399999998</v>
      </c>
    </row>
    <row r="272" spans="1:74" customFormat="1" x14ac:dyDescent="0.25">
      <c r="A272" s="40">
        <v>41704</v>
      </c>
      <c r="B272" s="41">
        <v>2.320717592592593E-2</v>
      </c>
      <c r="C272">
        <v>12.304</v>
      </c>
      <c r="D272">
        <v>4.7096999999999998</v>
      </c>
      <c r="E272">
        <v>47097.477769999998</v>
      </c>
      <c r="F272">
        <v>3.6</v>
      </c>
      <c r="G272">
        <v>-3.6</v>
      </c>
      <c r="H272">
        <v>766.1</v>
      </c>
      <c r="J272">
        <v>0</v>
      </c>
      <c r="K272">
        <v>0.85340000000000005</v>
      </c>
      <c r="L272">
        <v>10.5001</v>
      </c>
      <c r="M272">
        <v>4.0194000000000001</v>
      </c>
      <c r="N272">
        <v>3.1128</v>
      </c>
      <c r="O272">
        <v>0</v>
      </c>
      <c r="P272">
        <v>3.1</v>
      </c>
      <c r="Q272">
        <v>2.4066999999999998</v>
      </c>
      <c r="R272">
        <v>0</v>
      </c>
      <c r="S272">
        <v>2.4</v>
      </c>
      <c r="T272">
        <v>766.07989999999995</v>
      </c>
      <c r="W272">
        <v>0</v>
      </c>
      <c r="X272">
        <v>0</v>
      </c>
      <c r="Y272">
        <v>12.3</v>
      </c>
      <c r="Z272">
        <v>845</v>
      </c>
      <c r="AA272">
        <v>872</v>
      </c>
      <c r="AB272">
        <v>847</v>
      </c>
      <c r="AC272">
        <v>46</v>
      </c>
      <c r="AD272">
        <v>12.58</v>
      </c>
      <c r="AE272">
        <v>0.28999999999999998</v>
      </c>
      <c r="AF272">
        <v>974</v>
      </c>
      <c r="AG272">
        <v>0</v>
      </c>
      <c r="AH272">
        <v>9</v>
      </c>
      <c r="AI272">
        <v>15</v>
      </c>
      <c r="AJ272">
        <v>191</v>
      </c>
      <c r="AK272">
        <v>190</v>
      </c>
      <c r="AL272">
        <v>7</v>
      </c>
      <c r="AM272">
        <v>195</v>
      </c>
      <c r="AN272" t="s">
        <v>155</v>
      </c>
      <c r="AO272">
        <v>2</v>
      </c>
      <c r="AP272" s="42">
        <v>0.93980324074074073</v>
      </c>
      <c r="AQ272">
        <v>47.158526999999999</v>
      </c>
      <c r="AR272">
        <v>-88.484550999999996</v>
      </c>
      <c r="AS272">
        <v>312.39999999999998</v>
      </c>
      <c r="AT272">
        <v>23.8</v>
      </c>
      <c r="AU272">
        <v>12</v>
      </c>
      <c r="AV272">
        <v>10</v>
      </c>
      <c r="AW272" t="s">
        <v>206</v>
      </c>
      <c r="AX272">
        <v>1.2</v>
      </c>
      <c r="AY272">
        <v>1.7</v>
      </c>
      <c r="AZ272">
        <v>2.2000000000000002</v>
      </c>
      <c r="BA272">
        <v>14.048999999999999</v>
      </c>
      <c r="BB272">
        <v>12.03</v>
      </c>
      <c r="BC272">
        <v>0.86</v>
      </c>
      <c r="BD272">
        <v>17.175999999999998</v>
      </c>
      <c r="BE272">
        <v>2182.636</v>
      </c>
      <c r="BF272">
        <v>531.76599999999996</v>
      </c>
      <c r="BG272">
        <v>6.8000000000000005E-2</v>
      </c>
      <c r="BH272">
        <v>0</v>
      </c>
      <c r="BI272">
        <v>6.8000000000000005E-2</v>
      </c>
      <c r="BJ272">
        <v>5.1999999999999998E-2</v>
      </c>
      <c r="BK272">
        <v>0</v>
      </c>
      <c r="BL272">
        <v>5.1999999999999998E-2</v>
      </c>
      <c r="BM272">
        <v>5.2617000000000003</v>
      </c>
      <c r="BQ272">
        <v>0</v>
      </c>
      <c r="BR272">
        <v>0.19466800000000001</v>
      </c>
      <c r="BS272">
        <v>-2.2274600000000002</v>
      </c>
      <c r="BT272">
        <v>1.3282E-2</v>
      </c>
      <c r="BU272">
        <v>4.6861449999999998</v>
      </c>
      <c r="BV272">
        <v>-44.771946</v>
      </c>
    </row>
    <row r="273" spans="1:74" customFormat="1" x14ac:dyDescent="0.25">
      <c r="A273" s="40">
        <v>41704</v>
      </c>
      <c r="B273" s="41">
        <v>2.321875E-2</v>
      </c>
      <c r="C273">
        <v>12.26</v>
      </c>
      <c r="D273">
        <v>4.9051</v>
      </c>
      <c r="E273">
        <v>49051.066550000003</v>
      </c>
      <c r="F273">
        <v>3.4</v>
      </c>
      <c r="G273">
        <v>-8.5</v>
      </c>
      <c r="H273">
        <v>748.1</v>
      </c>
      <c r="J273">
        <v>0</v>
      </c>
      <c r="K273">
        <v>0.85199999999999998</v>
      </c>
      <c r="L273">
        <v>10.446099999999999</v>
      </c>
      <c r="M273">
        <v>4.1791999999999998</v>
      </c>
      <c r="N273">
        <v>2.9333</v>
      </c>
      <c r="O273">
        <v>0</v>
      </c>
      <c r="P273">
        <v>2.9</v>
      </c>
      <c r="Q273">
        <v>2.2679999999999998</v>
      </c>
      <c r="R273">
        <v>0</v>
      </c>
      <c r="S273">
        <v>2.2999999999999998</v>
      </c>
      <c r="T273">
        <v>748.07299999999998</v>
      </c>
      <c r="W273">
        <v>0</v>
      </c>
      <c r="X273">
        <v>0</v>
      </c>
      <c r="Y273">
        <v>12.2</v>
      </c>
      <c r="Z273">
        <v>845</v>
      </c>
      <c r="AA273">
        <v>873</v>
      </c>
      <c r="AB273">
        <v>846</v>
      </c>
      <c r="AC273">
        <v>46</v>
      </c>
      <c r="AD273">
        <v>12.58</v>
      </c>
      <c r="AE273">
        <v>0.28999999999999998</v>
      </c>
      <c r="AF273">
        <v>974</v>
      </c>
      <c r="AG273">
        <v>0</v>
      </c>
      <c r="AH273">
        <v>9</v>
      </c>
      <c r="AI273">
        <v>15</v>
      </c>
      <c r="AJ273">
        <v>191</v>
      </c>
      <c r="AK273">
        <v>190.7</v>
      </c>
      <c r="AL273">
        <v>7.1</v>
      </c>
      <c r="AM273">
        <v>195</v>
      </c>
      <c r="AN273" t="s">
        <v>155</v>
      </c>
      <c r="AO273">
        <v>2</v>
      </c>
      <c r="AP273" s="42">
        <v>0.93981481481481488</v>
      </c>
      <c r="AQ273">
        <v>47.158563999999998</v>
      </c>
      <c r="AR273">
        <v>-88.484427999999994</v>
      </c>
      <c r="AS273">
        <v>312.2</v>
      </c>
      <c r="AT273">
        <v>22.9</v>
      </c>
      <c r="AU273">
        <v>12</v>
      </c>
      <c r="AV273">
        <v>10</v>
      </c>
      <c r="AW273" t="s">
        <v>206</v>
      </c>
      <c r="AX273">
        <v>1.2</v>
      </c>
      <c r="AY273">
        <v>1.7324679999999999</v>
      </c>
      <c r="AZ273">
        <v>2.2324679999999999</v>
      </c>
      <c r="BA273">
        <v>14.048999999999999</v>
      </c>
      <c r="BB273">
        <v>11.91</v>
      </c>
      <c r="BC273">
        <v>0.85</v>
      </c>
      <c r="BD273">
        <v>17.37</v>
      </c>
      <c r="BE273">
        <v>2155.9940000000001</v>
      </c>
      <c r="BF273">
        <v>548.99099999999999</v>
      </c>
      <c r="BG273">
        <v>6.3E-2</v>
      </c>
      <c r="BH273">
        <v>0</v>
      </c>
      <c r="BI273">
        <v>6.3E-2</v>
      </c>
      <c r="BJ273">
        <v>4.9000000000000002E-2</v>
      </c>
      <c r="BK273">
        <v>0</v>
      </c>
      <c r="BL273">
        <v>4.9000000000000002E-2</v>
      </c>
      <c r="BM273">
        <v>5.1016000000000004</v>
      </c>
      <c r="BQ273">
        <v>0</v>
      </c>
      <c r="BR273">
        <v>0.22856599999999999</v>
      </c>
      <c r="BS273">
        <v>-2.6437840000000001</v>
      </c>
      <c r="BT273">
        <v>1.2999999999999999E-2</v>
      </c>
      <c r="BU273">
        <v>5.5021550000000001</v>
      </c>
      <c r="BV273">
        <v>-53.140058400000001</v>
      </c>
    </row>
    <row r="274" spans="1:74" customFormat="1" x14ac:dyDescent="0.25">
      <c r="A274" s="40">
        <v>41704</v>
      </c>
      <c r="B274" s="41">
        <v>2.3230324074074077E-2</v>
      </c>
      <c r="C274">
        <v>11.853999999999999</v>
      </c>
      <c r="D274">
        <v>5.4499000000000004</v>
      </c>
      <c r="E274">
        <v>54499.184690000002</v>
      </c>
      <c r="F274">
        <v>3.3</v>
      </c>
      <c r="G274">
        <v>-12.9</v>
      </c>
      <c r="H274">
        <v>925.4</v>
      </c>
      <c r="J274">
        <v>0</v>
      </c>
      <c r="K274">
        <v>0.84989999999999999</v>
      </c>
      <c r="L274">
        <v>10.0748</v>
      </c>
      <c r="M274">
        <v>4.6321000000000003</v>
      </c>
      <c r="N274">
        <v>2.8048000000000002</v>
      </c>
      <c r="O274">
        <v>0</v>
      </c>
      <c r="P274">
        <v>2.8</v>
      </c>
      <c r="Q274">
        <v>2.1686000000000001</v>
      </c>
      <c r="R274">
        <v>0</v>
      </c>
      <c r="S274">
        <v>2.2000000000000002</v>
      </c>
      <c r="T274">
        <v>925.4402</v>
      </c>
      <c r="W274">
        <v>0</v>
      </c>
      <c r="X274">
        <v>0</v>
      </c>
      <c r="Y274">
        <v>12.2</v>
      </c>
      <c r="Z274">
        <v>846</v>
      </c>
      <c r="AA274">
        <v>873</v>
      </c>
      <c r="AB274">
        <v>846</v>
      </c>
      <c r="AC274">
        <v>46</v>
      </c>
      <c r="AD274">
        <v>12.58</v>
      </c>
      <c r="AE274">
        <v>0.28999999999999998</v>
      </c>
      <c r="AF274">
        <v>974</v>
      </c>
      <c r="AG274">
        <v>0</v>
      </c>
      <c r="AH274">
        <v>9</v>
      </c>
      <c r="AI274">
        <v>15</v>
      </c>
      <c r="AJ274">
        <v>191</v>
      </c>
      <c r="AK274">
        <v>191</v>
      </c>
      <c r="AL274">
        <v>7.2</v>
      </c>
      <c r="AM274">
        <v>195</v>
      </c>
      <c r="AN274" t="s">
        <v>155</v>
      </c>
      <c r="AO274">
        <v>2</v>
      </c>
      <c r="AP274" s="42">
        <v>0.93982638888888881</v>
      </c>
      <c r="AQ274">
        <v>47.158622000000001</v>
      </c>
      <c r="AR274">
        <v>-88.484316000000007</v>
      </c>
      <c r="AS274">
        <v>311.8</v>
      </c>
      <c r="AT274">
        <v>22.9</v>
      </c>
      <c r="AU274">
        <v>12</v>
      </c>
      <c r="AV274">
        <v>10</v>
      </c>
      <c r="AW274" t="s">
        <v>206</v>
      </c>
      <c r="AX274">
        <v>1.2</v>
      </c>
      <c r="AY274">
        <v>1.734545</v>
      </c>
      <c r="AZ274">
        <v>2.2345449999999998</v>
      </c>
      <c r="BA274">
        <v>14.048999999999999</v>
      </c>
      <c r="BB274">
        <v>11.74</v>
      </c>
      <c r="BC274">
        <v>0.84</v>
      </c>
      <c r="BD274">
        <v>17.657</v>
      </c>
      <c r="BE274">
        <v>2065.3620000000001</v>
      </c>
      <c r="BF274">
        <v>604.38099999999997</v>
      </c>
      <c r="BG274">
        <v>0.06</v>
      </c>
      <c r="BH274">
        <v>0</v>
      </c>
      <c r="BI274">
        <v>0.06</v>
      </c>
      <c r="BJ274">
        <v>4.7E-2</v>
      </c>
      <c r="BK274">
        <v>0</v>
      </c>
      <c r="BL274">
        <v>4.7E-2</v>
      </c>
      <c r="BM274">
        <v>6.2686000000000002</v>
      </c>
      <c r="BQ274">
        <v>0</v>
      </c>
      <c r="BR274">
        <v>0.25335999999999997</v>
      </c>
      <c r="BS274">
        <v>-2.3353980000000001</v>
      </c>
      <c r="BT274">
        <v>1.3717999999999999E-2</v>
      </c>
      <c r="BU274">
        <v>6.0990089999999997</v>
      </c>
      <c r="BV274">
        <v>-46.941499800000003</v>
      </c>
    </row>
    <row r="275" spans="1:74" customFormat="1" x14ac:dyDescent="0.25">
      <c r="A275" s="40">
        <v>41704</v>
      </c>
      <c r="B275" s="41">
        <v>2.3241898148148147E-2</v>
      </c>
      <c r="C275">
        <v>11.663</v>
      </c>
      <c r="D275">
        <v>5.9607999999999999</v>
      </c>
      <c r="E275">
        <v>59608.23141</v>
      </c>
      <c r="F275">
        <v>3.5</v>
      </c>
      <c r="G275">
        <v>-7.6</v>
      </c>
      <c r="H275">
        <v>1280.8</v>
      </c>
      <c r="J275">
        <v>0</v>
      </c>
      <c r="K275">
        <v>0.84619999999999995</v>
      </c>
      <c r="L275">
        <v>9.8696999999999999</v>
      </c>
      <c r="M275">
        <v>5.0442</v>
      </c>
      <c r="N275">
        <v>2.9253</v>
      </c>
      <c r="O275">
        <v>0</v>
      </c>
      <c r="P275">
        <v>2.9</v>
      </c>
      <c r="Q275">
        <v>2.2618</v>
      </c>
      <c r="R275">
        <v>0</v>
      </c>
      <c r="S275">
        <v>2.2999999999999998</v>
      </c>
      <c r="T275">
        <v>1280.7819999999999</v>
      </c>
      <c r="W275">
        <v>0</v>
      </c>
      <c r="X275">
        <v>0</v>
      </c>
      <c r="Y275">
        <v>12.3</v>
      </c>
      <c r="Z275">
        <v>846</v>
      </c>
      <c r="AA275">
        <v>873</v>
      </c>
      <c r="AB275">
        <v>845</v>
      </c>
      <c r="AC275">
        <v>46</v>
      </c>
      <c r="AD275">
        <v>12.58</v>
      </c>
      <c r="AE275">
        <v>0.28999999999999998</v>
      </c>
      <c r="AF275">
        <v>974</v>
      </c>
      <c r="AG275">
        <v>0</v>
      </c>
      <c r="AH275">
        <v>9</v>
      </c>
      <c r="AI275">
        <v>15</v>
      </c>
      <c r="AJ275">
        <v>190.3</v>
      </c>
      <c r="AK275">
        <v>189.6</v>
      </c>
      <c r="AL275">
        <v>7.1</v>
      </c>
      <c r="AM275">
        <v>195</v>
      </c>
      <c r="AN275" t="s">
        <v>155</v>
      </c>
      <c r="AO275">
        <v>2</v>
      </c>
      <c r="AP275" s="42">
        <v>0.93983796296296296</v>
      </c>
      <c r="AQ275">
        <v>47.158703000000003</v>
      </c>
      <c r="AR275">
        <v>-88.484226000000007</v>
      </c>
      <c r="AS275">
        <v>311.5</v>
      </c>
      <c r="AT275">
        <v>23.3</v>
      </c>
      <c r="AU275">
        <v>12</v>
      </c>
      <c r="AV275">
        <v>10</v>
      </c>
      <c r="AW275" t="s">
        <v>206</v>
      </c>
      <c r="AX275">
        <v>1.3001</v>
      </c>
      <c r="AY275">
        <v>1.7000999999999999</v>
      </c>
      <c r="AZ275">
        <v>2.2334670000000001</v>
      </c>
      <c r="BA275">
        <v>14.048999999999999</v>
      </c>
      <c r="BB275">
        <v>11.45</v>
      </c>
      <c r="BC275">
        <v>0.81</v>
      </c>
      <c r="BD275">
        <v>18.170999999999999</v>
      </c>
      <c r="BE275">
        <v>1990.59</v>
      </c>
      <c r="BF275">
        <v>647.51300000000003</v>
      </c>
      <c r="BG275">
        <v>6.2E-2</v>
      </c>
      <c r="BH275">
        <v>0</v>
      </c>
      <c r="BI275">
        <v>6.2E-2</v>
      </c>
      <c r="BJ275">
        <v>4.8000000000000001E-2</v>
      </c>
      <c r="BK275">
        <v>0</v>
      </c>
      <c r="BL275">
        <v>4.8000000000000001E-2</v>
      </c>
      <c r="BM275">
        <v>8.5351999999999997</v>
      </c>
      <c r="BQ275">
        <v>0</v>
      </c>
      <c r="BR275">
        <v>0.294182</v>
      </c>
      <c r="BS275">
        <v>-2.1550020000000001</v>
      </c>
      <c r="BT275">
        <v>1.3282E-2</v>
      </c>
      <c r="BU275">
        <v>7.081696</v>
      </c>
      <c r="BV275">
        <v>-43.315540200000001</v>
      </c>
    </row>
    <row r="276" spans="1:74" customFormat="1" x14ac:dyDescent="0.25">
      <c r="A276" s="40">
        <v>41704</v>
      </c>
      <c r="B276" s="41">
        <v>2.3253472222222224E-2</v>
      </c>
      <c r="C276">
        <v>11.189</v>
      </c>
      <c r="D276">
        <v>6.2375999999999996</v>
      </c>
      <c r="E276">
        <v>62375.962520000001</v>
      </c>
      <c r="F276">
        <v>3.5</v>
      </c>
      <c r="G276">
        <v>-6.1</v>
      </c>
      <c r="H276">
        <v>1724</v>
      </c>
      <c r="J276">
        <v>0</v>
      </c>
      <c r="K276">
        <v>0.84670000000000001</v>
      </c>
      <c r="L276">
        <v>9.4740000000000002</v>
      </c>
      <c r="M276">
        <v>5.2813999999999997</v>
      </c>
      <c r="N276">
        <v>3.0038</v>
      </c>
      <c r="O276">
        <v>0</v>
      </c>
      <c r="P276">
        <v>3</v>
      </c>
      <c r="Q276">
        <v>2.3224</v>
      </c>
      <c r="R276">
        <v>0</v>
      </c>
      <c r="S276">
        <v>2.2999999999999998</v>
      </c>
      <c r="T276">
        <v>1724.0059000000001</v>
      </c>
      <c r="W276">
        <v>0</v>
      </c>
      <c r="X276">
        <v>0</v>
      </c>
      <c r="Y276">
        <v>12.2</v>
      </c>
      <c r="Z276">
        <v>847</v>
      </c>
      <c r="AA276">
        <v>874</v>
      </c>
      <c r="AB276">
        <v>846</v>
      </c>
      <c r="AC276">
        <v>46</v>
      </c>
      <c r="AD276">
        <v>12.58</v>
      </c>
      <c r="AE276">
        <v>0.28999999999999998</v>
      </c>
      <c r="AF276">
        <v>974</v>
      </c>
      <c r="AG276">
        <v>0</v>
      </c>
      <c r="AH276">
        <v>9</v>
      </c>
      <c r="AI276">
        <v>15</v>
      </c>
      <c r="AJ276">
        <v>190.7</v>
      </c>
      <c r="AK276">
        <v>189</v>
      </c>
      <c r="AL276">
        <v>6.9</v>
      </c>
      <c r="AM276">
        <v>195</v>
      </c>
      <c r="AN276" t="s">
        <v>155</v>
      </c>
      <c r="AO276">
        <v>2</v>
      </c>
      <c r="AP276" s="42">
        <v>0.93984953703703711</v>
      </c>
      <c r="AQ276">
        <v>47.158797999999997</v>
      </c>
      <c r="AR276">
        <v>-88.484159000000005</v>
      </c>
      <c r="AS276">
        <v>311.2</v>
      </c>
      <c r="AT276">
        <v>24.6</v>
      </c>
      <c r="AU276">
        <v>12</v>
      </c>
      <c r="AV276">
        <v>10</v>
      </c>
      <c r="AW276" t="s">
        <v>206</v>
      </c>
      <c r="AX276">
        <v>1.4001999999999999</v>
      </c>
      <c r="AY276">
        <v>1.9</v>
      </c>
      <c r="AZ276">
        <v>2.4334669999999998</v>
      </c>
      <c r="BA276">
        <v>14.048999999999999</v>
      </c>
      <c r="BB276">
        <v>11.49</v>
      </c>
      <c r="BC276">
        <v>0.82</v>
      </c>
      <c r="BD276">
        <v>18.106000000000002</v>
      </c>
      <c r="BE276">
        <v>1925.432</v>
      </c>
      <c r="BF276">
        <v>683.15599999999995</v>
      </c>
      <c r="BG276">
        <v>6.4000000000000001E-2</v>
      </c>
      <c r="BH276">
        <v>0</v>
      </c>
      <c r="BI276">
        <v>6.4000000000000001E-2</v>
      </c>
      <c r="BJ276">
        <v>4.9000000000000002E-2</v>
      </c>
      <c r="BK276">
        <v>0</v>
      </c>
      <c r="BL276">
        <v>4.9000000000000002E-2</v>
      </c>
      <c r="BM276">
        <v>11.5771</v>
      </c>
      <c r="BQ276">
        <v>0</v>
      </c>
      <c r="BR276">
        <v>0.33097599999999999</v>
      </c>
      <c r="BS276">
        <v>-2.0963539999999998</v>
      </c>
      <c r="BT276">
        <v>1.2999999999999999E-2</v>
      </c>
      <c r="BU276">
        <v>7.9674199999999997</v>
      </c>
      <c r="BV276">
        <v>-42.1367154</v>
      </c>
    </row>
    <row r="277" spans="1:74" customFormat="1" x14ac:dyDescent="0.25">
      <c r="A277" s="40">
        <v>41704</v>
      </c>
      <c r="B277" s="41">
        <v>2.3265046296296294E-2</v>
      </c>
      <c r="C277">
        <v>10.707000000000001</v>
      </c>
      <c r="D277">
        <v>7.3228</v>
      </c>
      <c r="E277">
        <v>73227.751279999997</v>
      </c>
      <c r="F277">
        <v>3.4</v>
      </c>
      <c r="G277">
        <v>-9.8000000000000007</v>
      </c>
      <c r="H277">
        <v>2246.1</v>
      </c>
      <c r="J277">
        <v>0</v>
      </c>
      <c r="K277">
        <v>0.83950000000000002</v>
      </c>
      <c r="L277">
        <v>8.9880999999999993</v>
      </c>
      <c r="M277">
        <v>6.1471999999999998</v>
      </c>
      <c r="N277">
        <v>2.8940999999999999</v>
      </c>
      <c r="O277">
        <v>0</v>
      </c>
      <c r="P277">
        <v>2.9</v>
      </c>
      <c r="Q277">
        <v>2.2376999999999998</v>
      </c>
      <c r="R277">
        <v>0</v>
      </c>
      <c r="S277">
        <v>2.2000000000000002</v>
      </c>
      <c r="T277">
        <v>2246.1487999999999</v>
      </c>
      <c r="W277">
        <v>0</v>
      </c>
      <c r="X277">
        <v>0</v>
      </c>
      <c r="Y277">
        <v>12.2</v>
      </c>
      <c r="Z277">
        <v>849</v>
      </c>
      <c r="AA277">
        <v>874</v>
      </c>
      <c r="AB277">
        <v>846</v>
      </c>
      <c r="AC277">
        <v>46</v>
      </c>
      <c r="AD277">
        <v>12.58</v>
      </c>
      <c r="AE277">
        <v>0.28999999999999998</v>
      </c>
      <c r="AF277">
        <v>974</v>
      </c>
      <c r="AG277">
        <v>0</v>
      </c>
      <c r="AH277">
        <v>9</v>
      </c>
      <c r="AI277">
        <v>15</v>
      </c>
      <c r="AJ277">
        <v>191</v>
      </c>
      <c r="AK277">
        <v>189.7</v>
      </c>
      <c r="AL277">
        <v>6.7</v>
      </c>
      <c r="AM277">
        <v>195</v>
      </c>
      <c r="AN277" t="s">
        <v>155</v>
      </c>
      <c r="AO277">
        <v>2</v>
      </c>
      <c r="AP277" s="42">
        <v>0.93986111111111104</v>
      </c>
      <c r="AQ277">
        <v>47.158901</v>
      </c>
      <c r="AR277">
        <v>-88.484110999999999</v>
      </c>
      <c r="AS277">
        <v>310.89999999999998</v>
      </c>
      <c r="AT277">
        <v>27.1</v>
      </c>
      <c r="AU277">
        <v>12</v>
      </c>
      <c r="AV277">
        <v>10</v>
      </c>
      <c r="AW277" t="s">
        <v>206</v>
      </c>
      <c r="AX277">
        <v>1.1005</v>
      </c>
      <c r="AY277">
        <v>1.7341660000000001</v>
      </c>
      <c r="AZ277">
        <v>2.1009989999999998</v>
      </c>
      <c r="BA277">
        <v>14.048999999999999</v>
      </c>
      <c r="BB277">
        <v>10.95</v>
      </c>
      <c r="BC277">
        <v>0.78</v>
      </c>
      <c r="BD277">
        <v>19.123999999999999</v>
      </c>
      <c r="BE277">
        <v>1775.143</v>
      </c>
      <c r="BF277">
        <v>772.71299999999997</v>
      </c>
      <c r="BG277">
        <v>0.06</v>
      </c>
      <c r="BH277">
        <v>0</v>
      </c>
      <c r="BI277">
        <v>0.06</v>
      </c>
      <c r="BJ277">
        <v>4.5999999999999999E-2</v>
      </c>
      <c r="BK277">
        <v>0</v>
      </c>
      <c r="BL277">
        <v>4.5999999999999999E-2</v>
      </c>
      <c r="BM277">
        <v>14.6577</v>
      </c>
      <c r="BQ277">
        <v>0</v>
      </c>
      <c r="BR277">
        <v>0.29620200000000002</v>
      </c>
      <c r="BS277">
        <v>-2.9621919999999999</v>
      </c>
      <c r="BT277">
        <v>1.3717999999999999E-2</v>
      </c>
      <c r="BU277">
        <v>7.1303229999999997</v>
      </c>
      <c r="BV277">
        <v>-59.540059200000002</v>
      </c>
    </row>
    <row r="278" spans="1:74" customFormat="1" x14ac:dyDescent="0.25">
      <c r="A278" s="40">
        <v>41704</v>
      </c>
      <c r="B278" s="41">
        <v>2.3276620370370368E-2</v>
      </c>
      <c r="C278">
        <v>10.462999999999999</v>
      </c>
      <c r="D278">
        <v>7.7423000000000002</v>
      </c>
      <c r="E278">
        <v>77422.909539999993</v>
      </c>
      <c r="F278">
        <v>6.6</v>
      </c>
      <c r="G278">
        <v>-20.399999999999999</v>
      </c>
      <c r="H278">
        <v>2316.8000000000002</v>
      </c>
      <c r="J278">
        <v>0</v>
      </c>
      <c r="K278">
        <v>0.83720000000000006</v>
      </c>
      <c r="L278">
        <v>8.7601999999999993</v>
      </c>
      <c r="M278">
        <v>6.4821</v>
      </c>
      <c r="N278">
        <v>5.4983000000000004</v>
      </c>
      <c r="O278">
        <v>0</v>
      </c>
      <c r="P278">
        <v>5.5</v>
      </c>
      <c r="Q278">
        <v>4.2511000000000001</v>
      </c>
      <c r="R278">
        <v>0</v>
      </c>
      <c r="S278">
        <v>4.3</v>
      </c>
      <c r="T278">
        <v>2316.8413</v>
      </c>
      <c r="W278">
        <v>0</v>
      </c>
      <c r="X278">
        <v>0</v>
      </c>
      <c r="Y278">
        <v>12.2</v>
      </c>
      <c r="Z278">
        <v>850</v>
      </c>
      <c r="AA278">
        <v>875</v>
      </c>
      <c r="AB278">
        <v>846</v>
      </c>
      <c r="AC278">
        <v>46</v>
      </c>
      <c r="AD278">
        <v>12.58</v>
      </c>
      <c r="AE278">
        <v>0.28999999999999998</v>
      </c>
      <c r="AF278">
        <v>974</v>
      </c>
      <c r="AG278">
        <v>0</v>
      </c>
      <c r="AH278">
        <v>9</v>
      </c>
      <c r="AI278">
        <v>15</v>
      </c>
      <c r="AJ278">
        <v>191</v>
      </c>
      <c r="AK278">
        <v>190</v>
      </c>
      <c r="AL278">
        <v>6.7</v>
      </c>
      <c r="AM278">
        <v>195</v>
      </c>
      <c r="AN278" t="s">
        <v>155</v>
      </c>
      <c r="AO278">
        <v>2</v>
      </c>
      <c r="AP278" s="42">
        <v>0.93987268518518519</v>
      </c>
      <c r="AQ278">
        <v>47.159024000000002</v>
      </c>
      <c r="AR278">
        <v>-88.484098000000003</v>
      </c>
      <c r="AS278">
        <v>310.60000000000002</v>
      </c>
      <c r="AT278">
        <v>29.7</v>
      </c>
      <c r="AU278">
        <v>12</v>
      </c>
      <c r="AV278">
        <v>10</v>
      </c>
      <c r="AW278" t="s">
        <v>206</v>
      </c>
      <c r="AX278">
        <v>0.93306699999999998</v>
      </c>
      <c r="AY278">
        <v>1.499201</v>
      </c>
      <c r="AZ278">
        <v>1.7661340000000001</v>
      </c>
      <c r="BA278">
        <v>14.048999999999999</v>
      </c>
      <c r="BB278">
        <v>10.79</v>
      </c>
      <c r="BC278">
        <v>0.77</v>
      </c>
      <c r="BD278">
        <v>19.440999999999999</v>
      </c>
      <c r="BE278">
        <v>1717.336</v>
      </c>
      <c r="BF278">
        <v>808.78700000000003</v>
      </c>
      <c r="BG278">
        <v>0.113</v>
      </c>
      <c r="BH278">
        <v>0</v>
      </c>
      <c r="BI278">
        <v>0.113</v>
      </c>
      <c r="BJ278">
        <v>8.6999999999999994E-2</v>
      </c>
      <c r="BK278">
        <v>0</v>
      </c>
      <c r="BL278">
        <v>8.6999999999999994E-2</v>
      </c>
      <c r="BM278">
        <v>15.007300000000001</v>
      </c>
      <c r="BQ278">
        <v>0</v>
      </c>
      <c r="BR278">
        <v>0.28546199999999999</v>
      </c>
      <c r="BS278">
        <v>-3.2742279999999999</v>
      </c>
      <c r="BT278">
        <v>1.3282E-2</v>
      </c>
      <c r="BU278">
        <v>6.8717839999999999</v>
      </c>
      <c r="BV278">
        <v>-65.811982799999996</v>
      </c>
    </row>
    <row r="279" spans="1:74" customFormat="1" x14ac:dyDescent="0.25">
      <c r="A279" s="40">
        <v>41704</v>
      </c>
      <c r="B279" s="41">
        <v>2.3288194444444441E-2</v>
      </c>
      <c r="C279">
        <v>10.554</v>
      </c>
      <c r="D279">
        <v>7.5115999999999996</v>
      </c>
      <c r="E279">
        <v>75116.340639999995</v>
      </c>
      <c r="F279">
        <v>9.5</v>
      </c>
      <c r="G279">
        <v>-19.100000000000001</v>
      </c>
      <c r="H279">
        <v>2199.9</v>
      </c>
      <c r="J279">
        <v>0</v>
      </c>
      <c r="K279">
        <v>0.83889999999999998</v>
      </c>
      <c r="L279">
        <v>8.8533000000000008</v>
      </c>
      <c r="M279">
        <v>6.3013000000000003</v>
      </c>
      <c r="N279">
        <v>7.9386999999999999</v>
      </c>
      <c r="O279">
        <v>0</v>
      </c>
      <c r="P279">
        <v>7.9</v>
      </c>
      <c r="Q279">
        <v>6.1379999999999999</v>
      </c>
      <c r="R279">
        <v>0</v>
      </c>
      <c r="S279">
        <v>6.1</v>
      </c>
      <c r="T279">
        <v>2199.8611999999998</v>
      </c>
      <c r="W279">
        <v>0</v>
      </c>
      <c r="X279">
        <v>0</v>
      </c>
      <c r="Y279">
        <v>12.2</v>
      </c>
      <c r="Z279">
        <v>850</v>
      </c>
      <c r="AA279">
        <v>876</v>
      </c>
      <c r="AB279">
        <v>846</v>
      </c>
      <c r="AC279">
        <v>46</v>
      </c>
      <c r="AD279">
        <v>12.58</v>
      </c>
      <c r="AE279">
        <v>0.28999999999999998</v>
      </c>
      <c r="AF279">
        <v>974</v>
      </c>
      <c r="AG279">
        <v>0</v>
      </c>
      <c r="AH279">
        <v>9</v>
      </c>
      <c r="AI279">
        <v>15</v>
      </c>
      <c r="AJ279">
        <v>190.3</v>
      </c>
      <c r="AK279">
        <v>190</v>
      </c>
      <c r="AL279">
        <v>6.7</v>
      </c>
      <c r="AM279">
        <v>195</v>
      </c>
      <c r="AN279" t="s">
        <v>155</v>
      </c>
      <c r="AO279">
        <v>2</v>
      </c>
      <c r="AP279" s="42">
        <v>0.93988425925925922</v>
      </c>
      <c r="AQ279">
        <v>47.159162000000002</v>
      </c>
      <c r="AR279">
        <v>-88.484111999999996</v>
      </c>
      <c r="AS279">
        <v>310.60000000000002</v>
      </c>
      <c r="AT279">
        <v>31.7</v>
      </c>
      <c r="AU279">
        <v>12</v>
      </c>
      <c r="AV279">
        <v>10</v>
      </c>
      <c r="AW279" t="s">
        <v>206</v>
      </c>
      <c r="AX279">
        <v>1.032967</v>
      </c>
      <c r="AY279">
        <v>1.469231</v>
      </c>
      <c r="AZ279">
        <v>1.9329670000000001</v>
      </c>
      <c r="BA279">
        <v>14.048999999999999</v>
      </c>
      <c r="BB279">
        <v>10.91</v>
      </c>
      <c r="BC279">
        <v>0.78</v>
      </c>
      <c r="BD279">
        <v>19.207000000000001</v>
      </c>
      <c r="BE279">
        <v>1746.8320000000001</v>
      </c>
      <c r="BF279">
        <v>791.33199999999999</v>
      </c>
      <c r="BG279">
        <v>0.16400000000000001</v>
      </c>
      <c r="BH279">
        <v>0</v>
      </c>
      <c r="BI279">
        <v>0.16400000000000001</v>
      </c>
      <c r="BJ279">
        <v>0.127</v>
      </c>
      <c r="BK279">
        <v>0</v>
      </c>
      <c r="BL279">
        <v>0.127</v>
      </c>
      <c r="BM279">
        <v>14.341900000000001</v>
      </c>
      <c r="BQ279">
        <v>0</v>
      </c>
      <c r="BR279">
        <v>0.28441</v>
      </c>
      <c r="BS279">
        <v>-3.6302059999999998</v>
      </c>
      <c r="BT279">
        <v>1.3717999999999999E-2</v>
      </c>
      <c r="BU279">
        <v>6.8464600000000004</v>
      </c>
      <c r="BV279">
        <v>-72.967140599999993</v>
      </c>
    </row>
    <row r="280" spans="1:74" customFormat="1" x14ac:dyDescent="0.25">
      <c r="A280" s="40">
        <v>41704</v>
      </c>
      <c r="B280" s="41">
        <v>2.3299768518518518E-2</v>
      </c>
      <c r="C280">
        <v>10.778</v>
      </c>
      <c r="D280">
        <v>7.2310999999999996</v>
      </c>
      <c r="E280">
        <v>72310.784960000005</v>
      </c>
      <c r="F280">
        <v>9.6999999999999993</v>
      </c>
      <c r="G280">
        <v>-17.2</v>
      </c>
      <c r="H280">
        <v>2068.6</v>
      </c>
      <c r="J280">
        <v>0</v>
      </c>
      <c r="K280">
        <v>0.84</v>
      </c>
      <c r="L280">
        <v>9.0533000000000001</v>
      </c>
      <c r="M280">
        <v>6.0740999999999996</v>
      </c>
      <c r="N280">
        <v>8.1479999999999997</v>
      </c>
      <c r="O280">
        <v>0</v>
      </c>
      <c r="P280">
        <v>8.1</v>
      </c>
      <c r="Q280">
        <v>6.2999000000000001</v>
      </c>
      <c r="R280">
        <v>0</v>
      </c>
      <c r="S280">
        <v>6.3</v>
      </c>
      <c r="T280">
        <v>2068.5803000000001</v>
      </c>
      <c r="W280">
        <v>0</v>
      </c>
      <c r="X280">
        <v>0</v>
      </c>
      <c r="Y280">
        <v>12.2</v>
      </c>
      <c r="Z280">
        <v>849</v>
      </c>
      <c r="AA280">
        <v>876</v>
      </c>
      <c r="AB280">
        <v>845</v>
      </c>
      <c r="AC280">
        <v>46</v>
      </c>
      <c r="AD280">
        <v>12.58</v>
      </c>
      <c r="AE280">
        <v>0.28999999999999998</v>
      </c>
      <c r="AF280">
        <v>974</v>
      </c>
      <c r="AG280">
        <v>0</v>
      </c>
      <c r="AH280">
        <v>9</v>
      </c>
      <c r="AI280">
        <v>15</v>
      </c>
      <c r="AJ280">
        <v>190</v>
      </c>
      <c r="AK280">
        <v>190</v>
      </c>
      <c r="AL280">
        <v>6.7</v>
      </c>
      <c r="AM280">
        <v>195</v>
      </c>
      <c r="AN280" t="s">
        <v>155</v>
      </c>
      <c r="AO280">
        <v>2</v>
      </c>
      <c r="AP280" s="42">
        <v>0.93989583333333337</v>
      </c>
      <c r="AQ280">
        <v>47.159298999999997</v>
      </c>
      <c r="AR280">
        <v>-88.484121999999999</v>
      </c>
      <c r="AS280">
        <v>310.60000000000002</v>
      </c>
      <c r="AT280">
        <v>32.799999999999997</v>
      </c>
      <c r="AU280">
        <v>12</v>
      </c>
      <c r="AV280">
        <v>10</v>
      </c>
      <c r="AW280" t="s">
        <v>206</v>
      </c>
      <c r="AX280">
        <v>1.1328670000000001</v>
      </c>
      <c r="AY280">
        <v>1.065734</v>
      </c>
      <c r="AZ280">
        <v>2.032867</v>
      </c>
      <c r="BA280">
        <v>14.048999999999999</v>
      </c>
      <c r="BB280">
        <v>10.99</v>
      </c>
      <c r="BC280">
        <v>0.78</v>
      </c>
      <c r="BD280">
        <v>19.047999999999998</v>
      </c>
      <c r="BE280">
        <v>1791.018</v>
      </c>
      <c r="BF280">
        <v>764.80700000000002</v>
      </c>
      <c r="BG280">
        <v>0.16900000000000001</v>
      </c>
      <c r="BH280">
        <v>0</v>
      </c>
      <c r="BI280">
        <v>0.16900000000000001</v>
      </c>
      <c r="BJ280">
        <v>0.13100000000000001</v>
      </c>
      <c r="BK280">
        <v>0</v>
      </c>
      <c r="BL280">
        <v>0.13100000000000001</v>
      </c>
      <c r="BM280">
        <v>13.521599999999999</v>
      </c>
      <c r="BQ280">
        <v>0</v>
      </c>
      <c r="BR280">
        <v>0.29448800000000003</v>
      </c>
      <c r="BS280">
        <v>-3.3631500000000001</v>
      </c>
      <c r="BT280">
        <v>1.3282E-2</v>
      </c>
      <c r="BU280">
        <v>7.0890630000000003</v>
      </c>
      <c r="BV280">
        <v>-67.599315000000004</v>
      </c>
    </row>
    <row r="281" spans="1:74" customFormat="1" x14ac:dyDescent="0.25">
      <c r="A281" s="40">
        <v>41704</v>
      </c>
      <c r="B281" s="41">
        <v>2.3311342592592595E-2</v>
      </c>
      <c r="C281">
        <v>10.763</v>
      </c>
      <c r="D281">
        <v>7.3509000000000002</v>
      </c>
      <c r="E281">
        <v>73509.096940000003</v>
      </c>
      <c r="F281">
        <v>9.1999999999999993</v>
      </c>
      <c r="G281">
        <v>-7.8</v>
      </c>
      <c r="H281">
        <v>2164.3000000000002</v>
      </c>
      <c r="J281">
        <v>0</v>
      </c>
      <c r="K281">
        <v>0.83889999999999998</v>
      </c>
      <c r="L281">
        <v>9.0289999999999999</v>
      </c>
      <c r="M281">
        <v>6.1666999999999996</v>
      </c>
      <c r="N281">
        <v>7.7336999999999998</v>
      </c>
      <c r="O281">
        <v>0</v>
      </c>
      <c r="P281">
        <v>7.7</v>
      </c>
      <c r="Q281">
        <v>5.9794999999999998</v>
      </c>
      <c r="R281">
        <v>0</v>
      </c>
      <c r="S281">
        <v>6</v>
      </c>
      <c r="T281">
        <v>2164.2604999999999</v>
      </c>
      <c r="W281">
        <v>0</v>
      </c>
      <c r="X281">
        <v>0</v>
      </c>
      <c r="Y281">
        <v>12.1</v>
      </c>
      <c r="Z281">
        <v>850</v>
      </c>
      <c r="AA281">
        <v>876</v>
      </c>
      <c r="AB281">
        <v>845</v>
      </c>
      <c r="AC281">
        <v>46</v>
      </c>
      <c r="AD281">
        <v>12.58</v>
      </c>
      <c r="AE281">
        <v>0.28999999999999998</v>
      </c>
      <c r="AF281">
        <v>974</v>
      </c>
      <c r="AG281">
        <v>0</v>
      </c>
      <c r="AH281">
        <v>9</v>
      </c>
      <c r="AI281">
        <v>15</v>
      </c>
      <c r="AJ281">
        <v>190.7</v>
      </c>
      <c r="AK281">
        <v>190.7</v>
      </c>
      <c r="AL281">
        <v>6.8</v>
      </c>
      <c r="AM281">
        <v>195</v>
      </c>
      <c r="AN281" t="s">
        <v>155</v>
      </c>
      <c r="AO281">
        <v>2</v>
      </c>
      <c r="AP281" s="42">
        <v>0.9399074074074073</v>
      </c>
      <c r="AQ281">
        <v>47.159439999999996</v>
      </c>
      <c r="AR281">
        <v>-88.484129999999993</v>
      </c>
      <c r="AS281">
        <v>310.89999999999998</v>
      </c>
      <c r="AT281">
        <v>33.6</v>
      </c>
      <c r="AU281">
        <v>12</v>
      </c>
      <c r="AV281">
        <v>11</v>
      </c>
      <c r="AW281" t="s">
        <v>205</v>
      </c>
      <c r="AX281">
        <v>1.2</v>
      </c>
      <c r="AY281">
        <v>1.2</v>
      </c>
      <c r="AZ281">
        <v>2.1</v>
      </c>
      <c r="BA281">
        <v>14.048999999999999</v>
      </c>
      <c r="BB281">
        <v>10.91</v>
      </c>
      <c r="BC281">
        <v>0.78</v>
      </c>
      <c r="BD281">
        <v>19.204000000000001</v>
      </c>
      <c r="BE281">
        <v>1777.1659999999999</v>
      </c>
      <c r="BF281">
        <v>772.53</v>
      </c>
      <c r="BG281">
        <v>0.159</v>
      </c>
      <c r="BH281">
        <v>0</v>
      </c>
      <c r="BI281">
        <v>0.159</v>
      </c>
      <c r="BJ281">
        <v>0.123</v>
      </c>
      <c r="BK281">
        <v>0</v>
      </c>
      <c r="BL281">
        <v>0.123</v>
      </c>
      <c r="BM281">
        <v>14.0754</v>
      </c>
      <c r="BQ281">
        <v>0</v>
      </c>
      <c r="BR281">
        <v>0.33202799999999999</v>
      </c>
      <c r="BS281">
        <v>-3.2419259999999999</v>
      </c>
      <c r="BT281">
        <v>1.3717999999999999E-2</v>
      </c>
      <c r="BU281">
        <v>7.9927450000000002</v>
      </c>
      <c r="BV281">
        <v>-65.162712600000006</v>
      </c>
    </row>
    <row r="282" spans="1:74" customFormat="1" x14ac:dyDescent="0.25">
      <c r="A282" s="40">
        <v>41704</v>
      </c>
      <c r="B282" s="41">
        <v>2.3322916666666665E-2</v>
      </c>
      <c r="C282">
        <v>10.599</v>
      </c>
      <c r="D282">
        <v>7.4926000000000004</v>
      </c>
      <c r="E282">
        <v>74925.832639999993</v>
      </c>
      <c r="F282">
        <v>8</v>
      </c>
      <c r="G282">
        <v>-11.6</v>
      </c>
      <c r="H282">
        <v>2341.4</v>
      </c>
      <c r="J282">
        <v>0</v>
      </c>
      <c r="K282">
        <v>0.8387</v>
      </c>
      <c r="L282">
        <v>8.8892000000000007</v>
      </c>
      <c r="M282">
        <v>6.2838000000000003</v>
      </c>
      <c r="N282">
        <v>6.7092999999999998</v>
      </c>
      <c r="O282">
        <v>0</v>
      </c>
      <c r="P282">
        <v>6.7</v>
      </c>
      <c r="Q282">
        <v>5.1875</v>
      </c>
      <c r="R282">
        <v>0</v>
      </c>
      <c r="S282">
        <v>5.2</v>
      </c>
      <c r="T282">
        <v>2341.4137999999998</v>
      </c>
      <c r="W282">
        <v>0</v>
      </c>
      <c r="X282">
        <v>0</v>
      </c>
      <c r="Y282">
        <v>12.2</v>
      </c>
      <c r="Z282">
        <v>851</v>
      </c>
      <c r="AA282">
        <v>876</v>
      </c>
      <c r="AB282">
        <v>844</v>
      </c>
      <c r="AC282">
        <v>46</v>
      </c>
      <c r="AD282">
        <v>12.58</v>
      </c>
      <c r="AE282">
        <v>0.28999999999999998</v>
      </c>
      <c r="AF282">
        <v>974</v>
      </c>
      <c r="AG282">
        <v>0</v>
      </c>
      <c r="AH282">
        <v>9</v>
      </c>
      <c r="AI282">
        <v>15</v>
      </c>
      <c r="AJ282">
        <v>191</v>
      </c>
      <c r="AK282">
        <v>191</v>
      </c>
      <c r="AL282">
        <v>6.9</v>
      </c>
      <c r="AM282">
        <v>195</v>
      </c>
      <c r="AN282" t="s">
        <v>155</v>
      </c>
      <c r="AO282">
        <v>2</v>
      </c>
      <c r="AP282" s="42">
        <v>0.93991898148148145</v>
      </c>
      <c r="AQ282">
        <v>47.159534999999998</v>
      </c>
      <c r="AR282">
        <v>-88.484137000000004</v>
      </c>
      <c r="AS282">
        <v>310.89999999999998</v>
      </c>
      <c r="AT282">
        <v>34</v>
      </c>
      <c r="AU282">
        <v>12</v>
      </c>
      <c r="AV282">
        <v>11</v>
      </c>
      <c r="AW282" t="s">
        <v>205</v>
      </c>
      <c r="AX282">
        <v>1.2</v>
      </c>
      <c r="AY282">
        <v>1.134665</v>
      </c>
      <c r="AZ282">
        <v>1.9693309999999999</v>
      </c>
      <c r="BA282">
        <v>14.048999999999999</v>
      </c>
      <c r="BB282">
        <v>10.89</v>
      </c>
      <c r="BC282">
        <v>0.78</v>
      </c>
      <c r="BD282">
        <v>19.236999999999998</v>
      </c>
      <c r="BE282">
        <v>1750.2170000000001</v>
      </c>
      <c r="BF282">
        <v>787.452</v>
      </c>
      <c r="BG282">
        <v>0.13800000000000001</v>
      </c>
      <c r="BH282">
        <v>0</v>
      </c>
      <c r="BI282">
        <v>0.13800000000000001</v>
      </c>
      <c r="BJ282">
        <v>0.107</v>
      </c>
      <c r="BK282">
        <v>0</v>
      </c>
      <c r="BL282">
        <v>0.107</v>
      </c>
      <c r="BM282">
        <v>15.2324</v>
      </c>
      <c r="BQ282">
        <v>0</v>
      </c>
      <c r="BR282">
        <v>0.34212799999999999</v>
      </c>
      <c r="BS282">
        <v>-3.1919439999999999</v>
      </c>
      <c r="BT282">
        <v>1.3282E-2</v>
      </c>
      <c r="BU282">
        <v>8.2358770000000003</v>
      </c>
      <c r="BV282">
        <v>-64.158074400000004</v>
      </c>
    </row>
    <row r="283" spans="1:74" customFormat="1" x14ac:dyDescent="0.25">
      <c r="A283" s="40">
        <v>41704</v>
      </c>
      <c r="B283" s="41">
        <v>2.3334490740740742E-2</v>
      </c>
      <c r="C283">
        <v>10.52</v>
      </c>
      <c r="D283">
        <v>7.7</v>
      </c>
      <c r="E283">
        <v>77000.017200000002</v>
      </c>
      <c r="F283">
        <v>7.8</v>
      </c>
      <c r="G283">
        <v>-15.1</v>
      </c>
      <c r="H283">
        <v>2319.5</v>
      </c>
      <c r="J283">
        <v>0</v>
      </c>
      <c r="K283">
        <v>0.83730000000000004</v>
      </c>
      <c r="L283">
        <v>8.8079000000000001</v>
      </c>
      <c r="M283">
        <v>6.4469000000000003</v>
      </c>
      <c r="N283">
        <v>6.5305999999999997</v>
      </c>
      <c r="O283">
        <v>0</v>
      </c>
      <c r="P283">
        <v>6.5</v>
      </c>
      <c r="Q283">
        <v>5.0492999999999997</v>
      </c>
      <c r="R283">
        <v>0</v>
      </c>
      <c r="S283">
        <v>5</v>
      </c>
      <c r="T283">
        <v>2319.4775</v>
      </c>
      <c r="W283">
        <v>0</v>
      </c>
      <c r="X283">
        <v>0</v>
      </c>
      <c r="Y283">
        <v>12.1</v>
      </c>
      <c r="Z283">
        <v>851</v>
      </c>
      <c r="AA283">
        <v>875</v>
      </c>
      <c r="AB283">
        <v>842</v>
      </c>
      <c r="AC283">
        <v>46</v>
      </c>
      <c r="AD283">
        <v>12.58</v>
      </c>
      <c r="AE283">
        <v>0.28999999999999998</v>
      </c>
      <c r="AF283">
        <v>974</v>
      </c>
      <c r="AG283">
        <v>0</v>
      </c>
      <c r="AH283">
        <v>9</v>
      </c>
      <c r="AI283">
        <v>15</v>
      </c>
      <c r="AJ283">
        <v>191</v>
      </c>
      <c r="AK283">
        <v>191</v>
      </c>
      <c r="AL283">
        <v>6.9</v>
      </c>
      <c r="AM283">
        <v>195</v>
      </c>
      <c r="AN283" t="s">
        <v>155</v>
      </c>
      <c r="AO283">
        <v>2</v>
      </c>
      <c r="AP283" s="42">
        <v>0.93991898148148145</v>
      </c>
      <c r="AQ283">
        <v>47.159579999999998</v>
      </c>
      <c r="AR283">
        <v>-88.484139999999996</v>
      </c>
      <c r="AS283">
        <v>310.89999999999998</v>
      </c>
      <c r="AT283">
        <v>34.299999999999997</v>
      </c>
      <c r="AU283">
        <v>12</v>
      </c>
      <c r="AV283">
        <v>11</v>
      </c>
      <c r="AW283" t="s">
        <v>205</v>
      </c>
      <c r="AX283">
        <v>1.134865</v>
      </c>
      <c r="AY283">
        <v>1</v>
      </c>
      <c r="AZ283">
        <v>1.7</v>
      </c>
      <c r="BA283">
        <v>14.048999999999999</v>
      </c>
      <c r="BB283">
        <v>10.79</v>
      </c>
      <c r="BC283">
        <v>0.77</v>
      </c>
      <c r="BD283">
        <v>19.437999999999999</v>
      </c>
      <c r="BE283">
        <v>1725.268</v>
      </c>
      <c r="BF283">
        <v>803.72699999999998</v>
      </c>
      <c r="BG283">
        <v>0.13400000000000001</v>
      </c>
      <c r="BH283">
        <v>0</v>
      </c>
      <c r="BI283">
        <v>0.13400000000000001</v>
      </c>
      <c r="BJ283">
        <v>0.104</v>
      </c>
      <c r="BK283">
        <v>0</v>
      </c>
      <c r="BL283">
        <v>0.104</v>
      </c>
      <c r="BM283">
        <v>15.011900000000001</v>
      </c>
      <c r="BQ283">
        <v>0</v>
      </c>
      <c r="BR283">
        <v>0.31946000000000002</v>
      </c>
      <c r="BS283">
        <v>-2.9304960000000002</v>
      </c>
      <c r="BT283">
        <v>1.2999999999999999E-2</v>
      </c>
      <c r="BU283">
        <v>7.6902010000000001</v>
      </c>
      <c r="BV283">
        <v>-58.902969599999999</v>
      </c>
    </row>
    <row r="284" spans="1:74" customFormat="1" x14ac:dyDescent="0.25">
      <c r="A284" s="40">
        <v>41704</v>
      </c>
      <c r="B284" s="41">
        <v>2.3346064814814813E-2</v>
      </c>
      <c r="C284">
        <v>10.523</v>
      </c>
      <c r="D284">
        <v>7.6090999999999998</v>
      </c>
      <c r="E284">
        <v>76090.775439999998</v>
      </c>
      <c r="F284">
        <v>7.8</v>
      </c>
      <c r="G284">
        <v>-15.1</v>
      </c>
      <c r="H284">
        <v>2245.1</v>
      </c>
      <c r="J284">
        <v>0</v>
      </c>
      <c r="K284">
        <v>0.83819999999999995</v>
      </c>
      <c r="L284">
        <v>8.8208000000000002</v>
      </c>
      <c r="M284">
        <v>6.3780000000000001</v>
      </c>
      <c r="N284">
        <v>6.5381</v>
      </c>
      <c r="O284">
        <v>0</v>
      </c>
      <c r="P284">
        <v>6.5</v>
      </c>
      <c r="Q284">
        <v>5.0551000000000004</v>
      </c>
      <c r="R284">
        <v>0</v>
      </c>
      <c r="S284">
        <v>5.0999999999999996</v>
      </c>
      <c r="T284">
        <v>2245.1325999999999</v>
      </c>
      <c r="W284">
        <v>0</v>
      </c>
      <c r="X284">
        <v>0</v>
      </c>
      <c r="Y284">
        <v>12.2</v>
      </c>
      <c r="Z284">
        <v>850</v>
      </c>
      <c r="AA284">
        <v>876</v>
      </c>
      <c r="AB284">
        <v>840</v>
      </c>
      <c r="AC284">
        <v>46</v>
      </c>
      <c r="AD284">
        <v>12.58</v>
      </c>
      <c r="AE284">
        <v>0.28999999999999998</v>
      </c>
      <c r="AF284">
        <v>974</v>
      </c>
      <c r="AG284">
        <v>0</v>
      </c>
      <c r="AH284">
        <v>9</v>
      </c>
      <c r="AI284">
        <v>15</v>
      </c>
      <c r="AJ284">
        <v>191</v>
      </c>
      <c r="AK284">
        <v>190.3</v>
      </c>
      <c r="AL284">
        <v>6.9</v>
      </c>
      <c r="AM284">
        <v>195</v>
      </c>
      <c r="AN284" t="s">
        <v>155</v>
      </c>
      <c r="AO284">
        <v>2</v>
      </c>
      <c r="AP284" s="42">
        <v>0.9399305555555556</v>
      </c>
      <c r="AQ284">
        <v>47.159765999999998</v>
      </c>
      <c r="AR284">
        <v>-88.484150999999997</v>
      </c>
      <c r="AS284">
        <v>311.10000000000002</v>
      </c>
      <c r="AT284">
        <v>34.5</v>
      </c>
      <c r="AU284">
        <v>12</v>
      </c>
      <c r="AV284">
        <v>11</v>
      </c>
      <c r="AW284" t="s">
        <v>205</v>
      </c>
      <c r="AX284">
        <v>1.064935</v>
      </c>
      <c r="AY284">
        <v>1</v>
      </c>
      <c r="AZ284">
        <v>1.7649349999999999</v>
      </c>
      <c r="BA284">
        <v>14.048999999999999</v>
      </c>
      <c r="BB284">
        <v>10.86</v>
      </c>
      <c r="BC284">
        <v>0.77</v>
      </c>
      <c r="BD284">
        <v>19.302</v>
      </c>
      <c r="BE284">
        <v>1734.91</v>
      </c>
      <c r="BF284">
        <v>798.423</v>
      </c>
      <c r="BG284">
        <v>0.13500000000000001</v>
      </c>
      <c r="BH284">
        <v>0</v>
      </c>
      <c r="BI284">
        <v>0.13500000000000001</v>
      </c>
      <c r="BJ284">
        <v>0.104</v>
      </c>
      <c r="BK284">
        <v>0</v>
      </c>
      <c r="BL284">
        <v>0.104</v>
      </c>
      <c r="BM284">
        <v>14.5907</v>
      </c>
      <c r="BQ284">
        <v>0</v>
      </c>
      <c r="BR284">
        <v>0.305979</v>
      </c>
      <c r="BS284">
        <v>-2.8064399999999998</v>
      </c>
      <c r="BT284">
        <v>1.2999999999999999E-2</v>
      </c>
      <c r="BU284">
        <v>7.3656800000000002</v>
      </c>
      <c r="BV284">
        <v>-56.409444000000001</v>
      </c>
    </row>
    <row r="285" spans="1:74" customFormat="1" x14ac:dyDescent="0.25">
      <c r="A285" s="40">
        <v>41704</v>
      </c>
      <c r="B285" s="41">
        <v>2.335763888888889E-2</v>
      </c>
      <c r="C285">
        <v>10.528</v>
      </c>
      <c r="D285">
        <v>7.59</v>
      </c>
      <c r="E285">
        <v>75899.626799999998</v>
      </c>
      <c r="F285">
        <v>7.8</v>
      </c>
      <c r="G285">
        <v>-15.1</v>
      </c>
      <c r="H285">
        <v>2237.9</v>
      </c>
      <c r="J285">
        <v>0</v>
      </c>
      <c r="K285">
        <v>0.83840000000000003</v>
      </c>
      <c r="L285">
        <v>8.8271999999999995</v>
      </c>
      <c r="M285">
        <v>6.3635999999999999</v>
      </c>
      <c r="N285">
        <v>6.5396999999999998</v>
      </c>
      <c r="O285">
        <v>0</v>
      </c>
      <c r="P285">
        <v>6.5</v>
      </c>
      <c r="Q285">
        <v>5.0563000000000002</v>
      </c>
      <c r="R285">
        <v>0</v>
      </c>
      <c r="S285">
        <v>5.0999999999999996</v>
      </c>
      <c r="T285">
        <v>2237.8824</v>
      </c>
      <c r="W285">
        <v>0</v>
      </c>
      <c r="X285">
        <v>0</v>
      </c>
      <c r="Y285">
        <v>12.3</v>
      </c>
      <c r="Z285">
        <v>850</v>
      </c>
      <c r="AA285">
        <v>876</v>
      </c>
      <c r="AB285">
        <v>837</v>
      </c>
      <c r="AC285">
        <v>46</v>
      </c>
      <c r="AD285">
        <v>12.58</v>
      </c>
      <c r="AE285">
        <v>0.28999999999999998</v>
      </c>
      <c r="AF285">
        <v>974</v>
      </c>
      <c r="AG285">
        <v>0</v>
      </c>
      <c r="AH285">
        <v>9</v>
      </c>
      <c r="AI285">
        <v>15</v>
      </c>
      <c r="AJ285">
        <v>191</v>
      </c>
      <c r="AK285">
        <v>190</v>
      </c>
      <c r="AL285">
        <v>7.1</v>
      </c>
      <c r="AM285">
        <v>195</v>
      </c>
      <c r="AN285" t="s">
        <v>155</v>
      </c>
      <c r="AO285">
        <v>2</v>
      </c>
      <c r="AP285" s="42">
        <v>0.93995370370370368</v>
      </c>
      <c r="AQ285">
        <v>47.160004000000001</v>
      </c>
      <c r="AR285">
        <v>-88.484166000000002</v>
      </c>
      <c r="AS285">
        <v>311.39999999999998</v>
      </c>
      <c r="AT285">
        <v>34.9</v>
      </c>
      <c r="AU285">
        <v>12</v>
      </c>
      <c r="AV285">
        <v>11</v>
      </c>
      <c r="AW285" t="s">
        <v>205</v>
      </c>
      <c r="AX285">
        <v>1.2</v>
      </c>
      <c r="AY285">
        <v>1.032727</v>
      </c>
      <c r="AZ285">
        <v>1.9</v>
      </c>
      <c r="BA285">
        <v>14.048999999999999</v>
      </c>
      <c r="BB285">
        <v>10.87</v>
      </c>
      <c r="BC285">
        <v>0.77</v>
      </c>
      <c r="BD285">
        <v>19.271999999999998</v>
      </c>
      <c r="BE285">
        <v>1737.1610000000001</v>
      </c>
      <c r="BF285">
        <v>797.06899999999996</v>
      </c>
      <c r="BG285">
        <v>0.13500000000000001</v>
      </c>
      <c r="BH285">
        <v>0</v>
      </c>
      <c r="BI285">
        <v>0.13500000000000001</v>
      </c>
      <c r="BJ285">
        <v>0.104</v>
      </c>
      <c r="BK285">
        <v>0</v>
      </c>
      <c r="BL285">
        <v>0.104</v>
      </c>
      <c r="BM285">
        <v>14.5519</v>
      </c>
      <c r="BQ285">
        <v>0</v>
      </c>
      <c r="BR285">
        <v>0.29538700000000001</v>
      </c>
      <c r="BS285">
        <v>-2.832039</v>
      </c>
      <c r="BT285">
        <v>1.2999999999999999E-2</v>
      </c>
      <c r="BU285">
        <v>7.1107129999999996</v>
      </c>
      <c r="BV285">
        <v>-56.923983900000003</v>
      </c>
    </row>
    <row r="286" spans="1:74" customFormat="1" x14ac:dyDescent="0.25">
      <c r="A286" s="40">
        <v>41704</v>
      </c>
      <c r="B286" s="41">
        <v>2.336921296296296E-2</v>
      </c>
      <c r="C286">
        <v>10.52</v>
      </c>
      <c r="D286">
        <v>7.6192000000000002</v>
      </c>
      <c r="E286">
        <v>76192.252250000005</v>
      </c>
      <c r="F286">
        <v>7.9</v>
      </c>
      <c r="G286">
        <v>-6.3</v>
      </c>
      <c r="H286">
        <v>2255.4</v>
      </c>
      <c r="J286">
        <v>0</v>
      </c>
      <c r="K286">
        <v>0.83819999999999995</v>
      </c>
      <c r="L286">
        <v>8.8178000000000001</v>
      </c>
      <c r="M286">
        <v>6.3864000000000001</v>
      </c>
      <c r="N286">
        <v>6.6616999999999997</v>
      </c>
      <c r="O286">
        <v>0</v>
      </c>
      <c r="P286">
        <v>6.7</v>
      </c>
      <c r="Q286">
        <v>5.1506999999999996</v>
      </c>
      <c r="R286">
        <v>0</v>
      </c>
      <c r="S286">
        <v>5.2</v>
      </c>
      <c r="T286">
        <v>2255.4</v>
      </c>
      <c r="W286">
        <v>0</v>
      </c>
      <c r="X286">
        <v>0</v>
      </c>
      <c r="Y286">
        <v>12.2</v>
      </c>
      <c r="Z286">
        <v>850</v>
      </c>
      <c r="AA286">
        <v>876</v>
      </c>
      <c r="AB286">
        <v>836</v>
      </c>
      <c r="AC286">
        <v>46</v>
      </c>
      <c r="AD286">
        <v>12.58</v>
      </c>
      <c r="AE286">
        <v>0.28999999999999998</v>
      </c>
      <c r="AF286">
        <v>974</v>
      </c>
      <c r="AG286">
        <v>0</v>
      </c>
      <c r="AH286">
        <v>9</v>
      </c>
      <c r="AI286">
        <v>15</v>
      </c>
      <c r="AJ286">
        <v>191.7</v>
      </c>
      <c r="AK286">
        <v>190</v>
      </c>
      <c r="AL286">
        <v>7.1</v>
      </c>
      <c r="AM286">
        <v>195</v>
      </c>
      <c r="AN286" t="s">
        <v>155</v>
      </c>
      <c r="AO286">
        <v>2</v>
      </c>
      <c r="AP286" s="42">
        <v>0.93996527777777772</v>
      </c>
      <c r="AQ286">
        <v>47.160145</v>
      </c>
      <c r="AR286">
        <v>-88.484168999999994</v>
      </c>
      <c r="AS286">
        <v>311.5</v>
      </c>
      <c r="AT286">
        <v>34.9</v>
      </c>
      <c r="AU286">
        <v>12</v>
      </c>
      <c r="AV286">
        <v>11</v>
      </c>
      <c r="AW286" t="s">
        <v>205</v>
      </c>
      <c r="AX286">
        <v>1.2</v>
      </c>
      <c r="AY286">
        <v>1.1000000000000001</v>
      </c>
      <c r="AZ286">
        <v>1.9</v>
      </c>
      <c r="BA286">
        <v>14.048999999999999</v>
      </c>
      <c r="BB286">
        <v>10.85</v>
      </c>
      <c r="BC286">
        <v>0.77</v>
      </c>
      <c r="BD286">
        <v>19.303999999999998</v>
      </c>
      <c r="BE286">
        <v>1733.607</v>
      </c>
      <c r="BF286">
        <v>799.13400000000001</v>
      </c>
      <c r="BG286">
        <v>0.13700000000000001</v>
      </c>
      <c r="BH286">
        <v>0</v>
      </c>
      <c r="BI286">
        <v>0.13700000000000001</v>
      </c>
      <c r="BJ286">
        <v>0.106</v>
      </c>
      <c r="BK286">
        <v>0</v>
      </c>
      <c r="BL286">
        <v>0.106</v>
      </c>
      <c r="BM286">
        <v>14.651199999999999</v>
      </c>
      <c r="BQ286">
        <v>0</v>
      </c>
      <c r="BR286">
        <v>0.27476800000000001</v>
      </c>
      <c r="BS286">
        <v>-2.3731200000000001</v>
      </c>
      <c r="BT286">
        <v>1.2999999999999999E-2</v>
      </c>
      <c r="BU286">
        <v>6.6143530000000004</v>
      </c>
      <c r="BV286">
        <v>-47.699711999999998</v>
      </c>
    </row>
    <row r="287" spans="1:74" customFormat="1" x14ac:dyDescent="0.25">
      <c r="A287" s="40">
        <v>41704</v>
      </c>
      <c r="B287" s="41">
        <v>2.338078703703704E-2</v>
      </c>
      <c r="C287">
        <v>10.537000000000001</v>
      </c>
      <c r="D287">
        <v>7.4901999999999997</v>
      </c>
      <c r="E287">
        <v>74902.193499999994</v>
      </c>
      <c r="F287">
        <v>7.6</v>
      </c>
      <c r="G287">
        <v>-6.3</v>
      </c>
      <c r="H287">
        <v>2245.5</v>
      </c>
      <c r="J287">
        <v>0</v>
      </c>
      <c r="K287">
        <v>0.83930000000000005</v>
      </c>
      <c r="L287">
        <v>8.8437999999999999</v>
      </c>
      <c r="M287">
        <v>6.2866</v>
      </c>
      <c r="N287">
        <v>6.4146999999999998</v>
      </c>
      <c r="O287">
        <v>0</v>
      </c>
      <c r="P287">
        <v>6.4</v>
      </c>
      <c r="Q287">
        <v>4.9596999999999998</v>
      </c>
      <c r="R287">
        <v>0</v>
      </c>
      <c r="S287">
        <v>5</v>
      </c>
      <c r="T287">
        <v>2245.4603000000002</v>
      </c>
      <c r="W287">
        <v>0</v>
      </c>
      <c r="X287">
        <v>0</v>
      </c>
      <c r="Y287">
        <v>12.3</v>
      </c>
      <c r="Z287">
        <v>849</v>
      </c>
      <c r="AA287">
        <v>875</v>
      </c>
      <c r="AB287">
        <v>834</v>
      </c>
      <c r="AC287">
        <v>46</v>
      </c>
      <c r="AD287">
        <v>12.58</v>
      </c>
      <c r="AE287">
        <v>0.28999999999999998</v>
      </c>
      <c r="AF287">
        <v>974</v>
      </c>
      <c r="AG287">
        <v>0</v>
      </c>
      <c r="AH287">
        <v>9</v>
      </c>
      <c r="AI287">
        <v>15</v>
      </c>
      <c r="AJ287">
        <v>191.3</v>
      </c>
      <c r="AK287">
        <v>190</v>
      </c>
      <c r="AL287">
        <v>7.1</v>
      </c>
      <c r="AM287">
        <v>195</v>
      </c>
      <c r="AN287" t="s">
        <v>155</v>
      </c>
      <c r="AO287">
        <v>2</v>
      </c>
      <c r="AP287" s="42">
        <v>0.93997685185185187</v>
      </c>
      <c r="AQ287">
        <v>47.160285000000002</v>
      </c>
      <c r="AR287">
        <v>-88.484161999999998</v>
      </c>
      <c r="AS287">
        <v>311.7</v>
      </c>
      <c r="AT287">
        <v>34.700000000000003</v>
      </c>
      <c r="AU287">
        <v>12</v>
      </c>
      <c r="AV287">
        <v>12</v>
      </c>
      <c r="AW287" t="s">
        <v>205</v>
      </c>
      <c r="AX287">
        <v>1.2998000000000001</v>
      </c>
      <c r="AY287">
        <v>1.0667329999999999</v>
      </c>
      <c r="AZ287">
        <v>1.9332670000000001</v>
      </c>
      <c r="BA287">
        <v>14.048999999999999</v>
      </c>
      <c r="BB287">
        <v>10.93</v>
      </c>
      <c r="BC287">
        <v>0.78</v>
      </c>
      <c r="BD287">
        <v>19.145</v>
      </c>
      <c r="BE287">
        <v>1747.201</v>
      </c>
      <c r="BF287">
        <v>790.495</v>
      </c>
      <c r="BG287">
        <v>0.13300000000000001</v>
      </c>
      <c r="BH287">
        <v>0</v>
      </c>
      <c r="BI287">
        <v>0.13300000000000001</v>
      </c>
      <c r="BJ287">
        <v>0.10299999999999999</v>
      </c>
      <c r="BK287">
        <v>0</v>
      </c>
      <c r="BL287">
        <v>0.10299999999999999</v>
      </c>
      <c r="BM287">
        <v>14.6579</v>
      </c>
      <c r="BQ287">
        <v>0</v>
      </c>
      <c r="BR287">
        <v>0.26082</v>
      </c>
      <c r="BS287">
        <v>-2.5797460000000001</v>
      </c>
      <c r="BT287">
        <v>1.2282E-2</v>
      </c>
      <c r="BU287">
        <v>6.2785890000000002</v>
      </c>
      <c r="BV287">
        <v>-51.852894599999999</v>
      </c>
    </row>
    <row r="288" spans="1:74" customFormat="1" x14ac:dyDescent="0.25">
      <c r="A288" s="40">
        <v>41704</v>
      </c>
      <c r="B288" s="41">
        <v>2.339236111111111E-2</v>
      </c>
      <c r="C288">
        <v>11.1</v>
      </c>
      <c r="D288">
        <v>6.9622999999999999</v>
      </c>
      <c r="E288">
        <v>69622.793999999994</v>
      </c>
      <c r="F288">
        <v>7.6</v>
      </c>
      <c r="G288">
        <v>-1.7</v>
      </c>
      <c r="H288">
        <v>2256.5</v>
      </c>
      <c r="J288">
        <v>0</v>
      </c>
      <c r="K288">
        <v>0.84019999999999995</v>
      </c>
      <c r="L288">
        <v>9.3256999999999994</v>
      </c>
      <c r="M288">
        <v>5.8494999999999999</v>
      </c>
      <c r="N288">
        <v>6.3452999999999999</v>
      </c>
      <c r="O288">
        <v>0</v>
      </c>
      <c r="P288">
        <v>6.3</v>
      </c>
      <c r="Q288">
        <v>4.9061000000000003</v>
      </c>
      <c r="R288">
        <v>0</v>
      </c>
      <c r="S288">
        <v>4.9000000000000004</v>
      </c>
      <c r="T288">
        <v>2256.5409</v>
      </c>
      <c r="W288">
        <v>0</v>
      </c>
      <c r="X288">
        <v>0</v>
      </c>
      <c r="Y288">
        <v>12.2</v>
      </c>
      <c r="Z288">
        <v>849</v>
      </c>
      <c r="AA288">
        <v>874</v>
      </c>
      <c r="AB288">
        <v>832</v>
      </c>
      <c r="AC288">
        <v>46</v>
      </c>
      <c r="AD288">
        <v>12.58</v>
      </c>
      <c r="AE288">
        <v>0.28999999999999998</v>
      </c>
      <c r="AF288">
        <v>974</v>
      </c>
      <c r="AG288">
        <v>0</v>
      </c>
      <c r="AH288">
        <v>9</v>
      </c>
      <c r="AI288">
        <v>15</v>
      </c>
      <c r="AJ288">
        <v>191.7</v>
      </c>
      <c r="AK288">
        <v>190</v>
      </c>
      <c r="AL288">
        <v>7.2</v>
      </c>
      <c r="AM288">
        <v>195</v>
      </c>
      <c r="AN288" t="s">
        <v>155</v>
      </c>
      <c r="AO288">
        <v>2</v>
      </c>
      <c r="AP288" s="42">
        <v>0.93998842592592602</v>
      </c>
      <c r="AQ288">
        <v>47.160420999999999</v>
      </c>
      <c r="AR288">
        <v>-88.484137000000004</v>
      </c>
      <c r="AS288">
        <v>311.89999999999998</v>
      </c>
      <c r="AT288">
        <v>34.299999999999997</v>
      </c>
      <c r="AU288">
        <v>12</v>
      </c>
      <c r="AV288">
        <v>12</v>
      </c>
      <c r="AW288" t="s">
        <v>220</v>
      </c>
      <c r="AX288">
        <v>1.300999</v>
      </c>
      <c r="AY288">
        <v>1.0331669999999999</v>
      </c>
      <c r="AZ288">
        <v>2.0331670000000002</v>
      </c>
      <c r="BA288">
        <v>14.048999999999999</v>
      </c>
      <c r="BB288">
        <v>10.99</v>
      </c>
      <c r="BC288">
        <v>0.78</v>
      </c>
      <c r="BD288">
        <v>19.023</v>
      </c>
      <c r="BE288">
        <v>1836.914</v>
      </c>
      <c r="BF288">
        <v>733.33699999999999</v>
      </c>
      <c r="BG288">
        <v>0.13100000000000001</v>
      </c>
      <c r="BH288">
        <v>0</v>
      </c>
      <c r="BI288">
        <v>0.13100000000000001</v>
      </c>
      <c r="BJ288">
        <v>0.10100000000000001</v>
      </c>
      <c r="BK288">
        <v>0</v>
      </c>
      <c r="BL288">
        <v>0.10100000000000001</v>
      </c>
      <c r="BM288">
        <v>14.686299999999999</v>
      </c>
      <c r="BQ288">
        <v>0</v>
      </c>
      <c r="BR288">
        <v>0.27666800000000003</v>
      </c>
      <c r="BS288">
        <v>-2.72682</v>
      </c>
      <c r="BT288">
        <v>1.2718E-2</v>
      </c>
      <c r="BU288">
        <v>6.6600900000000003</v>
      </c>
      <c r="BV288">
        <v>-54.809081999999997</v>
      </c>
    </row>
    <row r="289" spans="1:74" customFormat="1" x14ac:dyDescent="0.25">
      <c r="A289" s="40">
        <v>41704</v>
      </c>
      <c r="B289" s="41">
        <v>2.3403935185185187E-2</v>
      </c>
      <c r="C289">
        <v>11.404999999999999</v>
      </c>
      <c r="D289">
        <v>5.8883999999999999</v>
      </c>
      <c r="E289">
        <v>58884.150130000002</v>
      </c>
      <c r="F289">
        <v>7.5</v>
      </c>
      <c r="G289">
        <v>0.9</v>
      </c>
      <c r="H289">
        <v>2339.4</v>
      </c>
      <c r="J289">
        <v>0</v>
      </c>
      <c r="K289">
        <v>0.84789999999999999</v>
      </c>
      <c r="L289">
        <v>9.6702999999999992</v>
      </c>
      <c r="M289">
        <v>4.9927000000000001</v>
      </c>
      <c r="N289">
        <v>6.3994999999999997</v>
      </c>
      <c r="O289">
        <v>0.80349999999999999</v>
      </c>
      <c r="P289">
        <v>7.2</v>
      </c>
      <c r="Q289">
        <v>4.9480000000000004</v>
      </c>
      <c r="R289">
        <v>0.62119999999999997</v>
      </c>
      <c r="S289">
        <v>5.6</v>
      </c>
      <c r="T289">
        <v>2339.4162000000001</v>
      </c>
      <c r="W289">
        <v>0</v>
      </c>
      <c r="X289">
        <v>0</v>
      </c>
      <c r="Y289">
        <v>12.3</v>
      </c>
      <c r="Z289">
        <v>849</v>
      </c>
      <c r="AA289">
        <v>873</v>
      </c>
      <c r="AB289">
        <v>831</v>
      </c>
      <c r="AC289">
        <v>46</v>
      </c>
      <c r="AD289">
        <v>12.58</v>
      </c>
      <c r="AE289">
        <v>0.28999999999999998</v>
      </c>
      <c r="AF289">
        <v>974</v>
      </c>
      <c r="AG289">
        <v>0</v>
      </c>
      <c r="AH289">
        <v>9</v>
      </c>
      <c r="AI289">
        <v>15</v>
      </c>
      <c r="AJ289">
        <v>191.3</v>
      </c>
      <c r="AK289">
        <v>190</v>
      </c>
      <c r="AL289">
        <v>7.2</v>
      </c>
      <c r="AM289">
        <v>195</v>
      </c>
      <c r="AN289" t="s">
        <v>155</v>
      </c>
      <c r="AO289">
        <v>2</v>
      </c>
      <c r="AP289" s="42">
        <v>0.94</v>
      </c>
      <c r="AQ289">
        <v>47.160558999999999</v>
      </c>
      <c r="AR289">
        <v>-88.484117999999995</v>
      </c>
      <c r="AS289">
        <v>312.2</v>
      </c>
      <c r="AT289">
        <v>34.5</v>
      </c>
      <c r="AU289">
        <v>12</v>
      </c>
      <c r="AV289">
        <v>12</v>
      </c>
      <c r="AW289" t="s">
        <v>220</v>
      </c>
      <c r="AX289">
        <v>0.93306699999999998</v>
      </c>
      <c r="AY289">
        <v>1.2322679999999999</v>
      </c>
      <c r="AZ289">
        <v>2.199201</v>
      </c>
      <c r="BA289">
        <v>14.048999999999999</v>
      </c>
      <c r="BB289">
        <v>11.57</v>
      </c>
      <c r="BC289">
        <v>0.82</v>
      </c>
      <c r="BD289">
        <v>17.940000000000001</v>
      </c>
      <c r="BE289">
        <v>1969.41</v>
      </c>
      <c r="BF289">
        <v>647.16</v>
      </c>
      <c r="BG289">
        <v>0.13600000000000001</v>
      </c>
      <c r="BH289">
        <v>1.7000000000000001E-2</v>
      </c>
      <c r="BI289">
        <v>0.154</v>
      </c>
      <c r="BJ289">
        <v>0.106</v>
      </c>
      <c r="BK289">
        <v>1.2999999999999999E-2</v>
      </c>
      <c r="BL289">
        <v>0.11899999999999999</v>
      </c>
      <c r="BM289">
        <v>15.7423</v>
      </c>
      <c r="BQ289">
        <v>0</v>
      </c>
      <c r="BR289">
        <v>0.289744</v>
      </c>
      <c r="BS289">
        <v>-2.2781220000000002</v>
      </c>
      <c r="BT289">
        <v>1.2282E-2</v>
      </c>
      <c r="BU289">
        <v>6.9748619999999999</v>
      </c>
      <c r="BV289">
        <v>-45.790252199999998</v>
      </c>
    </row>
    <row r="290" spans="1:74" customFormat="1" x14ac:dyDescent="0.25">
      <c r="A290" s="40">
        <v>41704</v>
      </c>
      <c r="B290" s="41">
        <v>2.3415509259259257E-2</v>
      </c>
      <c r="C290">
        <v>11.433</v>
      </c>
      <c r="D290">
        <v>5.8304</v>
      </c>
      <c r="E290">
        <v>58304.492749999998</v>
      </c>
      <c r="F290">
        <v>5.9</v>
      </c>
      <c r="G290">
        <v>-11.8</v>
      </c>
      <c r="H290">
        <v>2531.4</v>
      </c>
      <c r="J290">
        <v>0</v>
      </c>
      <c r="K290">
        <v>0.84799999999999998</v>
      </c>
      <c r="L290">
        <v>9.6951999999999998</v>
      </c>
      <c r="M290">
        <v>4.944</v>
      </c>
      <c r="N290">
        <v>5.0433000000000003</v>
      </c>
      <c r="O290">
        <v>0</v>
      </c>
      <c r="P290">
        <v>5</v>
      </c>
      <c r="Q290">
        <v>3.8995000000000002</v>
      </c>
      <c r="R290">
        <v>0</v>
      </c>
      <c r="S290">
        <v>3.9</v>
      </c>
      <c r="T290">
        <v>2531.4166</v>
      </c>
      <c r="W290">
        <v>0</v>
      </c>
      <c r="X290">
        <v>0</v>
      </c>
      <c r="Y290">
        <v>12.2</v>
      </c>
      <c r="Z290">
        <v>848</v>
      </c>
      <c r="AA290">
        <v>872</v>
      </c>
      <c r="AB290">
        <v>830</v>
      </c>
      <c r="AC290">
        <v>46</v>
      </c>
      <c r="AD290">
        <v>12.59</v>
      </c>
      <c r="AE290">
        <v>0.28999999999999998</v>
      </c>
      <c r="AF290">
        <v>973</v>
      </c>
      <c r="AG290">
        <v>0</v>
      </c>
      <c r="AH290">
        <v>9</v>
      </c>
      <c r="AI290">
        <v>15</v>
      </c>
      <c r="AJ290">
        <v>191.7</v>
      </c>
      <c r="AK290">
        <v>190.7</v>
      </c>
      <c r="AL290">
        <v>7.1</v>
      </c>
      <c r="AM290">
        <v>195</v>
      </c>
      <c r="AN290" t="s">
        <v>155</v>
      </c>
      <c r="AO290">
        <v>2</v>
      </c>
      <c r="AP290" s="42">
        <v>0.9400115740740741</v>
      </c>
      <c r="AQ290">
        <v>47.160696000000002</v>
      </c>
      <c r="AR290">
        <v>-88.484067999999994</v>
      </c>
      <c r="AS290">
        <v>312.39999999999998</v>
      </c>
      <c r="AT290">
        <v>34.700000000000003</v>
      </c>
      <c r="AU290">
        <v>12</v>
      </c>
      <c r="AV290">
        <v>12</v>
      </c>
      <c r="AW290" t="s">
        <v>220</v>
      </c>
      <c r="AX290">
        <v>1.0659339999999999</v>
      </c>
      <c r="AY290">
        <v>1.3351649999999999</v>
      </c>
      <c r="AZ290">
        <v>2.4</v>
      </c>
      <c r="BA290">
        <v>14.048999999999999</v>
      </c>
      <c r="BB290">
        <v>11.58</v>
      </c>
      <c r="BC290">
        <v>0.82</v>
      </c>
      <c r="BD290">
        <v>17.93</v>
      </c>
      <c r="BE290">
        <v>1975.095</v>
      </c>
      <c r="BF290">
        <v>641.04600000000005</v>
      </c>
      <c r="BG290">
        <v>0.108</v>
      </c>
      <c r="BH290">
        <v>0</v>
      </c>
      <c r="BI290">
        <v>0.108</v>
      </c>
      <c r="BJ290">
        <v>8.3000000000000004E-2</v>
      </c>
      <c r="BK290">
        <v>0</v>
      </c>
      <c r="BL290">
        <v>8.3000000000000004E-2</v>
      </c>
      <c r="BM290">
        <v>17.0396</v>
      </c>
      <c r="BQ290">
        <v>0</v>
      </c>
      <c r="BR290">
        <v>0.24604799999999999</v>
      </c>
      <c r="BS290">
        <v>-2.2501899999999999</v>
      </c>
      <c r="BT290">
        <v>1.2E-2</v>
      </c>
      <c r="BU290">
        <v>5.9229900000000004</v>
      </c>
      <c r="BV290">
        <v>-45.228819000000001</v>
      </c>
    </row>
    <row r="291" spans="1:74" customFormat="1" x14ac:dyDescent="0.25">
      <c r="A291" s="40">
        <v>41704</v>
      </c>
      <c r="B291" s="41">
        <v>2.3427083333333334E-2</v>
      </c>
      <c r="C291">
        <v>11.465</v>
      </c>
      <c r="D291">
        <v>6.0228999999999999</v>
      </c>
      <c r="E291">
        <v>60228.888890000002</v>
      </c>
      <c r="F291">
        <v>6.5</v>
      </c>
      <c r="G291">
        <v>2.1</v>
      </c>
      <c r="H291">
        <v>2690.2</v>
      </c>
      <c r="J291">
        <v>0</v>
      </c>
      <c r="K291">
        <v>0.8458</v>
      </c>
      <c r="L291">
        <v>9.6966000000000001</v>
      </c>
      <c r="M291">
        <v>5.0940000000000003</v>
      </c>
      <c r="N291">
        <v>5.4573</v>
      </c>
      <c r="O291">
        <v>1.7761</v>
      </c>
      <c r="P291">
        <v>7.2</v>
      </c>
      <c r="Q291">
        <v>4.2196999999999996</v>
      </c>
      <c r="R291">
        <v>1.3733</v>
      </c>
      <c r="S291">
        <v>5.6</v>
      </c>
      <c r="T291">
        <v>2690.1862000000001</v>
      </c>
      <c r="W291">
        <v>0</v>
      </c>
      <c r="X291">
        <v>0</v>
      </c>
      <c r="Y291">
        <v>12.4</v>
      </c>
      <c r="Z291">
        <v>846</v>
      </c>
      <c r="AA291">
        <v>871</v>
      </c>
      <c r="AB291">
        <v>828</v>
      </c>
      <c r="AC291">
        <v>46</v>
      </c>
      <c r="AD291">
        <v>12.6</v>
      </c>
      <c r="AE291">
        <v>0.28999999999999998</v>
      </c>
      <c r="AF291">
        <v>973</v>
      </c>
      <c r="AG291">
        <v>0</v>
      </c>
      <c r="AH291">
        <v>9</v>
      </c>
      <c r="AI291">
        <v>15</v>
      </c>
      <c r="AJ291">
        <v>192</v>
      </c>
      <c r="AK291">
        <v>191</v>
      </c>
      <c r="AL291">
        <v>7.1</v>
      </c>
      <c r="AM291">
        <v>195</v>
      </c>
      <c r="AN291" t="s">
        <v>155</v>
      </c>
      <c r="AO291">
        <v>2</v>
      </c>
      <c r="AP291" s="42">
        <v>0.94002314814814814</v>
      </c>
      <c r="AQ291">
        <v>47.160832999999997</v>
      </c>
      <c r="AR291">
        <v>-88.483991000000003</v>
      </c>
      <c r="AS291">
        <v>312.5</v>
      </c>
      <c r="AT291">
        <v>35.299999999999997</v>
      </c>
      <c r="AU291">
        <v>12</v>
      </c>
      <c r="AV291">
        <v>12</v>
      </c>
      <c r="AW291" t="s">
        <v>220</v>
      </c>
      <c r="AX291">
        <v>1.2</v>
      </c>
      <c r="AY291">
        <v>1</v>
      </c>
      <c r="AZ291">
        <v>2.4</v>
      </c>
      <c r="BA291">
        <v>14.048999999999999</v>
      </c>
      <c r="BB291">
        <v>11.41</v>
      </c>
      <c r="BC291">
        <v>0.81</v>
      </c>
      <c r="BD291">
        <v>18.234000000000002</v>
      </c>
      <c r="BE291">
        <v>1953.3710000000001</v>
      </c>
      <c r="BF291">
        <v>653.14200000000005</v>
      </c>
      <c r="BG291">
        <v>0.115</v>
      </c>
      <c r="BH291">
        <v>3.6999999999999998E-2</v>
      </c>
      <c r="BI291">
        <v>0.153</v>
      </c>
      <c r="BJ291">
        <v>8.8999999999999996E-2</v>
      </c>
      <c r="BK291">
        <v>2.9000000000000001E-2</v>
      </c>
      <c r="BL291">
        <v>0.11799999999999999</v>
      </c>
      <c r="BM291">
        <v>17.906600000000001</v>
      </c>
      <c r="BQ291">
        <v>0</v>
      </c>
      <c r="BR291">
        <v>0.280414</v>
      </c>
      <c r="BS291">
        <v>-2.4846279999999998</v>
      </c>
      <c r="BT291">
        <v>1.1282E-2</v>
      </c>
      <c r="BU291">
        <v>6.7502659999999999</v>
      </c>
      <c r="BV291">
        <v>-49.941022799999999</v>
      </c>
    </row>
    <row r="292" spans="1:74" customFormat="1" x14ac:dyDescent="0.25">
      <c r="A292" s="40">
        <v>41704</v>
      </c>
      <c r="B292" s="41">
        <v>2.3438657407407405E-2</v>
      </c>
      <c r="C292">
        <v>11.579000000000001</v>
      </c>
      <c r="D292">
        <v>6.0716000000000001</v>
      </c>
      <c r="E292">
        <v>60715.980389999997</v>
      </c>
      <c r="F292">
        <v>11.2</v>
      </c>
      <c r="G292">
        <v>2.2000000000000002</v>
      </c>
      <c r="H292">
        <v>2708.7</v>
      </c>
      <c r="J292">
        <v>0</v>
      </c>
      <c r="K292">
        <v>0.84430000000000005</v>
      </c>
      <c r="L292">
        <v>9.7763000000000009</v>
      </c>
      <c r="M292">
        <v>5.1265000000000001</v>
      </c>
      <c r="N292">
        <v>9.4934999999999992</v>
      </c>
      <c r="O292">
        <v>1.8173999999999999</v>
      </c>
      <c r="P292">
        <v>11.3</v>
      </c>
      <c r="Q292">
        <v>7.3404999999999996</v>
      </c>
      <c r="R292">
        <v>1.4052</v>
      </c>
      <c r="S292">
        <v>8.6999999999999993</v>
      </c>
      <c r="T292">
        <v>2708.6732000000002</v>
      </c>
      <c r="W292">
        <v>0</v>
      </c>
      <c r="X292">
        <v>0</v>
      </c>
      <c r="Y292">
        <v>12.4</v>
      </c>
      <c r="Z292">
        <v>846</v>
      </c>
      <c r="AA292">
        <v>871</v>
      </c>
      <c r="AB292">
        <v>827</v>
      </c>
      <c r="AC292">
        <v>46</v>
      </c>
      <c r="AD292">
        <v>12.6</v>
      </c>
      <c r="AE292">
        <v>0.28999999999999998</v>
      </c>
      <c r="AF292">
        <v>973</v>
      </c>
      <c r="AG292">
        <v>0</v>
      </c>
      <c r="AH292">
        <v>9</v>
      </c>
      <c r="AI292">
        <v>15</v>
      </c>
      <c r="AJ292">
        <v>191.3</v>
      </c>
      <c r="AK292">
        <v>190.3</v>
      </c>
      <c r="AL292">
        <v>6.8</v>
      </c>
      <c r="AM292">
        <v>195</v>
      </c>
      <c r="AN292" t="s">
        <v>155</v>
      </c>
      <c r="AO292">
        <v>2</v>
      </c>
      <c r="AP292" s="42">
        <v>0.94003472222222229</v>
      </c>
      <c r="AQ292">
        <v>47.160981</v>
      </c>
      <c r="AR292">
        <v>-88.483949999999993</v>
      </c>
      <c r="AS292">
        <v>312.5</v>
      </c>
      <c r="AT292">
        <v>36.4</v>
      </c>
      <c r="AU292">
        <v>12</v>
      </c>
      <c r="AV292">
        <v>12</v>
      </c>
      <c r="AW292" t="s">
        <v>220</v>
      </c>
      <c r="AX292">
        <v>1.2327669999999999</v>
      </c>
      <c r="AY292">
        <v>1</v>
      </c>
      <c r="AZ292">
        <v>2.4327670000000001</v>
      </c>
      <c r="BA292">
        <v>14.048999999999999</v>
      </c>
      <c r="BB292">
        <v>11.31</v>
      </c>
      <c r="BC292">
        <v>0.8</v>
      </c>
      <c r="BD292">
        <v>18.434999999999999</v>
      </c>
      <c r="BE292">
        <v>1954.5889999999999</v>
      </c>
      <c r="BF292">
        <v>652.35299999999995</v>
      </c>
      <c r="BG292">
        <v>0.19900000000000001</v>
      </c>
      <c r="BH292">
        <v>3.7999999999999999E-2</v>
      </c>
      <c r="BI292">
        <v>0.23699999999999999</v>
      </c>
      <c r="BJ292">
        <v>0.154</v>
      </c>
      <c r="BK292">
        <v>2.9000000000000001E-2</v>
      </c>
      <c r="BL292">
        <v>0.183</v>
      </c>
      <c r="BM292">
        <v>17.893799999999999</v>
      </c>
      <c r="BQ292">
        <v>0</v>
      </c>
      <c r="BR292">
        <v>0.38931399999999999</v>
      </c>
      <c r="BS292">
        <v>-3.2526139999999999</v>
      </c>
      <c r="BT292">
        <v>1.1717999999999999E-2</v>
      </c>
      <c r="BU292">
        <v>9.3717609999999993</v>
      </c>
      <c r="BV292">
        <v>-65.377541399999998</v>
      </c>
    </row>
    <row r="293" spans="1:74" customFormat="1" x14ac:dyDescent="0.25">
      <c r="A293" s="40">
        <v>41704</v>
      </c>
      <c r="B293" s="41">
        <v>2.3450231481481482E-2</v>
      </c>
      <c r="C293">
        <v>11.699</v>
      </c>
      <c r="D293">
        <v>5.8783000000000003</v>
      </c>
      <c r="E293">
        <v>58782.647790000003</v>
      </c>
      <c r="F293">
        <v>18.2</v>
      </c>
      <c r="G293">
        <v>-8.3000000000000007</v>
      </c>
      <c r="H293">
        <v>2592</v>
      </c>
      <c r="J293">
        <v>0</v>
      </c>
      <c r="K293">
        <v>0.84530000000000005</v>
      </c>
      <c r="L293">
        <v>9.8896999999999995</v>
      </c>
      <c r="M293">
        <v>4.9691000000000001</v>
      </c>
      <c r="N293">
        <v>15.413600000000001</v>
      </c>
      <c r="O293">
        <v>0</v>
      </c>
      <c r="P293">
        <v>15.4</v>
      </c>
      <c r="Q293">
        <v>11.917999999999999</v>
      </c>
      <c r="R293">
        <v>0</v>
      </c>
      <c r="S293">
        <v>11.9</v>
      </c>
      <c r="T293">
        <v>2592.0043999999998</v>
      </c>
      <c r="W293">
        <v>0</v>
      </c>
      <c r="X293">
        <v>0</v>
      </c>
      <c r="Y293">
        <v>12.3</v>
      </c>
      <c r="Z293">
        <v>846</v>
      </c>
      <c r="AA293">
        <v>873</v>
      </c>
      <c r="AB293">
        <v>826</v>
      </c>
      <c r="AC293">
        <v>46</v>
      </c>
      <c r="AD293">
        <v>12.6</v>
      </c>
      <c r="AE293">
        <v>0.28999999999999998</v>
      </c>
      <c r="AF293">
        <v>973</v>
      </c>
      <c r="AG293">
        <v>0</v>
      </c>
      <c r="AH293">
        <v>9</v>
      </c>
      <c r="AI293">
        <v>15</v>
      </c>
      <c r="AJ293">
        <v>191</v>
      </c>
      <c r="AK293">
        <v>190</v>
      </c>
      <c r="AL293">
        <v>6.8</v>
      </c>
      <c r="AM293">
        <v>195</v>
      </c>
      <c r="AN293" t="s">
        <v>155</v>
      </c>
      <c r="AO293">
        <v>2</v>
      </c>
      <c r="AP293" s="42">
        <v>0.94004629629629621</v>
      </c>
      <c r="AQ293">
        <v>47.161136999999997</v>
      </c>
      <c r="AR293">
        <v>-88.483936999999997</v>
      </c>
      <c r="AS293">
        <v>312.39999999999998</v>
      </c>
      <c r="AT293">
        <v>37.4</v>
      </c>
      <c r="AU293">
        <v>12</v>
      </c>
      <c r="AV293">
        <v>11</v>
      </c>
      <c r="AW293" t="s">
        <v>221</v>
      </c>
      <c r="AX293">
        <v>1.234731</v>
      </c>
      <c r="AY293">
        <v>1.032635</v>
      </c>
      <c r="AZ293">
        <v>2.4020959999999998</v>
      </c>
      <c r="BA293">
        <v>14.048999999999999</v>
      </c>
      <c r="BB293">
        <v>11.39</v>
      </c>
      <c r="BC293">
        <v>0.81</v>
      </c>
      <c r="BD293">
        <v>18.295999999999999</v>
      </c>
      <c r="BE293">
        <v>1984.569</v>
      </c>
      <c r="BF293">
        <v>634.65700000000004</v>
      </c>
      <c r="BG293">
        <v>0.32400000000000001</v>
      </c>
      <c r="BH293">
        <v>0</v>
      </c>
      <c r="BI293">
        <v>0.32400000000000001</v>
      </c>
      <c r="BJ293">
        <v>0.25</v>
      </c>
      <c r="BK293">
        <v>0</v>
      </c>
      <c r="BL293">
        <v>0.25</v>
      </c>
      <c r="BM293">
        <v>17.186199999999999</v>
      </c>
      <c r="BQ293">
        <v>0</v>
      </c>
      <c r="BR293">
        <v>0.309838</v>
      </c>
      <c r="BS293">
        <v>-3.1809240000000001</v>
      </c>
      <c r="BT293">
        <v>1.2E-2</v>
      </c>
      <c r="BU293">
        <v>7.4585759999999999</v>
      </c>
      <c r="BV293">
        <v>-63.936572400000003</v>
      </c>
    </row>
    <row r="294" spans="1:74" customFormat="1" x14ac:dyDescent="0.25">
      <c r="A294" s="40">
        <v>41704</v>
      </c>
      <c r="B294" s="41">
        <v>2.3461805555555552E-2</v>
      </c>
      <c r="C294">
        <v>11.64</v>
      </c>
      <c r="D294">
        <v>5.7183999999999999</v>
      </c>
      <c r="E294">
        <v>57183.980020000003</v>
      </c>
      <c r="F294">
        <v>20</v>
      </c>
      <c r="G294">
        <v>-12.6</v>
      </c>
      <c r="H294">
        <v>2493.5</v>
      </c>
      <c r="J294">
        <v>0</v>
      </c>
      <c r="K294">
        <v>0.84740000000000004</v>
      </c>
      <c r="L294">
        <v>9.8635000000000002</v>
      </c>
      <c r="M294">
        <v>4.8456999999999999</v>
      </c>
      <c r="N294">
        <v>16.907299999999999</v>
      </c>
      <c r="O294">
        <v>0</v>
      </c>
      <c r="P294">
        <v>16.899999999999999</v>
      </c>
      <c r="Q294">
        <v>13.073</v>
      </c>
      <c r="R294">
        <v>0</v>
      </c>
      <c r="S294">
        <v>13.1</v>
      </c>
      <c r="T294">
        <v>2493.5403999999999</v>
      </c>
      <c r="W294">
        <v>0</v>
      </c>
      <c r="X294">
        <v>0</v>
      </c>
      <c r="Y294">
        <v>12.3</v>
      </c>
      <c r="Z294">
        <v>846</v>
      </c>
      <c r="AA294">
        <v>873</v>
      </c>
      <c r="AB294">
        <v>824</v>
      </c>
      <c r="AC294">
        <v>46</v>
      </c>
      <c r="AD294">
        <v>12.6</v>
      </c>
      <c r="AE294">
        <v>0.28999999999999998</v>
      </c>
      <c r="AF294">
        <v>973</v>
      </c>
      <c r="AG294">
        <v>0</v>
      </c>
      <c r="AH294">
        <v>9</v>
      </c>
      <c r="AI294">
        <v>15</v>
      </c>
      <c r="AJ294">
        <v>191</v>
      </c>
      <c r="AK294">
        <v>190</v>
      </c>
      <c r="AL294">
        <v>6.8</v>
      </c>
      <c r="AM294">
        <v>195</v>
      </c>
      <c r="AN294" t="s">
        <v>155</v>
      </c>
      <c r="AO294">
        <v>2</v>
      </c>
      <c r="AP294" s="42">
        <v>0.94005787037037036</v>
      </c>
      <c r="AQ294">
        <v>47.161295000000003</v>
      </c>
      <c r="AR294">
        <v>-88.483945000000006</v>
      </c>
      <c r="AS294">
        <v>313</v>
      </c>
      <c r="AT294">
        <v>38.299999999999997</v>
      </c>
      <c r="AU294">
        <v>12</v>
      </c>
      <c r="AV294">
        <v>11</v>
      </c>
      <c r="AW294" t="s">
        <v>221</v>
      </c>
      <c r="AX294">
        <v>1.0350649999999999</v>
      </c>
      <c r="AY294">
        <v>1.1000000000000001</v>
      </c>
      <c r="AZ294">
        <v>2.0376620000000001</v>
      </c>
      <c r="BA294">
        <v>14.048999999999999</v>
      </c>
      <c r="BB294">
        <v>11.54</v>
      </c>
      <c r="BC294">
        <v>0.82</v>
      </c>
      <c r="BD294">
        <v>18.010999999999999</v>
      </c>
      <c r="BE294">
        <v>2000.4739999999999</v>
      </c>
      <c r="BF294">
        <v>625.50800000000004</v>
      </c>
      <c r="BG294">
        <v>0.35899999999999999</v>
      </c>
      <c r="BH294">
        <v>0</v>
      </c>
      <c r="BI294">
        <v>0.35899999999999999</v>
      </c>
      <c r="BJ294">
        <v>0.27800000000000002</v>
      </c>
      <c r="BK294">
        <v>0</v>
      </c>
      <c r="BL294">
        <v>0.27800000000000002</v>
      </c>
      <c r="BM294">
        <v>16.7102</v>
      </c>
      <c r="BQ294">
        <v>0</v>
      </c>
      <c r="BR294">
        <v>0.30736200000000002</v>
      </c>
      <c r="BS294">
        <v>-2.9703279999999999</v>
      </c>
      <c r="BT294">
        <v>1.2E-2</v>
      </c>
      <c r="BU294">
        <v>7.3989719999999997</v>
      </c>
      <c r="BV294">
        <v>-59.703592800000003</v>
      </c>
    </row>
    <row r="295" spans="1:74" customFormat="1" x14ac:dyDescent="0.25">
      <c r="A295" s="40">
        <v>41704</v>
      </c>
      <c r="B295" s="41">
        <v>2.3473379629629632E-2</v>
      </c>
      <c r="C295">
        <v>11.561</v>
      </c>
      <c r="D295">
        <v>6.0998000000000001</v>
      </c>
      <c r="E295">
        <v>60998.103450000002</v>
      </c>
      <c r="F295">
        <v>19.7</v>
      </c>
      <c r="G295">
        <v>-21.5</v>
      </c>
      <c r="H295">
        <v>2440.1</v>
      </c>
      <c r="J295">
        <v>0</v>
      </c>
      <c r="K295">
        <v>0.84440000000000004</v>
      </c>
      <c r="L295">
        <v>9.7624999999999993</v>
      </c>
      <c r="M295">
        <v>5.1509</v>
      </c>
      <c r="N295">
        <v>16.6355</v>
      </c>
      <c r="O295">
        <v>0</v>
      </c>
      <c r="P295">
        <v>16.600000000000001</v>
      </c>
      <c r="Q295">
        <v>12.8629</v>
      </c>
      <c r="R295">
        <v>0</v>
      </c>
      <c r="S295">
        <v>12.9</v>
      </c>
      <c r="T295">
        <v>2440.1073000000001</v>
      </c>
      <c r="W295">
        <v>0</v>
      </c>
      <c r="X295">
        <v>0</v>
      </c>
      <c r="Y295">
        <v>12.3</v>
      </c>
      <c r="Z295">
        <v>847</v>
      </c>
      <c r="AA295">
        <v>873</v>
      </c>
      <c r="AB295">
        <v>823</v>
      </c>
      <c r="AC295">
        <v>46</v>
      </c>
      <c r="AD295">
        <v>12.6</v>
      </c>
      <c r="AE295">
        <v>0.28999999999999998</v>
      </c>
      <c r="AF295">
        <v>973</v>
      </c>
      <c r="AG295">
        <v>0</v>
      </c>
      <c r="AH295">
        <v>9</v>
      </c>
      <c r="AI295">
        <v>15</v>
      </c>
      <c r="AJ295">
        <v>191</v>
      </c>
      <c r="AK295">
        <v>190</v>
      </c>
      <c r="AL295">
        <v>6.7</v>
      </c>
      <c r="AM295">
        <v>195</v>
      </c>
      <c r="AN295" t="s">
        <v>155</v>
      </c>
      <c r="AO295">
        <v>2</v>
      </c>
      <c r="AP295" s="42">
        <v>0.94006944444444451</v>
      </c>
      <c r="AQ295">
        <v>47.161453999999999</v>
      </c>
      <c r="AR295">
        <v>-88.483964</v>
      </c>
      <c r="AS295">
        <v>313.3</v>
      </c>
      <c r="AT295">
        <v>38.9</v>
      </c>
      <c r="AU295">
        <v>12</v>
      </c>
      <c r="AV295">
        <v>11</v>
      </c>
      <c r="AW295" t="s">
        <v>221</v>
      </c>
      <c r="AX295">
        <v>1.0309090000000001</v>
      </c>
      <c r="AY295">
        <v>1.0672729999999999</v>
      </c>
      <c r="AZ295">
        <v>1.8309089999999999</v>
      </c>
      <c r="BA295">
        <v>14.048999999999999</v>
      </c>
      <c r="BB295">
        <v>11.32</v>
      </c>
      <c r="BC295">
        <v>0.81</v>
      </c>
      <c r="BD295">
        <v>18.420999999999999</v>
      </c>
      <c r="BE295">
        <v>1953.9280000000001</v>
      </c>
      <c r="BF295">
        <v>656.16300000000001</v>
      </c>
      <c r="BG295">
        <v>0.34899999999999998</v>
      </c>
      <c r="BH295">
        <v>0</v>
      </c>
      <c r="BI295">
        <v>0.34899999999999998</v>
      </c>
      <c r="BJ295">
        <v>0.27</v>
      </c>
      <c r="BK295">
        <v>0</v>
      </c>
      <c r="BL295">
        <v>0.27</v>
      </c>
      <c r="BM295">
        <v>16.136900000000001</v>
      </c>
      <c r="BQ295">
        <v>0</v>
      </c>
      <c r="BR295">
        <v>0.270868</v>
      </c>
      <c r="BS295">
        <v>-2.6559539999999999</v>
      </c>
      <c r="BT295">
        <v>1.2718E-2</v>
      </c>
      <c r="BU295">
        <v>6.5204700000000004</v>
      </c>
      <c r="BV295">
        <v>-53.384675399999999</v>
      </c>
    </row>
    <row r="296" spans="1:74" customFormat="1" x14ac:dyDescent="0.25">
      <c r="A296" s="40">
        <v>41704</v>
      </c>
      <c r="B296" s="41">
        <v>2.3484953703703706E-2</v>
      </c>
      <c r="C296">
        <v>11.722</v>
      </c>
      <c r="D296">
        <v>5.4648000000000003</v>
      </c>
      <c r="E296">
        <v>54647.54032</v>
      </c>
      <c r="F296">
        <v>19.899999999999999</v>
      </c>
      <c r="G296">
        <v>-18.7</v>
      </c>
      <c r="H296">
        <v>2412.6999999999998</v>
      </c>
      <c r="J296">
        <v>0</v>
      </c>
      <c r="K296">
        <v>0.84909999999999997</v>
      </c>
      <c r="L296">
        <v>9.9534000000000002</v>
      </c>
      <c r="M296">
        <v>4.6402999999999999</v>
      </c>
      <c r="N296">
        <v>16.857199999999999</v>
      </c>
      <c r="O296">
        <v>0</v>
      </c>
      <c r="P296">
        <v>16.899999999999999</v>
      </c>
      <c r="Q296">
        <v>13.0343</v>
      </c>
      <c r="R296">
        <v>0</v>
      </c>
      <c r="S296">
        <v>13</v>
      </c>
      <c r="T296">
        <v>2412.7352000000001</v>
      </c>
      <c r="W296">
        <v>0</v>
      </c>
      <c r="X296">
        <v>0</v>
      </c>
      <c r="Y296">
        <v>12.2</v>
      </c>
      <c r="Z296">
        <v>847</v>
      </c>
      <c r="AA296">
        <v>873</v>
      </c>
      <c r="AB296">
        <v>824</v>
      </c>
      <c r="AC296">
        <v>46</v>
      </c>
      <c r="AD296">
        <v>12.6</v>
      </c>
      <c r="AE296">
        <v>0.28999999999999998</v>
      </c>
      <c r="AF296">
        <v>973</v>
      </c>
      <c r="AG296">
        <v>0</v>
      </c>
      <c r="AH296">
        <v>9</v>
      </c>
      <c r="AI296">
        <v>15</v>
      </c>
      <c r="AJ296">
        <v>191.7</v>
      </c>
      <c r="AK296">
        <v>190.7</v>
      </c>
      <c r="AL296">
        <v>6.6</v>
      </c>
      <c r="AM296">
        <v>195</v>
      </c>
      <c r="AN296" t="s">
        <v>155</v>
      </c>
      <c r="AO296">
        <v>2</v>
      </c>
      <c r="AP296" s="42">
        <v>0.94008101851851855</v>
      </c>
      <c r="AQ296">
        <v>47.161614</v>
      </c>
      <c r="AR296">
        <v>-88.484003999999999</v>
      </c>
      <c r="AS296">
        <v>313.60000000000002</v>
      </c>
      <c r="AT296">
        <v>39.6</v>
      </c>
      <c r="AU296">
        <v>12</v>
      </c>
      <c r="AV296">
        <v>9</v>
      </c>
      <c r="AW296" t="s">
        <v>222</v>
      </c>
      <c r="AX296">
        <v>1.4668330000000001</v>
      </c>
      <c r="AY296">
        <v>1</v>
      </c>
      <c r="AZ296">
        <v>2.2334670000000001</v>
      </c>
      <c r="BA296">
        <v>14.048999999999999</v>
      </c>
      <c r="BB296">
        <v>11.69</v>
      </c>
      <c r="BC296">
        <v>0.83</v>
      </c>
      <c r="BD296">
        <v>17.768000000000001</v>
      </c>
      <c r="BE296">
        <v>2035.5740000000001</v>
      </c>
      <c r="BF296">
        <v>603.99800000000005</v>
      </c>
      <c r="BG296">
        <v>0.36099999999999999</v>
      </c>
      <c r="BH296">
        <v>0</v>
      </c>
      <c r="BI296">
        <v>0.36099999999999999</v>
      </c>
      <c r="BJ296">
        <v>0.27900000000000003</v>
      </c>
      <c r="BK296">
        <v>0</v>
      </c>
      <c r="BL296">
        <v>0.27900000000000003</v>
      </c>
      <c r="BM296">
        <v>16.303699999999999</v>
      </c>
      <c r="BQ296">
        <v>0</v>
      </c>
      <c r="BR296">
        <v>0.28015600000000002</v>
      </c>
      <c r="BS296">
        <v>-2.6775479999999998</v>
      </c>
      <c r="BT296">
        <v>1.3717999999999999E-2</v>
      </c>
      <c r="BU296">
        <v>6.7440550000000004</v>
      </c>
      <c r="BV296">
        <v>-53.818714800000002</v>
      </c>
    </row>
    <row r="297" spans="1:74" customFormat="1" x14ac:dyDescent="0.25">
      <c r="A297" s="40">
        <v>41704</v>
      </c>
      <c r="B297" s="41">
        <v>2.3496527777777779E-2</v>
      </c>
      <c r="C297">
        <v>12.167999999999999</v>
      </c>
      <c r="D297">
        <v>4.8875000000000002</v>
      </c>
      <c r="E297">
        <v>48875</v>
      </c>
      <c r="F297">
        <v>20</v>
      </c>
      <c r="G297">
        <v>-16.7</v>
      </c>
      <c r="H297">
        <v>2200.6</v>
      </c>
      <c r="J297">
        <v>0</v>
      </c>
      <c r="K297">
        <v>0.85129999999999995</v>
      </c>
      <c r="L297">
        <v>10.358499999999999</v>
      </c>
      <c r="M297">
        <v>4.1605999999999996</v>
      </c>
      <c r="N297">
        <v>16.985099999999999</v>
      </c>
      <c r="O297">
        <v>0</v>
      </c>
      <c r="P297">
        <v>17</v>
      </c>
      <c r="Q297">
        <v>13.133100000000001</v>
      </c>
      <c r="R297">
        <v>0</v>
      </c>
      <c r="S297">
        <v>13.1</v>
      </c>
      <c r="T297">
        <v>2200.5747999999999</v>
      </c>
      <c r="W297">
        <v>0</v>
      </c>
      <c r="X297">
        <v>0</v>
      </c>
      <c r="Y297">
        <v>12.3</v>
      </c>
      <c r="Z297">
        <v>847</v>
      </c>
      <c r="AA297">
        <v>872</v>
      </c>
      <c r="AB297">
        <v>823</v>
      </c>
      <c r="AC297">
        <v>46</v>
      </c>
      <c r="AD297">
        <v>12.6</v>
      </c>
      <c r="AE297">
        <v>0.28999999999999998</v>
      </c>
      <c r="AF297">
        <v>973</v>
      </c>
      <c r="AG297">
        <v>0</v>
      </c>
      <c r="AH297">
        <v>9</v>
      </c>
      <c r="AI297">
        <v>15</v>
      </c>
      <c r="AJ297">
        <v>192</v>
      </c>
      <c r="AK297">
        <v>190.3</v>
      </c>
      <c r="AL297">
        <v>6.6</v>
      </c>
      <c r="AM297">
        <v>195</v>
      </c>
      <c r="AN297" t="s">
        <v>155</v>
      </c>
      <c r="AO297">
        <v>2</v>
      </c>
      <c r="AP297" s="42">
        <v>0.94009259259259259</v>
      </c>
      <c r="AQ297">
        <v>47.161774999999999</v>
      </c>
      <c r="AR297">
        <v>-88.484063000000006</v>
      </c>
      <c r="AS297">
        <v>313.8</v>
      </c>
      <c r="AT297">
        <v>40.4</v>
      </c>
      <c r="AU297">
        <v>12</v>
      </c>
      <c r="AV297">
        <v>8</v>
      </c>
      <c r="AW297" t="s">
        <v>223</v>
      </c>
      <c r="AX297">
        <v>1.9330670000000001</v>
      </c>
      <c r="AY297">
        <v>1</v>
      </c>
      <c r="AZ297">
        <v>2.5998000000000001</v>
      </c>
      <c r="BA297">
        <v>14.048999999999999</v>
      </c>
      <c r="BB297">
        <v>11.87</v>
      </c>
      <c r="BC297">
        <v>0.84</v>
      </c>
      <c r="BD297">
        <v>17.47</v>
      </c>
      <c r="BE297">
        <v>2132.2359999999999</v>
      </c>
      <c r="BF297">
        <v>545.09500000000003</v>
      </c>
      <c r="BG297">
        <v>0.36599999999999999</v>
      </c>
      <c r="BH297">
        <v>0</v>
      </c>
      <c r="BI297">
        <v>0.36599999999999999</v>
      </c>
      <c r="BJ297">
        <v>0.28299999999999997</v>
      </c>
      <c r="BK297">
        <v>0</v>
      </c>
      <c r="BL297">
        <v>0.28299999999999997</v>
      </c>
      <c r="BM297">
        <v>14.967000000000001</v>
      </c>
      <c r="BQ297">
        <v>0</v>
      </c>
      <c r="BR297">
        <v>0.35805599999999999</v>
      </c>
      <c r="BS297">
        <v>-3.0997699999999999</v>
      </c>
      <c r="BT297">
        <v>1.2564000000000001E-2</v>
      </c>
      <c r="BU297">
        <v>8.6193030000000004</v>
      </c>
      <c r="BV297">
        <v>-62.305377</v>
      </c>
    </row>
    <row r="298" spans="1:74" customFormat="1" x14ac:dyDescent="0.25">
      <c r="A298" s="40">
        <v>41704</v>
      </c>
      <c r="B298" s="41">
        <v>2.3508101851851853E-2</v>
      </c>
      <c r="C298">
        <v>12.337</v>
      </c>
      <c r="D298">
        <v>4.7653999999999996</v>
      </c>
      <c r="E298">
        <v>47654.444439999999</v>
      </c>
      <c r="F298">
        <v>16.7</v>
      </c>
      <c r="G298">
        <v>-4.7</v>
      </c>
      <c r="H298">
        <v>2269.1</v>
      </c>
      <c r="J298">
        <v>0</v>
      </c>
      <c r="K298">
        <v>0.85109999999999997</v>
      </c>
      <c r="L298">
        <v>10.5008</v>
      </c>
      <c r="M298">
        <v>4.0560999999999998</v>
      </c>
      <c r="N298">
        <v>14.195</v>
      </c>
      <c r="O298">
        <v>0</v>
      </c>
      <c r="P298">
        <v>14.2</v>
      </c>
      <c r="Q298">
        <v>10.9679</v>
      </c>
      <c r="R298">
        <v>0</v>
      </c>
      <c r="S298">
        <v>11</v>
      </c>
      <c r="T298">
        <v>2269.1369</v>
      </c>
      <c r="W298">
        <v>0</v>
      </c>
      <c r="X298">
        <v>0</v>
      </c>
      <c r="Y298">
        <v>12.2</v>
      </c>
      <c r="Z298">
        <v>847</v>
      </c>
      <c r="AA298">
        <v>872</v>
      </c>
      <c r="AB298">
        <v>824</v>
      </c>
      <c r="AC298">
        <v>45.3</v>
      </c>
      <c r="AD298">
        <v>12.4</v>
      </c>
      <c r="AE298">
        <v>0.28000000000000003</v>
      </c>
      <c r="AF298">
        <v>973</v>
      </c>
      <c r="AG298">
        <v>0</v>
      </c>
      <c r="AH298">
        <v>8.282</v>
      </c>
      <c r="AI298">
        <v>15</v>
      </c>
      <c r="AJ298">
        <v>192</v>
      </c>
      <c r="AK298">
        <v>190.7</v>
      </c>
      <c r="AL298">
        <v>6.7</v>
      </c>
      <c r="AM298">
        <v>195</v>
      </c>
      <c r="AN298" t="s">
        <v>155</v>
      </c>
      <c r="AO298">
        <v>2</v>
      </c>
      <c r="AP298" s="42">
        <v>0.94010416666666663</v>
      </c>
      <c r="AQ298">
        <v>47.161879999999996</v>
      </c>
      <c r="AR298">
        <v>-88.484115000000003</v>
      </c>
      <c r="AS298">
        <v>313.89999999999998</v>
      </c>
      <c r="AT298">
        <v>40.6</v>
      </c>
      <c r="AU298">
        <v>12</v>
      </c>
      <c r="AV298">
        <v>7</v>
      </c>
      <c r="AW298" t="s">
        <v>224</v>
      </c>
      <c r="AX298">
        <v>2.2000000000000002</v>
      </c>
      <c r="AY298">
        <v>1</v>
      </c>
      <c r="AZ298">
        <v>2.8</v>
      </c>
      <c r="BA298">
        <v>14.048999999999999</v>
      </c>
      <c r="BB298">
        <v>11.85</v>
      </c>
      <c r="BC298">
        <v>0.84</v>
      </c>
      <c r="BD298">
        <v>17.488</v>
      </c>
      <c r="BE298">
        <v>2154.9879999999998</v>
      </c>
      <c r="BF298">
        <v>529.79399999999998</v>
      </c>
      <c r="BG298">
        <v>0.30499999999999999</v>
      </c>
      <c r="BH298">
        <v>0</v>
      </c>
      <c r="BI298">
        <v>0.30499999999999999</v>
      </c>
      <c r="BJ298">
        <v>0.23599999999999999</v>
      </c>
      <c r="BK298">
        <v>0</v>
      </c>
      <c r="BL298">
        <v>0.23599999999999999</v>
      </c>
      <c r="BM298">
        <v>15.386699999999999</v>
      </c>
      <c r="BQ298">
        <v>0</v>
      </c>
      <c r="BR298">
        <v>0.34307399999999999</v>
      </c>
      <c r="BS298">
        <v>-2.9850840000000001</v>
      </c>
      <c r="BT298">
        <v>1.1282E-2</v>
      </c>
      <c r="BU298">
        <v>8.2586490000000001</v>
      </c>
      <c r="BV298">
        <v>-60.000188399999999</v>
      </c>
    </row>
    <row r="299" spans="1:74" customFormat="1" x14ac:dyDescent="0.25">
      <c r="A299" s="40">
        <v>41704</v>
      </c>
      <c r="B299" s="41">
        <v>2.3519675925925923E-2</v>
      </c>
      <c r="C299">
        <v>12.2</v>
      </c>
      <c r="D299">
        <v>5.0190999999999999</v>
      </c>
      <c r="E299">
        <v>50191.069960000001</v>
      </c>
      <c r="F299">
        <v>16.100000000000001</v>
      </c>
      <c r="G299">
        <v>-7.8</v>
      </c>
      <c r="H299">
        <v>2347.8000000000002</v>
      </c>
      <c r="J299">
        <v>0</v>
      </c>
      <c r="K299">
        <v>0.84989999999999999</v>
      </c>
      <c r="L299">
        <v>10.368600000000001</v>
      </c>
      <c r="M299">
        <v>4.2657999999999996</v>
      </c>
      <c r="N299">
        <v>13.678100000000001</v>
      </c>
      <c r="O299">
        <v>0</v>
      </c>
      <c r="P299">
        <v>13.7</v>
      </c>
      <c r="Q299">
        <v>10.5656</v>
      </c>
      <c r="R299">
        <v>0</v>
      </c>
      <c r="S299">
        <v>10.6</v>
      </c>
      <c r="T299">
        <v>2347.8424</v>
      </c>
      <c r="W299">
        <v>0</v>
      </c>
      <c r="X299">
        <v>0</v>
      </c>
      <c r="Y299">
        <v>12.4</v>
      </c>
      <c r="Z299">
        <v>846</v>
      </c>
      <c r="AA299">
        <v>871</v>
      </c>
      <c r="AB299">
        <v>823</v>
      </c>
      <c r="AC299">
        <v>45</v>
      </c>
      <c r="AD299">
        <v>12.32</v>
      </c>
      <c r="AE299">
        <v>0.28000000000000003</v>
      </c>
      <c r="AF299">
        <v>973</v>
      </c>
      <c r="AG299">
        <v>0</v>
      </c>
      <c r="AH299">
        <v>8.718</v>
      </c>
      <c r="AI299">
        <v>15</v>
      </c>
      <c r="AJ299">
        <v>192</v>
      </c>
      <c r="AK299">
        <v>191</v>
      </c>
      <c r="AL299">
        <v>7</v>
      </c>
      <c r="AM299">
        <v>195</v>
      </c>
      <c r="AN299" t="s">
        <v>155</v>
      </c>
      <c r="AO299">
        <v>2</v>
      </c>
      <c r="AP299" s="42">
        <v>0.94010416666666663</v>
      </c>
      <c r="AQ299">
        <v>47.161990000000003</v>
      </c>
      <c r="AR299">
        <v>-88.484145999999996</v>
      </c>
      <c r="AS299">
        <v>314.10000000000002</v>
      </c>
      <c r="AT299">
        <v>41.2</v>
      </c>
      <c r="AU299">
        <v>12</v>
      </c>
      <c r="AV299">
        <v>7</v>
      </c>
      <c r="AW299" t="s">
        <v>224</v>
      </c>
      <c r="AX299">
        <v>1.8693310000000001</v>
      </c>
      <c r="AY299">
        <v>1</v>
      </c>
      <c r="AZ299">
        <v>2.5023979999999999</v>
      </c>
      <c r="BA299">
        <v>14.048999999999999</v>
      </c>
      <c r="BB299">
        <v>11.74</v>
      </c>
      <c r="BC299">
        <v>0.84</v>
      </c>
      <c r="BD299">
        <v>17.66</v>
      </c>
      <c r="BE299">
        <v>2115.605</v>
      </c>
      <c r="BF299">
        <v>553.97299999999996</v>
      </c>
      <c r="BG299">
        <v>0.29199999999999998</v>
      </c>
      <c r="BH299">
        <v>0</v>
      </c>
      <c r="BI299">
        <v>0.29199999999999998</v>
      </c>
      <c r="BJ299">
        <v>0.22600000000000001</v>
      </c>
      <c r="BK299">
        <v>0</v>
      </c>
      <c r="BL299">
        <v>0.22600000000000001</v>
      </c>
      <c r="BM299">
        <v>15.8287</v>
      </c>
      <c r="BQ299">
        <v>0</v>
      </c>
      <c r="BR299">
        <v>0.31048599999999998</v>
      </c>
      <c r="BS299">
        <v>-2.5721059999999998</v>
      </c>
      <c r="BT299">
        <v>1.0281999999999999E-2</v>
      </c>
      <c r="BU299">
        <v>7.4741739999999997</v>
      </c>
      <c r="BV299">
        <v>-51.699330600000003</v>
      </c>
    </row>
    <row r="300" spans="1:74" customFormat="1" x14ac:dyDescent="0.25">
      <c r="A300" s="40">
        <v>41704</v>
      </c>
      <c r="B300" s="41">
        <v>2.353125E-2</v>
      </c>
      <c r="C300">
        <v>12.17</v>
      </c>
      <c r="D300">
        <v>5.3095999999999997</v>
      </c>
      <c r="E300">
        <v>53096.419750000001</v>
      </c>
      <c r="F300">
        <v>29.9</v>
      </c>
      <c r="G300">
        <v>-1.9</v>
      </c>
      <c r="H300">
        <v>2349.5</v>
      </c>
      <c r="J300">
        <v>0</v>
      </c>
      <c r="K300">
        <v>0.84750000000000003</v>
      </c>
      <c r="L300">
        <v>10.313599999999999</v>
      </c>
      <c r="M300">
        <v>4.4996999999999998</v>
      </c>
      <c r="N300">
        <v>25.332599999999999</v>
      </c>
      <c r="O300">
        <v>0</v>
      </c>
      <c r="P300">
        <v>25.3</v>
      </c>
      <c r="Q300">
        <v>19.568000000000001</v>
      </c>
      <c r="R300">
        <v>0</v>
      </c>
      <c r="S300">
        <v>19.600000000000001</v>
      </c>
      <c r="T300">
        <v>2349.5095000000001</v>
      </c>
      <c r="W300">
        <v>0</v>
      </c>
      <c r="X300">
        <v>0</v>
      </c>
      <c r="Y300">
        <v>12.4</v>
      </c>
      <c r="Z300">
        <v>846</v>
      </c>
      <c r="AA300">
        <v>872</v>
      </c>
      <c r="AB300">
        <v>824</v>
      </c>
      <c r="AC300">
        <v>45</v>
      </c>
      <c r="AD300">
        <v>12.32</v>
      </c>
      <c r="AE300">
        <v>0.28000000000000003</v>
      </c>
      <c r="AF300">
        <v>973</v>
      </c>
      <c r="AG300">
        <v>0</v>
      </c>
      <c r="AH300">
        <v>9</v>
      </c>
      <c r="AI300">
        <v>15</v>
      </c>
      <c r="AJ300">
        <v>192</v>
      </c>
      <c r="AK300">
        <v>190.3</v>
      </c>
      <c r="AL300">
        <v>7</v>
      </c>
      <c r="AM300">
        <v>195</v>
      </c>
      <c r="AN300" t="s">
        <v>155</v>
      </c>
      <c r="AO300">
        <v>2</v>
      </c>
      <c r="AP300" s="42">
        <v>0.94012731481481471</v>
      </c>
      <c r="AQ300">
        <v>47.162270999999997</v>
      </c>
      <c r="AR300">
        <v>-88.484204000000005</v>
      </c>
      <c r="AS300">
        <v>314.8</v>
      </c>
      <c r="AT300">
        <v>42.1</v>
      </c>
      <c r="AU300">
        <v>12</v>
      </c>
      <c r="AV300">
        <v>10</v>
      </c>
      <c r="AW300" t="s">
        <v>225</v>
      </c>
      <c r="AX300">
        <v>1.2329669999999999</v>
      </c>
      <c r="AY300">
        <v>1.0659339999999999</v>
      </c>
      <c r="AZ300">
        <v>1.9659340000000001</v>
      </c>
      <c r="BA300">
        <v>14.048999999999999</v>
      </c>
      <c r="BB300">
        <v>11.54</v>
      </c>
      <c r="BC300">
        <v>0.82</v>
      </c>
      <c r="BD300">
        <v>18</v>
      </c>
      <c r="BE300">
        <v>2079.2640000000001</v>
      </c>
      <c r="BF300">
        <v>577.38</v>
      </c>
      <c r="BG300">
        <v>0.53500000000000003</v>
      </c>
      <c r="BH300">
        <v>0</v>
      </c>
      <c r="BI300">
        <v>0.53500000000000003</v>
      </c>
      <c r="BJ300">
        <v>0.41299999999999998</v>
      </c>
      <c r="BK300">
        <v>0</v>
      </c>
      <c r="BL300">
        <v>0.41299999999999998</v>
      </c>
      <c r="BM300">
        <v>15.651</v>
      </c>
      <c r="BQ300">
        <v>0</v>
      </c>
      <c r="BR300">
        <v>0.36927300000000002</v>
      </c>
      <c r="BS300">
        <v>-2.726871</v>
      </c>
      <c r="BT300">
        <v>0.01</v>
      </c>
      <c r="BU300">
        <v>8.8893179999999994</v>
      </c>
      <c r="BV300">
        <v>-54.810107100000003</v>
      </c>
    </row>
    <row r="301" spans="1:74" customFormat="1" x14ac:dyDescent="0.25">
      <c r="A301" s="40">
        <v>41704</v>
      </c>
      <c r="B301" s="41">
        <v>2.354282407407407E-2</v>
      </c>
      <c r="C301">
        <v>11.959</v>
      </c>
      <c r="D301">
        <v>5.1866000000000003</v>
      </c>
      <c r="E301">
        <v>51866.364399999999</v>
      </c>
      <c r="F301">
        <v>39.1</v>
      </c>
      <c r="G301">
        <v>5.2</v>
      </c>
      <c r="H301">
        <v>2337.1999999999998</v>
      </c>
      <c r="J301">
        <v>0</v>
      </c>
      <c r="K301">
        <v>0.85029999999999994</v>
      </c>
      <c r="L301">
        <v>10.168699999999999</v>
      </c>
      <c r="M301">
        <v>4.4101999999999997</v>
      </c>
      <c r="N301">
        <v>33.261200000000002</v>
      </c>
      <c r="O301">
        <v>4.4215999999999998</v>
      </c>
      <c r="P301">
        <v>37.700000000000003</v>
      </c>
      <c r="Q301">
        <v>25.692399999999999</v>
      </c>
      <c r="R301">
        <v>3.4154</v>
      </c>
      <c r="S301">
        <v>29.1</v>
      </c>
      <c r="T301">
        <v>2337.1849999999999</v>
      </c>
      <c r="W301">
        <v>0</v>
      </c>
      <c r="X301">
        <v>0</v>
      </c>
      <c r="Y301">
        <v>12.3</v>
      </c>
      <c r="Z301">
        <v>846</v>
      </c>
      <c r="AA301">
        <v>873</v>
      </c>
      <c r="AB301">
        <v>824</v>
      </c>
      <c r="AC301">
        <v>45</v>
      </c>
      <c r="AD301">
        <v>12.32</v>
      </c>
      <c r="AE301">
        <v>0.28000000000000003</v>
      </c>
      <c r="AF301">
        <v>973</v>
      </c>
      <c r="AG301">
        <v>0</v>
      </c>
      <c r="AH301">
        <v>9</v>
      </c>
      <c r="AI301">
        <v>15</v>
      </c>
      <c r="AJ301">
        <v>192</v>
      </c>
      <c r="AK301">
        <v>190</v>
      </c>
      <c r="AL301">
        <v>7.3</v>
      </c>
      <c r="AM301">
        <v>195</v>
      </c>
      <c r="AN301" t="s">
        <v>155</v>
      </c>
      <c r="AO301">
        <v>2</v>
      </c>
      <c r="AP301" s="42">
        <v>0.94013888888888886</v>
      </c>
      <c r="AQ301">
        <v>47.16245</v>
      </c>
      <c r="AR301">
        <v>-88.484187000000006</v>
      </c>
      <c r="AS301">
        <v>315.7</v>
      </c>
      <c r="AT301">
        <v>43</v>
      </c>
      <c r="AU301">
        <v>12</v>
      </c>
      <c r="AV301">
        <v>9</v>
      </c>
      <c r="AW301" t="s">
        <v>226</v>
      </c>
      <c r="AX301">
        <v>1.4314690000000001</v>
      </c>
      <c r="AY301">
        <v>1.364336</v>
      </c>
      <c r="AZ301">
        <v>2.2972030000000001</v>
      </c>
      <c r="BA301">
        <v>14.048999999999999</v>
      </c>
      <c r="BB301">
        <v>11.76</v>
      </c>
      <c r="BC301">
        <v>0.84</v>
      </c>
      <c r="BD301">
        <v>17.605</v>
      </c>
      <c r="BE301">
        <v>2082.752</v>
      </c>
      <c r="BF301">
        <v>574.92200000000003</v>
      </c>
      <c r="BG301">
        <v>0.71299999999999997</v>
      </c>
      <c r="BH301">
        <v>9.5000000000000001E-2</v>
      </c>
      <c r="BI301">
        <v>0.80800000000000005</v>
      </c>
      <c r="BJ301">
        <v>0.55100000000000005</v>
      </c>
      <c r="BK301">
        <v>7.2999999999999995E-2</v>
      </c>
      <c r="BL301">
        <v>0.624</v>
      </c>
      <c r="BM301">
        <v>15.8171</v>
      </c>
      <c r="BQ301">
        <v>0</v>
      </c>
      <c r="BR301">
        <v>0.40074199999999999</v>
      </c>
      <c r="BS301">
        <v>-3.2429459999999999</v>
      </c>
      <c r="BT301">
        <v>0.01</v>
      </c>
      <c r="BU301">
        <v>9.6468559999999997</v>
      </c>
      <c r="BV301">
        <v>-65.183214599999999</v>
      </c>
    </row>
    <row r="302" spans="1:74" customFormat="1" x14ac:dyDescent="0.25">
      <c r="A302" s="40">
        <v>41704</v>
      </c>
      <c r="B302" s="41">
        <v>2.3554398148148151E-2</v>
      </c>
      <c r="C302">
        <v>11.75</v>
      </c>
      <c r="D302">
        <v>5.6875</v>
      </c>
      <c r="E302">
        <v>56875.298130000003</v>
      </c>
      <c r="F302">
        <v>44.7</v>
      </c>
      <c r="G302">
        <v>0.3</v>
      </c>
      <c r="H302">
        <v>2314.6999999999998</v>
      </c>
      <c r="J302">
        <v>0</v>
      </c>
      <c r="K302">
        <v>0.84730000000000005</v>
      </c>
      <c r="L302">
        <v>9.9555000000000007</v>
      </c>
      <c r="M302">
        <v>4.8189000000000002</v>
      </c>
      <c r="N302">
        <v>37.840699999999998</v>
      </c>
      <c r="O302">
        <v>0.27039999999999997</v>
      </c>
      <c r="P302">
        <v>38.1</v>
      </c>
      <c r="Q302">
        <v>29.229900000000001</v>
      </c>
      <c r="R302">
        <v>0.2089</v>
      </c>
      <c r="S302">
        <v>29.4</v>
      </c>
      <c r="T302">
        <v>2314.6880000000001</v>
      </c>
      <c r="W302">
        <v>0</v>
      </c>
      <c r="X302">
        <v>0</v>
      </c>
      <c r="Y302">
        <v>12.3</v>
      </c>
      <c r="Z302">
        <v>847</v>
      </c>
      <c r="AA302">
        <v>872</v>
      </c>
      <c r="AB302">
        <v>822</v>
      </c>
      <c r="AC302">
        <v>45</v>
      </c>
      <c r="AD302">
        <v>12.32</v>
      </c>
      <c r="AE302">
        <v>0.28000000000000003</v>
      </c>
      <c r="AF302">
        <v>973</v>
      </c>
      <c r="AG302">
        <v>0</v>
      </c>
      <c r="AH302">
        <v>9</v>
      </c>
      <c r="AI302">
        <v>15</v>
      </c>
      <c r="AJ302">
        <v>191.3</v>
      </c>
      <c r="AK302">
        <v>190</v>
      </c>
      <c r="AL302">
        <v>7.3</v>
      </c>
      <c r="AM302">
        <v>195</v>
      </c>
      <c r="AN302" t="s">
        <v>155</v>
      </c>
      <c r="AO302">
        <v>2</v>
      </c>
      <c r="AP302" s="42">
        <v>0.94015046296296301</v>
      </c>
      <c r="AQ302">
        <v>47.162635000000002</v>
      </c>
      <c r="AR302">
        <v>-88.484165000000004</v>
      </c>
      <c r="AS302">
        <v>212.4</v>
      </c>
      <c r="AT302">
        <v>44.4</v>
      </c>
      <c r="AU302">
        <v>12</v>
      </c>
      <c r="AV302">
        <v>10</v>
      </c>
      <c r="AW302" t="s">
        <v>227</v>
      </c>
      <c r="AX302">
        <v>1.7</v>
      </c>
      <c r="AY302">
        <v>1.7</v>
      </c>
      <c r="AZ302">
        <v>2.7</v>
      </c>
      <c r="BA302">
        <v>14.048999999999999</v>
      </c>
      <c r="BB302">
        <v>11.52</v>
      </c>
      <c r="BC302">
        <v>0.82</v>
      </c>
      <c r="BD302">
        <v>18.024999999999999</v>
      </c>
      <c r="BE302">
        <v>2012.7449999999999</v>
      </c>
      <c r="BF302">
        <v>620.08600000000001</v>
      </c>
      <c r="BG302">
        <v>0.80100000000000005</v>
      </c>
      <c r="BH302">
        <v>6.0000000000000001E-3</v>
      </c>
      <c r="BI302">
        <v>0.80700000000000005</v>
      </c>
      <c r="BJ302">
        <v>0.61899999999999999</v>
      </c>
      <c r="BK302">
        <v>4.0000000000000001E-3</v>
      </c>
      <c r="BL302">
        <v>0.623</v>
      </c>
      <c r="BM302">
        <v>15.4625</v>
      </c>
      <c r="BQ302">
        <v>0</v>
      </c>
      <c r="BR302">
        <v>0.340534</v>
      </c>
      <c r="BS302">
        <v>-3.140212</v>
      </c>
      <c r="BT302">
        <v>0.01</v>
      </c>
      <c r="BU302">
        <v>8.1975049999999996</v>
      </c>
      <c r="BV302">
        <v>-63.118261199999999</v>
      </c>
    </row>
    <row r="303" spans="1:74" customFormat="1" x14ac:dyDescent="0.25">
      <c r="A303" s="40">
        <v>41704</v>
      </c>
      <c r="B303" s="41">
        <v>2.3565972222222221E-2</v>
      </c>
      <c r="C303">
        <v>11.54</v>
      </c>
      <c r="D303">
        <v>6.4073000000000002</v>
      </c>
      <c r="E303">
        <v>64072.831420000002</v>
      </c>
      <c r="F303">
        <v>45.8</v>
      </c>
      <c r="G303">
        <v>6.5</v>
      </c>
      <c r="H303">
        <v>2363.8000000000002</v>
      </c>
      <c r="J303">
        <v>0</v>
      </c>
      <c r="K303">
        <v>0.84209999999999996</v>
      </c>
      <c r="L303">
        <v>9.7174999999999994</v>
      </c>
      <c r="M303">
        <v>5.3954000000000004</v>
      </c>
      <c r="N303">
        <v>38.567100000000003</v>
      </c>
      <c r="O303">
        <v>5.5136000000000003</v>
      </c>
      <c r="P303">
        <v>44.1</v>
      </c>
      <c r="Q303">
        <v>29.791</v>
      </c>
      <c r="R303">
        <v>4.2588999999999997</v>
      </c>
      <c r="S303">
        <v>34</v>
      </c>
      <c r="T303">
        <v>2363.7592</v>
      </c>
      <c r="W303">
        <v>0</v>
      </c>
      <c r="X303">
        <v>0</v>
      </c>
      <c r="Y303">
        <v>12.2</v>
      </c>
      <c r="Z303">
        <v>847</v>
      </c>
      <c r="AA303">
        <v>873</v>
      </c>
      <c r="AB303">
        <v>820</v>
      </c>
      <c r="AC303">
        <v>45</v>
      </c>
      <c r="AD303">
        <v>12.32</v>
      </c>
      <c r="AE303">
        <v>0.28000000000000003</v>
      </c>
      <c r="AF303">
        <v>973</v>
      </c>
      <c r="AG303">
        <v>0</v>
      </c>
      <c r="AH303">
        <v>9</v>
      </c>
      <c r="AI303">
        <v>15</v>
      </c>
      <c r="AJ303">
        <v>191</v>
      </c>
      <c r="AK303">
        <v>190.7</v>
      </c>
      <c r="AL303">
        <v>7.3</v>
      </c>
      <c r="AM303">
        <v>195</v>
      </c>
      <c r="AN303" t="s">
        <v>155</v>
      </c>
      <c r="AO303">
        <v>2</v>
      </c>
      <c r="AP303" s="42">
        <v>0.94016203703703705</v>
      </c>
      <c r="AQ303">
        <v>47.162824000000001</v>
      </c>
      <c r="AR303">
        <v>-88.484159000000005</v>
      </c>
      <c r="AS303">
        <v>0</v>
      </c>
      <c r="AT303">
        <v>45.5</v>
      </c>
      <c r="AU303">
        <v>12</v>
      </c>
      <c r="AV303">
        <v>10</v>
      </c>
      <c r="AW303" t="s">
        <v>227</v>
      </c>
      <c r="AX303">
        <v>1.7980020000000001</v>
      </c>
      <c r="AY303">
        <v>1.6891020000000001</v>
      </c>
      <c r="AZ303">
        <v>2.7326670000000002</v>
      </c>
      <c r="BA303">
        <v>14.048999999999999</v>
      </c>
      <c r="BB303">
        <v>11.12</v>
      </c>
      <c r="BC303">
        <v>0.79</v>
      </c>
      <c r="BD303">
        <v>18.754000000000001</v>
      </c>
      <c r="BE303">
        <v>1920.548</v>
      </c>
      <c r="BF303">
        <v>678.69</v>
      </c>
      <c r="BG303">
        <v>0.79800000000000004</v>
      </c>
      <c r="BH303">
        <v>0.114</v>
      </c>
      <c r="BI303">
        <v>0.91200000000000003</v>
      </c>
      <c r="BJ303">
        <v>0.61699999999999999</v>
      </c>
      <c r="BK303">
        <v>8.7999999999999995E-2</v>
      </c>
      <c r="BL303">
        <v>0.70499999999999996</v>
      </c>
      <c r="BM303">
        <v>15.436</v>
      </c>
      <c r="BQ303">
        <v>0</v>
      </c>
      <c r="BR303">
        <v>0.31815399999999999</v>
      </c>
      <c r="BS303">
        <v>-2.7770839999999999</v>
      </c>
      <c r="BT303">
        <v>1.0718E-2</v>
      </c>
      <c r="BU303">
        <v>7.6587630000000004</v>
      </c>
      <c r="BV303">
        <v>-55.819388400000001</v>
      </c>
    </row>
    <row r="304" spans="1:74" customFormat="1" x14ac:dyDescent="0.25">
      <c r="A304" s="40">
        <v>41704</v>
      </c>
      <c r="B304" s="41">
        <v>2.3577546296296298E-2</v>
      </c>
      <c r="C304">
        <v>10.585000000000001</v>
      </c>
      <c r="D304">
        <v>7.1788999999999996</v>
      </c>
      <c r="E304">
        <v>71789.269950000002</v>
      </c>
      <c r="F304">
        <v>45.1</v>
      </c>
      <c r="G304">
        <v>-2</v>
      </c>
      <c r="H304">
        <v>1993</v>
      </c>
      <c r="J304">
        <v>0</v>
      </c>
      <c r="K304">
        <v>0.84230000000000005</v>
      </c>
      <c r="L304">
        <v>8.9158000000000008</v>
      </c>
      <c r="M304">
        <v>6.0467000000000004</v>
      </c>
      <c r="N304">
        <v>37.962699999999998</v>
      </c>
      <c r="O304">
        <v>0</v>
      </c>
      <c r="P304">
        <v>38</v>
      </c>
      <c r="Q304">
        <v>29.324100000000001</v>
      </c>
      <c r="R304">
        <v>0</v>
      </c>
      <c r="S304">
        <v>29.3</v>
      </c>
      <c r="T304">
        <v>1992.9884999999999</v>
      </c>
      <c r="W304">
        <v>0</v>
      </c>
      <c r="X304">
        <v>0</v>
      </c>
      <c r="Y304">
        <v>12.4</v>
      </c>
      <c r="Z304">
        <v>846</v>
      </c>
      <c r="AA304">
        <v>872</v>
      </c>
      <c r="AB304">
        <v>818</v>
      </c>
      <c r="AC304">
        <v>45</v>
      </c>
      <c r="AD304">
        <v>12.32</v>
      </c>
      <c r="AE304">
        <v>0.28000000000000003</v>
      </c>
      <c r="AF304">
        <v>973</v>
      </c>
      <c r="AG304">
        <v>0</v>
      </c>
      <c r="AH304">
        <v>9</v>
      </c>
      <c r="AI304">
        <v>15</v>
      </c>
      <c r="AJ304">
        <v>191</v>
      </c>
      <c r="AK304">
        <v>191</v>
      </c>
      <c r="AL304">
        <v>7.2</v>
      </c>
      <c r="AM304">
        <v>195</v>
      </c>
      <c r="AN304" t="s">
        <v>155</v>
      </c>
      <c r="AO304">
        <v>2</v>
      </c>
      <c r="AP304" s="42">
        <v>0.94017361111111108</v>
      </c>
      <c r="AQ304">
        <v>47.163012999999999</v>
      </c>
      <c r="AR304">
        <v>-88.484202999999994</v>
      </c>
      <c r="AS304">
        <v>0</v>
      </c>
      <c r="AT304">
        <v>46.4</v>
      </c>
      <c r="AU304">
        <v>12</v>
      </c>
      <c r="AV304">
        <v>10</v>
      </c>
      <c r="AW304" t="s">
        <v>227</v>
      </c>
      <c r="AX304">
        <v>2.097702</v>
      </c>
      <c r="AY304">
        <v>1.6557740000000001</v>
      </c>
      <c r="AZ304">
        <v>2.865135</v>
      </c>
      <c r="BA304">
        <v>14.048999999999999</v>
      </c>
      <c r="BB304">
        <v>11.14</v>
      </c>
      <c r="BC304">
        <v>0.79</v>
      </c>
      <c r="BD304">
        <v>18.725000000000001</v>
      </c>
      <c r="BE304">
        <v>1783.932</v>
      </c>
      <c r="BF304">
        <v>770.03899999999999</v>
      </c>
      <c r="BG304">
        <v>0.79500000000000004</v>
      </c>
      <c r="BH304">
        <v>0</v>
      </c>
      <c r="BI304">
        <v>0.79500000000000004</v>
      </c>
      <c r="BJ304">
        <v>0.61399999999999999</v>
      </c>
      <c r="BK304">
        <v>0</v>
      </c>
      <c r="BL304">
        <v>0.61399999999999999</v>
      </c>
      <c r="BM304">
        <v>13.1761</v>
      </c>
      <c r="BQ304">
        <v>0</v>
      </c>
      <c r="BR304">
        <v>0.34125800000000001</v>
      </c>
      <c r="BS304">
        <v>-3.084978</v>
      </c>
      <c r="BT304">
        <v>1.0999999999999999E-2</v>
      </c>
      <c r="BU304">
        <v>8.2149330000000003</v>
      </c>
      <c r="BV304">
        <v>-62.008057800000003</v>
      </c>
    </row>
    <row r="305" spans="1:74" customFormat="1" x14ac:dyDescent="0.25">
      <c r="A305" s="40">
        <v>41704</v>
      </c>
      <c r="B305" s="41">
        <v>2.3589120370370368E-2</v>
      </c>
      <c r="C305">
        <v>10.57</v>
      </c>
      <c r="D305">
        <v>7.8272000000000004</v>
      </c>
      <c r="E305">
        <v>78271.585980000003</v>
      </c>
      <c r="F305">
        <v>37.700000000000003</v>
      </c>
      <c r="G305">
        <v>-6.2</v>
      </c>
      <c r="H305">
        <v>1639.3</v>
      </c>
      <c r="J305">
        <v>0</v>
      </c>
      <c r="K305">
        <v>0.83650000000000002</v>
      </c>
      <c r="L305">
        <v>8.8421000000000003</v>
      </c>
      <c r="M305">
        <v>6.5476000000000001</v>
      </c>
      <c r="N305">
        <v>31.536799999999999</v>
      </c>
      <c r="O305">
        <v>0</v>
      </c>
      <c r="P305">
        <v>31.5</v>
      </c>
      <c r="Q305">
        <v>24.360399999999998</v>
      </c>
      <c r="R305">
        <v>0</v>
      </c>
      <c r="S305">
        <v>24.4</v>
      </c>
      <c r="T305">
        <v>1639.2668000000001</v>
      </c>
      <c r="W305">
        <v>0</v>
      </c>
      <c r="X305">
        <v>0</v>
      </c>
      <c r="Y305">
        <v>12.4</v>
      </c>
      <c r="Z305">
        <v>846</v>
      </c>
      <c r="AA305">
        <v>873</v>
      </c>
      <c r="AB305">
        <v>819</v>
      </c>
      <c r="AC305">
        <v>45</v>
      </c>
      <c r="AD305">
        <v>12.32</v>
      </c>
      <c r="AE305">
        <v>0.28000000000000003</v>
      </c>
      <c r="AF305">
        <v>973</v>
      </c>
      <c r="AG305">
        <v>0</v>
      </c>
      <c r="AH305">
        <v>9</v>
      </c>
      <c r="AI305">
        <v>15</v>
      </c>
      <c r="AJ305">
        <v>191</v>
      </c>
      <c r="AK305">
        <v>190.3</v>
      </c>
      <c r="AL305">
        <v>7.2</v>
      </c>
      <c r="AM305">
        <v>194.9</v>
      </c>
      <c r="AN305" t="s">
        <v>155</v>
      </c>
      <c r="AO305">
        <v>2</v>
      </c>
      <c r="AP305" s="42">
        <v>0.94018518518518512</v>
      </c>
      <c r="AQ305">
        <v>47.163193999999997</v>
      </c>
      <c r="AR305">
        <v>-88.484290000000001</v>
      </c>
      <c r="AS305">
        <v>0</v>
      </c>
      <c r="AT305">
        <v>46.4</v>
      </c>
      <c r="AU305">
        <v>12</v>
      </c>
      <c r="AV305">
        <v>10</v>
      </c>
      <c r="AW305" t="s">
        <v>227</v>
      </c>
      <c r="AX305">
        <v>1.975325</v>
      </c>
      <c r="AY305">
        <v>1.6224460000000001</v>
      </c>
      <c r="AZ305">
        <v>2.707792</v>
      </c>
      <c r="BA305">
        <v>14.048999999999999</v>
      </c>
      <c r="BB305">
        <v>10.73</v>
      </c>
      <c r="BC305">
        <v>0.76</v>
      </c>
      <c r="BD305">
        <v>19.542000000000002</v>
      </c>
      <c r="BE305">
        <v>1724.489</v>
      </c>
      <c r="BF305">
        <v>812.76800000000003</v>
      </c>
      <c r="BG305">
        <v>0.64400000000000002</v>
      </c>
      <c r="BH305">
        <v>0</v>
      </c>
      <c r="BI305">
        <v>0.64400000000000002</v>
      </c>
      <c r="BJ305">
        <v>0.498</v>
      </c>
      <c r="BK305">
        <v>0</v>
      </c>
      <c r="BL305">
        <v>0.498</v>
      </c>
      <c r="BM305">
        <v>10.563700000000001</v>
      </c>
      <c r="BQ305">
        <v>0</v>
      </c>
      <c r="BR305">
        <v>0.36938599999999999</v>
      </c>
      <c r="BS305">
        <v>-3.2725659999999999</v>
      </c>
      <c r="BT305">
        <v>1.1717999999999999E-2</v>
      </c>
      <c r="BU305">
        <v>8.8920449999999995</v>
      </c>
      <c r="BV305">
        <v>-65.778576599999994</v>
      </c>
    </row>
    <row r="306" spans="1:74" customFormat="1" x14ac:dyDescent="0.25">
      <c r="A306" s="40">
        <v>41704</v>
      </c>
      <c r="B306" s="41">
        <v>2.3600694444444445E-2</v>
      </c>
      <c r="C306">
        <v>10.446</v>
      </c>
      <c r="D306">
        <v>7.9371</v>
      </c>
      <c r="E306">
        <v>79371.178369999994</v>
      </c>
      <c r="F306">
        <v>30.7</v>
      </c>
      <c r="G306">
        <v>2.6</v>
      </c>
      <c r="H306">
        <v>1397.9</v>
      </c>
      <c r="J306">
        <v>0</v>
      </c>
      <c r="K306">
        <v>0.83660000000000001</v>
      </c>
      <c r="L306">
        <v>8.7392000000000003</v>
      </c>
      <c r="M306">
        <v>6.6402000000000001</v>
      </c>
      <c r="N306">
        <v>25.686699999999998</v>
      </c>
      <c r="O306">
        <v>2.1751999999999998</v>
      </c>
      <c r="P306">
        <v>27.9</v>
      </c>
      <c r="Q306">
        <v>19.855699999999999</v>
      </c>
      <c r="R306">
        <v>1.6814</v>
      </c>
      <c r="S306">
        <v>21.5</v>
      </c>
      <c r="T306">
        <v>1397.9248</v>
      </c>
      <c r="W306">
        <v>0</v>
      </c>
      <c r="X306">
        <v>0</v>
      </c>
      <c r="Y306">
        <v>12.3</v>
      </c>
      <c r="Z306">
        <v>848</v>
      </c>
      <c r="AA306">
        <v>874</v>
      </c>
      <c r="AB306">
        <v>820</v>
      </c>
      <c r="AC306">
        <v>45.7</v>
      </c>
      <c r="AD306">
        <v>12.52</v>
      </c>
      <c r="AE306">
        <v>0.28999999999999998</v>
      </c>
      <c r="AF306">
        <v>973</v>
      </c>
      <c r="AG306">
        <v>0</v>
      </c>
      <c r="AH306">
        <v>9</v>
      </c>
      <c r="AI306">
        <v>15</v>
      </c>
      <c r="AJ306">
        <v>191</v>
      </c>
      <c r="AK306">
        <v>190</v>
      </c>
      <c r="AL306">
        <v>7.2</v>
      </c>
      <c r="AM306">
        <v>194.5</v>
      </c>
      <c r="AN306" t="s">
        <v>155</v>
      </c>
      <c r="AO306">
        <v>2</v>
      </c>
      <c r="AP306" s="42">
        <v>0.94019675925925927</v>
      </c>
      <c r="AQ306">
        <v>47.163361999999999</v>
      </c>
      <c r="AR306">
        <v>-88.484404999999995</v>
      </c>
      <c r="AS306">
        <v>0</v>
      </c>
      <c r="AT306">
        <v>45.8</v>
      </c>
      <c r="AU306">
        <v>12</v>
      </c>
      <c r="AV306">
        <v>10</v>
      </c>
      <c r="AW306" t="s">
        <v>227</v>
      </c>
      <c r="AX306">
        <v>1.496364</v>
      </c>
      <c r="AY306">
        <v>1.589118</v>
      </c>
      <c r="AZ306">
        <v>2.263636</v>
      </c>
      <c r="BA306">
        <v>14.048999999999999</v>
      </c>
      <c r="BB306">
        <v>10.74</v>
      </c>
      <c r="BC306">
        <v>0.76</v>
      </c>
      <c r="BD306">
        <v>19.530999999999999</v>
      </c>
      <c r="BE306">
        <v>1708.2170000000001</v>
      </c>
      <c r="BF306">
        <v>826.09</v>
      </c>
      <c r="BG306">
        <v>0.52600000000000002</v>
      </c>
      <c r="BH306">
        <v>4.4999999999999998E-2</v>
      </c>
      <c r="BI306">
        <v>0.56999999999999995</v>
      </c>
      <c r="BJ306">
        <v>0.40600000000000003</v>
      </c>
      <c r="BK306">
        <v>3.4000000000000002E-2</v>
      </c>
      <c r="BL306">
        <v>0.441</v>
      </c>
      <c r="BM306">
        <v>9.0284999999999993</v>
      </c>
      <c r="BQ306">
        <v>0</v>
      </c>
      <c r="BR306">
        <v>0.30807200000000001</v>
      </c>
      <c r="BS306">
        <v>-3.26505</v>
      </c>
      <c r="BT306">
        <v>1.2E-2</v>
      </c>
      <c r="BU306">
        <v>7.4160640000000004</v>
      </c>
      <c r="BV306">
        <v>-65.627504999999999</v>
      </c>
    </row>
    <row r="307" spans="1:74" customFormat="1" x14ac:dyDescent="0.25">
      <c r="A307" s="40">
        <v>41704</v>
      </c>
      <c r="B307" s="41">
        <v>2.3612268518518515E-2</v>
      </c>
      <c r="C307">
        <v>10.693</v>
      </c>
      <c r="D307">
        <v>7.8516000000000004</v>
      </c>
      <c r="E307">
        <v>78515.649720000001</v>
      </c>
      <c r="F307">
        <v>21.4</v>
      </c>
      <c r="G307">
        <v>-12.3</v>
      </c>
      <c r="H307">
        <v>1365.7</v>
      </c>
      <c r="J307">
        <v>0</v>
      </c>
      <c r="K307">
        <v>0.83560000000000001</v>
      </c>
      <c r="L307">
        <v>8.9350000000000005</v>
      </c>
      <c r="M307">
        <v>6.5605000000000002</v>
      </c>
      <c r="N307">
        <v>17.8812</v>
      </c>
      <c r="O307">
        <v>0</v>
      </c>
      <c r="P307">
        <v>17.899999999999999</v>
      </c>
      <c r="Q307">
        <v>13.826000000000001</v>
      </c>
      <c r="R307">
        <v>0</v>
      </c>
      <c r="S307">
        <v>13.8</v>
      </c>
      <c r="T307">
        <v>1365.6768999999999</v>
      </c>
      <c r="W307">
        <v>0</v>
      </c>
      <c r="X307">
        <v>0</v>
      </c>
      <c r="Y307">
        <v>12.3</v>
      </c>
      <c r="Z307">
        <v>850</v>
      </c>
      <c r="AA307">
        <v>875</v>
      </c>
      <c r="AB307">
        <v>819</v>
      </c>
      <c r="AC307">
        <v>46</v>
      </c>
      <c r="AD307">
        <v>12.6</v>
      </c>
      <c r="AE307">
        <v>0.28999999999999998</v>
      </c>
      <c r="AF307">
        <v>973</v>
      </c>
      <c r="AG307">
        <v>0</v>
      </c>
      <c r="AH307">
        <v>9</v>
      </c>
      <c r="AI307">
        <v>15</v>
      </c>
      <c r="AJ307">
        <v>191</v>
      </c>
      <c r="AK307">
        <v>190</v>
      </c>
      <c r="AL307">
        <v>7.1</v>
      </c>
      <c r="AM307">
        <v>194.1</v>
      </c>
      <c r="AN307" t="s">
        <v>155</v>
      </c>
      <c r="AO307">
        <v>2</v>
      </c>
      <c r="AP307" s="42">
        <v>0.94020833333333342</v>
      </c>
      <c r="AQ307">
        <v>47.163468000000002</v>
      </c>
      <c r="AR307">
        <v>-88.484493000000001</v>
      </c>
      <c r="AS307">
        <v>0</v>
      </c>
      <c r="AT307">
        <v>44.9</v>
      </c>
      <c r="AU307">
        <v>12</v>
      </c>
      <c r="AV307">
        <v>10</v>
      </c>
      <c r="AW307" t="s">
        <v>227</v>
      </c>
      <c r="AX307">
        <v>1.9</v>
      </c>
      <c r="AY307">
        <v>1.5557909999999999</v>
      </c>
      <c r="AZ307">
        <v>2.6</v>
      </c>
      <c r="BA307">
        <v>14.048999999999999</v>
      </c>
      <c r="BB307">
        <v>10.67</v>
      </c>
      <c r="BC307">
        <v>0.76</v>
      </c>
      <c r="BD307">
        <v>19.678999999999998</v>
      </c>
      <c r="BE307">
        <v>1733.84</v>
      </c>
      <c r="BF307">
        <v>810.27300000000002</v>
      </c>
      <c r="BG307">
        <v>0.36299999999999999</v>
      </c>
      <c r="BH307">
        <v>0</v>
      </c>
      <c r="BI307">
        <v>0.36299999999999999</v>
      </c>
      <c r="BJ307">
        <v>0.28100000000000003</v>
      </c>
      <c r="BK307">
        <v>0</v>
      </c>
      <c r="BL307">
        <v>0.28100000000000003</v>
      </c>
      <c r="BM307">
        <v>8.7563999999999993</v>
      </c>
      <c r="BQ307">
        <v>0</v>
      </c>
      <c r="BR307">
        <v>0.34203</v>
      </c>
      <c r="BS307">
        <v>-3.2393320000000001</v>
      </c>
      <c r="BT307">
        <v>1.2718E-2</v>
      </c>
      <c r="BU307">
        <v>8.2335170000000009</v>
      </c>
      <c r="BV307">
        <v>-65.110573200000005</v>
      </c>
    </row>
    <row r="308" spans="1:74" customFormat="1" x14ac:dyDescent="0.25">
      <c r="A308" s="40">
        <v>41704</v>
      </c>
      <c r="B308" s="41">
        <v>2.3623842592592592E-2</v>
      </c>
      <c r="C308">
        <v>11.127000000000001</v>
      </c>
      <c r="D308">
        <v>6.8661000000000003</v>
      </c>
      <c r="E308">
        <v>68661.482099999994</v>
      </c>
      <c r="F308">
        <v>12.2</v>
      </c>
      <c r="G308">
        <v>-10.4</v>
      </c>
      <c r="H308">
        <v>1155.9000000000001</v>
      </c>
      <c r="J308">
        <v>0</v>
      </c>
      <c r="K308">
        <v>0.84179999999999999</v>
      </c>
      <c r="L308">
        <v>9.3673000000000002</v>
      </c>
      <c r="M308">
        <v>5.7803000000000004</v>
      </c>
      <c r="N308">
        <v>10.3096</v>
      </c>
      <c r="O308">
        <v>0</v>
      </c>
      <c r="P308">
        <v>10.3</v>
      </c>
      <c r="Q308">
        <v>7.9715999999999996</v>
      </c>
      <c r="R308">
        <v>0</v>
      </c>
      <c r="S308">
        <v>8</v>
      </c>
      <c r="T308">
        <v>1155.9313999999999</v>
      </c>
      <c r="W308">
        <v>0</v>
      </c>
      <c r="X308">
        <v>0</v>
      </c>
      <c r="Y308">
        <v>12.2</v>
      </c>
      <c r="Z308">
        <v>850</v>
      </c>
      <c r="AA308">
        <v>876</v>
      </c>
      <c r="AB308">
        <v>817</v>
      </c>
      <c r="AC308">
        <v>46</v>
      </c>
      <c r="AD308">
        <v>12.6</v>
      </c>
      <c r="AE308">
        <v>0.28999999999999998</v>
      </c>
      <c r="AF308">
        <v>973</v>
      </c>
      <c r="AG308">
        <v>0</v>
      </c>
      <c r="AH308">
        <v>9</v>
      </c>
      <c r="AI308">
        <v>15</v>
      </c>
      <c r="AJ308">
        <v>191</v>
      </c>
      <c r="AK308">
        <v>190</v>
      </c>
      <c r="AL308">
        <v>7</v>
      </c>
      <c r="AM308">
        <v>194.2</v>
      </c>
      <c r="AN308" t="s">
        <v>155</v>
      </c>
      <c r="AO308">
        <v>2</v>
      </c>
      <c r="AP308" s="42">
        <v>0.94020833333333342</v>
      </c>
      <c r="AQ308">
        <v>47.163572000000002</v>
      </c>
      <c r="AR308">
        <v>-88.484581000000006</v>
      </c>
      <c r="AS308">
        <v>0</v>
      </c>
      <c r="AT308">
        <v>44.3</v>
      </c>
      <c r="AU308">
        <v>12</v>
      </c>
      <c r="AV308">
        <v>10</v>
      </c>
      <c r="AW308" t="s">
        <v>227</v>
      </c>
      <c r="AX308">
        <v>1.633866</v>
      </c>
      <c r="AY308">
        <v>1.5224629999999999</v>
      </c>
      <c r="AZ308">
        <v>2.3005990000000001</v>
      </c>
      <c r="BA308">
        <v>14.048999999999999</v>
      </c>
      <c r="BB308">
        <v>11.12</v>
      </c>
      <c r="BC308">
        <v>0.79</v>
      </c>
      <c r="BD308">
        <v>18.786000000000001</v>
      </c>
      <c r="BE308">
        <v>1861.8009999999999</v>
      </c>
      <c r="BF308">
        <v>731.21</v>
      </c>
      <c r="BG308">
        <v>0.215</v>
      </c>
      <c r="BH308">
        <v>0</v>
      </c>
      <c r="BI308">
        <v>0.215</v>
      </c>
      <c r="BJ308">
        <v>0.16600000000000001</v>
      </c>
      <c r="BK308">
        <v>0</v>
      </c>
      <c r="BL308">
        <v>0.16600000000000001</v>
      </c>
      <c r="BM308">
        <v>7.5911999999999997</v>
      </c>
      <c r="BQ308">
        <v>0</v>
      </c>
      <c r="BR308">
        <v>0.27912199999999998</v>
      </c>
      <c r="BS308">
        <v>-3.2083059999999999</v>
      </c>
      <c r="BT308">
        <v>1.3717999999999999E-2</v>
      </c>
      <c r="BU308">
        <v>6.7191650000000003</v>
      </c>
      <c r="BV308">
        <v>-64.4869506</v>
      </c>
    </row>
    <row r="309" spans="1:74" customFormat="1" x14ac:dyDescent="0.25">
      <c r="A309" s="40">
        <v>41704</v>
      </c>
      <c r="B309" s="41">
        <v>2.3635416666666662E-2</v>
      </c>
      <c r="C309">
        <v>11.266</v>
      </c>
      <c r="D309">
        <v>6.6159999999999997</v>
      </c>
      <c r="E309">
        <v>66160.016680000001</v>
      </c>
      <c r="F309">
        <v>9.1999999999999993</v>
      </c>
      <c r="G309">
        <v>-6.7</v>
      </c>
      <c r="H309">
        <v>997.2</v>
      </c>
      <c r="J309">
        <v>0</v>
      </c>
      <c r="K309">
        <v>0.84330000000000005</v>
      </c>
      <c r="L309">
        <v>9.5007999999999999</v>
      </c>
      <c r="M309">
        <v>5.5795000000000003</v>
      </c>
      <c r="N309">
        <v>7.7184999999999997</v>
      </c>
      <c r="O309">
        <v>0</v>
      </c>
      <c r="P309">
        <v>7.7</v>
      </c>
      <c r="Q309">
        <v>5.9680999999999997</v>
      </c>
      <c r="R309">
        <v>0</v>
      </c>
      <c r="S309">
        <v>6</v>
      </c>
      <c r="T309">
        <v>997.19740000000002</v>
      </c>
      <c r="W309">
        <v>0</v>
      </c>
      <c r="X309">
        <v>0</v>
      </c>
      <c r="Y309">
        <v>12.2</v>
      </c>
      <c r="Z309">
        <v>851</v>
      </c>
      <c r="AA309">
        <v>877</v>
      </c>
      <c r="AB309">
        <v>815</v>
      </c>
      <c r="AC309">
        <v>46</v>
      </c>
      <c r="AD309">
        <v>12.6</v>
      </c>
      <c r="AE309">
        <v>0.28999999999999998</v>
      </c>
      <c r="AF309">
        <v>973</v>
      </c>
      <c r="AG309">
        <v>0</v>
      </c>
      <c r="AH309">
        <v>9</v>
      </c>
      <c r="AI309">
        <v>15</v>
      </c>
      <c r="AJ309">
        <v>191</v>
      </c>
      <c r="AK309">
        <v>190</v>
      </c>
      <c r="AL309">
        <v>7</v>
      </c>
      <c r="AM309">
        <v>194.6</v>
      </c>
      <c r="AN309" t="s">
        <v>155</v>
      </c>
      <c r="AO309">
        <v>2</v>
      </c>
      <c r="AP309" s="42">
        <v>0.9402314814814815</v>
      </c>
      <c r="AQ309">
        <v>47.163780000000003</v>
      </c>
      <c r="AR309">
        <v>-88.484757999999999</v>
      </c>
      <c r="AS309">
        <v>0</v>
      </c>
      <c r="AT309">
        <v>43.7</v>
      </c>
      <c r="AU309">
        <v>12</v>
      </c>
      <c r="AV309">
        <v>10</v>
      </c>
      <c r="AW309" t="s">
        <v>227</v>
      </c>
      <c r="AX309">
        <v>1.1331340000000001</v>
      </c>
      <c r="AY309">
        <v>1.4891350000000001</v>
      </c>
      <c r="AZ309">
        <v>1.733134</v>
      </c>
      <c r="BA309">
        <v>14.048999999999999</v>
      </c>
      <c r="BB309">
        <v>11.23</v>
      </c>
      <c r="BC309">
        <v>0.8</v>
      </c>
      <c r="BD309">
        <v>18.577999999999999</v>
      </c>
      <c r="BE309">
        <v>1898.7080000000001</v>
      </c>
      <c r="BF309">
        <v>709.69</v>
      </c>
      <c r="BG309">
        <v>0.16200000000000001</v>
      </c>
      <c r="BH309">
        <v>0</v>
      </c>
      <c r="BI309">
        <v>0.16200000000000001</v>
      </c>
      <c r="BJ309">
        <v>0.125</v>
      </c>
      <c r="BK309">
        <v>0</v>
      </c>
      <c r="BL309">
        <v>0.125</v>
      </c>
      <c r="BM309">
        <v>6.5848000000000004</v>
      </c>
      <c r="BQ309">
        <v>0</v>
      </c>
      <c r="BR309">
        <v>0.29597800000000002</v>
      </c>
      <c r="BS309">
        <v>-2.5843919999999998</v>
      </c>
      <c r="BT309">
        <v>1.4E-2</v>
      </c>
      <c r="BU309">
        <v>7.1249310000000001</v>
      </c>
      <c r="BV309">
        <v>-51.946279199999999</v>
      </c>
    </row>
    <row r="310" spans="1:74" customFormat="1" x14ac:dyDescent="0.25">
      <c r="A310" s="40">
        <v>41704</v>
      </c>
      <c r="B310" s="41">
        <v>2.3646990740740743E-2</v>
      </c>
      <c r="C310">
        <v>10.808</v>
      </c>
      <c r="D310">
        <v>7.0483000000000002</v>
      </c>
      <c r="E310">
        <v>70482.994839999999</v>
      </c>
      <c r="F310">
        <v>6.8</v>
      </c>
      <c r="G310">
        <v>-10.1</v>
      </c>
      <c r="H310">
        <v>1160.7</v>
      </c>
      <c r="J310">
        <v>0</v>
      </c>
      <c r="K310">
        <v>0.84260000000000002</v>
      </c>
      <c r="L310">
        <v>9.1066000000000003</v>
      </c>
      <c r="M310">
        <v>5.9386000000000001</v>
      </c>
      <c r="N310">
        <v>5.7050999999999998</v>
      </c>
      <c r="O310">
        <v>0</v>
      </c>
      <c r="P310">
        <v>5.7</v>
      </c>
      <c r="Q310">
        <v>4.4112999999999998</v>
      </c>
      <c r="R310">
        <v>0</v>
      </c>
      <c r="S310">
        <v>4.4000000000000004</v>
      </c>
      <c r="T310">
        <v>1160.7483999999999</v>
      </c>
      <c r="W310">
        <v>0</v>
      </c>
      <c r="X310">
        <v>0</v>
      </c>
      <c r="Y310">
        <v>12.2</v>
      </c>
      <c r="Z310">
        <v>851</v>
      </c>
      <c r="AA310">
        <v>877</v>
      </c>
      <c r="AB310">
        <v>813</v>
      </c>
      <c r="AC310">
        <v>46</v>
      </c>
      <c r="AD310">
        <v>12.6</v>
      </c>
      <c r="AE310">
        <v>0.28999999999999998</v>
      </c>
      <c r="AF310">
        <v>973</v>
      </c>
      <c r="AG310">
        <v>0</v>
      </c>
      <c r="AH310">
        <v>9</v>
      </c>
      <c r="AI310">
        <v>15.718</v>
      </c>
      <c r="AJ310">
        <v>191</v>
      </c>
      <c r="AK310">
        <v>190</v>
      </c>
      <c r="AL310">
        <v>7.1</v>
      </c>
      <c r="AM310">
        <v>194.9</v>
      </c>
      <c r="AN310" t="s">
        <v>155</v>
      </c>
      <c r="AO310">
        <v>2</v>
      </c>
      <c r="AP310" s="42">
        <v>0.9402314814814815</v>
      </c>
      <c r="AQ310">
        <v>47.163822000000003</v>
      </c>
      <c r="AR310">
        <v>-88.484808999999998</v>
      </c>
      <c r="AS310">
        <v>0</v>
      </c>
      <c r="AT310">
        <v>40.700000000000003</v>
      </c>
      <c r="AU310">
        <v>12</v>
      </c>
      <c r="AV310">
        <v>10</v>
      </c>
      <c r="AW310" t="s">
        <v>227</v>
      </c>
      <c r="AX310">
        <v>1.167033</v>
      </c>
      <c r="AY310">
        <v>1.4558070000000001</v>
      </c>
      <c r="AZ310">
        <v>1.8</v>
      </c>
      <c r="BA310">
        <v>14.048999999999999</v>
      </c>
      <c r="BB310">
        <v>11.17</v>
      </c>
      <c r="BC310">
        <v>0.79</v>
      </c>
      <c r="BD310">
        <v>18.686</v>
      </c>
      <c r="BE310">
        <v>1822.17</v>
      </c>
      <c r="BF310">
        <v>756.303</v>
      </c>
      <c r="BG310">
        <v>0.12</v>
      </c>
      <c r="BH310">
        <v>0</v>
      </c>
      <c r="BI310">
        <v>0.12</v>
      </c>
      <c r="BJ310">
        <v>9.1999999999999998E-2</v>
      </c>
      <c r="BK310">
        <v>0</v>
      </c>
      <c r="BL310">
        <v>9.1999999999999998E-2</v>
      </c>
      <c r="BM310">
        <v>7.6741999999999999</v>
      </c>
      <c r="BQ310">
        <v>0</v>
      </c>
      <c r="BR310">
        <v>0.27076600000000001</v>
      </c>
      <c r="BS310">
        <v>-2.8283680000000002</v>
      </c>
      <c r="BT310">
        <v>1.4E-2</v>
      </c>
      <c r="BU310">
        <v>6.5180150000000001</v>
      </c>
      <c r="BV310">
        <v>-56.850196799999999</v>
      </c>
    </row>
    <row r="311" spans="1:74" customFormat="1" x14ac:dyDescent="0.25">
      <c r="A311" s="40">
        <v>41704</v>
      </c>
      <c r="B311" s="41">
        <v>2.3658564814814816E-2</v>
      </c>
      <c r="C311">
        <v>10.8</v>
      </c>
      <c r="D311">
        <v>7.3531000000000004</v>
      </c>
      <c r="E311">
        <v>73531.081520000007</v>
      </c>
      <c r="F311">
        <v>6.1</v>
      </c>
      <c r="G311">
        <v>-14.6</v>
      </c>
      <c r="H311">
        <v>1373.7</v>
      </c>
      <c r="J311">
        <v>0</v>
      </c>
      <c r="K311">
        <v>0.83950000000000002</v>
      </c>
      <c r="L311">
        <v>9.0669000000000004</v>
      </c>
      <c r="M311">
        <v>6.1730999999999998</v>
      </c>
      <c r="N311">
        <v>5.1211000000000002</v>
      </c>
      <c r="O311">
        <v>0</v>
      </c>
      <c r="P311">
        <v>5.0999999999999996</v>
      </c>
      <c r="Q311">
        <v>3.9599000000000002</v>
      </c>
      <c r="R311">
        <v>0</v>
      </c>
      <c r="S311">
        <v>4</v>
      </c>
      <c r="T311">
        <v>1373.7422999999999</v>
      </c>
      <c r="W311">
        <v>0</v>
      </c>
      <c r="X311">
        <v>0</v>
      </c>
      <c r="Y311">
        <v>12.1</v>
      </c>
      <c r="Z311">
        <v>852</v>
      </c>
      <c r="AA311">
        <v>878</v>
      </c>
      <c r="AB311">
        <v>808</v>
      </c>
      <c r="AC311">
        <v>46</v>
      </c>
      <c r="AD311">
        <v>12.61</v>
      </c>
      <c r="AE311">
        <v>0.28999999999999998</v>
      </c>
      <c r="AF311">
        <v>972</v>
      </c>
      <c r="AG311">
        <v>0</v>
      </c>
      <c r="AH311">
        <v>9</v>
      </c>
      <c r="AI311">
        <v>16</v>
      </c>
      <c r="AJ311">
        <v>191</v>
      </c>
      <c r="AK311">
        <v>190.7</v>
      </c>
      <c r="AL311">
        <v>7.1</v>
      </c>
      <c r="AM311">
        <v>195</v>
      </c>
      <c r="AN311" t="s">
        <v>155</v>
      </c>
      <c r="AO311">
        <v>2</v>
      </c>
      <c r="AP311" s="42">
        <v>0.94024305555555554</v>
      </c>
      <c r="AQ311">
        <v>47.163943000000003</v>
      </c>
      <c r="AR311">
        <v>-88.484966999999997</v>
      </c>
      <c r="AS311">
        <v>0</v>
      </c>
      <c r="AT311">
        <v>39.700000000000003</v>
      </c>
      <c r="AU311">
        <v>12</v>
      </c>
      <c r="AV311">
        <v>10</v>
      </c>
      <c r="AW311" t="s">
        <v>227</v>
      </c>
      <c r="AX311">
        <v>1.1328670000000001</v>
      </c>
      <c r="AY311">
        <v>1.42248</v>
      </c>
      <c r="AZ311">
        <v>1.832867</v>
      </c>
      <c r="BA311">
        <v>14.048999999999999</v>
      </c>
      <c r="BB311">
        <v>10.94</v>
      </c>
      <c r="BC311">
        <v>0.78</v>
      </c>
      <c r="BD311">
        <v>19.114999999999998</v>
      </c>
      <c r="BE311">
        <v>1788.6590000000001</v>
      </c>
      <c r="BF311">
        <v>775.09</v>
      </c>
      <c r="BG311">
        <v>0.106</v>
      </c>
      <c r="BH311">
        <v>0</v>
      </c>
      <c r="BI311">
        <v>0.106</v>
      </c>
      <c r="BJ311">
        <v>8.2000000000000003E-2</v>
      </c>
      <c r="BK311">
        <v>0</v>
      </c>
      <c r="BL311">
        <v>8.2000000000000003E-2</v>
      </c>
      <c r="BM311">
        <v>8.9543999999999997</v>
      </c>
      <c r="BQ311">
        <v>0</v>
      </c>
      <c r="BR311">
        <v>0.309004</v>
      </c>
      <c r="BS311">
        <v>-3.0132560000000002</v>
      </c>
      <c r="BT311">
        <v>1.4E-2</v>
      </c>
      <c r="BU311">
        <v>7.4384990000000002</v>
      </c>
      <c r="BV311">
        <v>-60.566445600000002</v>
      </c>
    </row>
    <row r="312" spans="1:74" customFormat="1" x14ac:dyDescent="0.25">
      <c r="A312" s="40">
        <v>41704</v>
      </c>
      <c r="B312" s="41">
        <v>2.367013888888889E-2</v>
      </c>
      <c r="C312">
        <v>10.754</v>
      </c>
      <c r="D312">
        <v>7.3491</v>
      </c>
      <c r="E312">
        <v>73490.726389999996</v>
      </c>
      <c r="F312">
        <v>6.6</v>
      </c>
      <c r="G312">
        <v>5.6</v>
      </c>
      <c r="H312">
        <v>1594.4</v>
      </c>
      <c r="J312">
        <v>0</v>
      </c>
      <c r="K312">
        <v>0.8397</v>
      </c>
      <c r="L312">
        <v>9.0303000000000004</v>
      </c>
      <c r="M312">
        <v>6.1708999999999996</v>
      </c>
      <c r="N312">
        <v>5.5467000000000004</v>
      </c>
      <c r="O312">
        <v>4.6875999999999998</v>
      </c>
      <c r="P312">
        <v>10.199999999999999</v>
      </c>
      <c r="Q312">
        <v>4.2888999999999999</v>
      </c>
      <c r="R312">
        <v>3.6246</v>
      </c>
      <c r="S312">
        <v>7.9</v>
      </c>
      <c r="T312">
        <v>1594.3931</v>
      </c>
      <c r="W312">
        <v>0</v>
      </c>
      <c r="X312">
        <v>0</v>
      </c>
      <c r="Y312">
        <v>12.2</v>
      </c>
      <c r="Z312">
        <v>853</v>
      </c>
      <c r="AA312">
        <v>879</v>
      </c>
      <c r="AB312">
        <v>806</v>
      </c>
      <c r="AC312">
        <v>46</v>
      </c>
      <c r="AD312">
        <v>12.6</v>
      </c>
      <c r="AE312">
        <v>0.28999999999999998</v>
      </c>
      <c r="AF312">
        <v>973</v>
      </c>
      <c r="AG312">
        <v>0</v>
      </c>
      <c r="AH312">
        <v>9</v>
      </c>
      <c r="AI312">
        <v>16</v>
      </c>
      <c r="AJ312">
        <v>191</v>
      </c>
      <c r="AK312">
        <v>191</v>
      </c>
      <c r="AL312">
        <v>7.1</v>
      </c>
      <c r="AM312">
        <v>195</v>
      </c>
      <c r="AN312" t="s">
        <v>155</v>
      </c>
      <c r="AO312">
        <v>2</v>
      </c>
      <c r="AP312" s="42">
        <v>0.94025462962962969</v>
      </c>
      <c r="AQ312">
        <v>47.164050000000003</v>
      </c>
      <c r="AR312">
        <v>-88.485138000000006</v>
      </c>
      <c r="AS312">
        <v>0</v>
      </c>
      <c r="AT312">
        <v>39.299999999999997</v>
      </c>
      <c r="AU312">
        <v>12</v>
      </c>
      <c r="AV312">
        <v>10</v>
      </c>
      <c r="AW312" t="s">
        <v>227</v>
      </c>
      <c r="AX312">
        <v>1.2327669999999999</v>
      </c>
      <c r="AY312">
        <v>1.3891519999999999</v>
      </c>
      <c r="AZ312">
        <v>1.9327669999999999</v>
      </c>
      <c r="BA312">
        <v>14.048999999999999</v>
      </c>
      <c r="BB312">
        <v>10.96</v>
      </c>
      <c r="BC312">
        <v>0.78</v>
      </c>
      <c r="BD312">
        <v>19.091999999999999</v>
      </c>
      <c r="BE312">
        <v>1783.385</v>
      </c>
      <c r="BF312">
        <v>775.66</v>
      </c>
      <c r="BG312">
        <v>0.115</v>
      </c>
      <c r="BH312">
        <v>9.7000000000000003E-2</v>
      </c>
      <c r="BI312">
        <v>0.21199999999999999</v>
      </c>
      <c r="BJ312">
        <v>8.8999999999999996E-2</v>
      </c>
      <c r="BK312">
        <v>7.4999999999999997E-2</v>
      </c>
      <c r="BL312">
        <v>0.16400000000000001</v>
      </c>
      <c r="BM312">
        <v>10.4041</v>
      </c>
      <c r="BQ312">
        <v>0</v>
      </c>
      <c r="BR312">
        <v>0.30586999999999998</v>
      </c>
      <c r="BS312">
        <v>-2.6074839999999999</v>
      </c>
      <c r="BT312">
        <v>1.3282E-2</v>
      </c>
      <c r="BU312">
        <v>7.3630560000000003</v>
      </c>
      <c r="BV312">
        <v>-52.410428400000001</v>
      </c>
    </row>
    <row r="313" spans="1:74" customFormat="1" x14ac:dyDescent="0.25">
      <c r="A313" s="40">
        <v>41704</v>
      </c>
      <c r="B313" s="41">
        <v>2.3681712962962963E-2</v>
      </c>
      <c r="C313">
        <v>10.61</v>
      </c>
      <c r="D313">
        <v>7.5970000000000004</v>
      </c>
      <c r="E313">
        <v>75969.55</v>
      </c>
      <c r="F313">
        <v>6.6</v>
      </c>
      <c r="G313">
        <v>6.2</v>
      </c>
      <c r="H313">
        <v>1685.2</v>
      </c>
      <c r="J313">
        <v>0</v>
      </c>
      <c r="K313">
        <v>0.83819999999999995</v>
      </c>
      <c r="L313">
        <v>8.8934999999999995</v>
      </c>
      <c r="M313">
        <v>6.3678999999999997</v>
      </c>
      <c r="N313">
        <v>5.5282</v>
      </c>
      <c r="O313">
        <v>5.2</v>
      </c>
      <c r="P313">
        <v>10.7</v>
      </c>
      <c r="Q313">
        <v>4.2744999999999997</v>
      </c>
      <c r="R313">
        <v>4.0206999999999997</v>
      </c>
      <c r="S313">
        <v>8.3000000000000007</v>
      </c>
      <c r="T313">
        <v>1685.2</v>
      </c>
      <c r="W313">
        <v>0</v>
      </c>
      <c r="X313">
        <v>0</v>
      </c>
      <c r="Y313">
        <v>12.1</v>
      </c>
      <c r="Z313">
        <v>854</v>
      </c>
      <c r="AA313">
        <v>879</v>
      </c>
      <c r="AB313">
        <v>806</v>
      </c>
      <c r="AC313">
        <v>46</v>
      </c>
      <c r="AD313">
        <v>12.6</v>
      </c>
      <c r="AE313">
        <v>0.28999999999999998</v>
      </c>
      <c r="AF313">
        <v>973</v>
      </c>
      <c r="AG313">
        <v>0</v>
      </c>
      <c r="AH313">
        <v>9</v>
      </c>
      <c r="AI313">
        <v>15.282</v>
      </c>
      <c r="AJ313">
        <v>191</v>
      </c>
      <c r="AK313">
        <v>191</v>
      </c>
      <c r="AL313">
        <v>6.9</v>
      </c>
      <c r="AM313">
        <v>195</v>
      </c>
      <c r="AN313" t="s">
        <v>155</v>
      </c>
      <c r="AO313">
        <v>2</v>
      </c>
      <c r="AP313" s="42">
        <v>0.94026620370370362</v>
      </c>
      <c r="AQ313">
        <v>47.164178</v>
      </c>
      <c r="AR313">
        <v>-88.485381000000004</v>
      </c>
      <c r="AS313">
        <v>105.1</v>
      </c>
      <c r="AT313">
        <v>39.200000000000003</v>
      </c>
      <c r="AU313">
        <v>12</v>
      </c>
      <c r="AV313">
        <v>10</v>
      </c>
      <c r="AW313" t="s">
        <v>227</v>
      </c>
      <c r="AX313">
        <v>1.398002</v>
      </c>
      <c r="AY313">
        <v>1.3558239999999999</v>
      </c>
      <c r="AZ313">
        <v>2.0980020000000001</v>
      </c>
      <c r="BA313">
        <v>14.048999999999999</v>
      </c>
      <c r="BB313">
        <v>10.86</v>
      </c>
      <c r="BC313">
        <v>0.77</v>
      </c>
      <c r="BD313">
        <v>19.300999999999998</v>
      </c>
      <c r="BE313">
        <v>1748.461</v>
      </c>
      <c r="BF313">
        <v>796.81500000000005</v>
      </c>
      <c r="BG313">
        <v>0.114</v>
      </c>
      <c r="BH313">
        <v>0.107</v>
      </c>
      <c r="BI313">
        <v>0.221</v>
      </c>
      <c r="BJ313">
        <v>8.7999999999999995E-2</v>
      </c>
      <c r="BK313">
        <v>8.3000000000000004E-2</v>
      </c>
      <c r="BL313">
        <v>0.17100000000000001</v>
      </c>
      <c r="BM313">
        <v>10.947100000000001</v>
      </c>
      <c r="BQ313">
        <v>0</v>
      </c>
      <c r="BR313">
        <v>0.31323200000000001</v>
      </c>
      <c r="BS313">
        <v>-2.4942340000000001</v>
      </c>
      <c r="BT313">
        <v>1.2999999999999999E-2</v>
      </c>
      <c r="BU313">
        <v>7.5402769999999997</v>
      </c>
      <c r="BV313">
        <v>-50.134103400000001</v>
      </c>
    </row>
    <row r="314" spans="1:74" customFormat="1" x14ac:dyDescent="0.25">
      <c r="A314" s="40">
        <v>41704</v>
      </c>
      <c r="B314" s="41">
        <v>2.3693287037037037E-2</v>
      </c>
      <c r="C314">
        <v>10.616</v>
      </c>
      <c r="D314">
        <v>7.4641999999999999</v>
      </c>
      <c r="E314">
        <v>74642.149449999997</v>
      </c>
      <c r="F314">
        <v>6.2</v>
      </c>
      <c r="G314">
        <v>-3.3</v>
      </c>
      <c r="H314">
        <v>1654</v>
      </c>
      <c r="J314">
        <v>0</v>
      </c>
      <c r="K314">
        <v>0.83950000000000002</v>
      </c>
      <c r="L314">
        <v>8.9116</v>
      </c>
      <c r="M314">
        <v>6.266</v>
      </c>
      <c r="N314">
        <v>5.2088000000000001</v>
      </c>
      <c r="O314">
        <v>0</v>
      </c>
      <c r="P314">
        <v>5.2</v>
      </c>
      <c r="Q314">
        <v>4.0274999999999999</v>
      </c>
      <c r="R314">
        <v>0</v>
      </c>
      <c r="S314">
        <v>4</v>
      </c>
      <c r="T314">
        <v>1654.0499</v>
      </c>
      <c r="W314">
        <v>0</v>
      </c>
      <c r="X314">
        <v>0</v>
      </c>
      <c r="Y314">
        <v>12.2</v>
      </c>
      <c r="Z314">
        <v>854</v>
      </c>
      <c r="AA314">
        <v>879</v>
      </c>
      <c r="AB314">
        <v>806</v>
      </c>
      <c r="AC314">
        <v>46</v>
      </c>
      <c r="AD314">
        <v>12.6</v>
      </c>
      <c r="AE314">
        <v>0.28999999999999998</v>
      </c>
      <c r="AF314">
        <v>973</v>
      </c>
      <c r="AG314">
        <v>0</v>
      </c>
      <c r="AH314">
        <v>9</v>
      </c>
      <c r="AI314">
        <v>15.718</v>
      </c>
      <c r="AJ314">
        <v>191</v>
      </c>
      <c r="AK314">
        <v>191</v>
      </c>
      <c r="AL314">
        <v>6.9</v>
      </c>
      <c r="AM314">
        <v>195</v>
      </c>
      <c r="AN314" t="s">
        <v>155</v>
      </c>
      <c r="AO314">
        <v>1</v>
      </c>
      <c r="AP314" s="42">
        <v>0.94028935185185192</v>
      </c>
      <c r="AQ314">
        <v>47.164327999999998</v>
      </c>
      <c r="AR314">
        <v>-88.485703000000001</v>
      </c>
      <c r="AS314">
        <v>322</v>
      </c>
      <c r="AT314">
        <v>39.1</v>
      </c>
      <c r="AU314">
        <v>12</v>
      </c>
      <c r="AV314">
        <v>10</v>
      </c>
      <c r="AW314" t="s">
        <v>227</v>
      </c>
      <c r="AX314">
        <v>1.6325670000000001</v>
      </c>
      <c r="AY314">
        <v>1.3224959999999999</v>
      </c>
      <c r="AZ314">
        <v>2.365135</v>
      </c>
      <c r="BA314">
        <v>14.048999999999999</v>
      </c>
      <c r="BB314">
        <v>10.95</v>
      </c>
      <c r="BC314">
        <v>0.78</v>
      </c>
      <c r="BD314">
        <v>19.123000000000001</v>
      </c>
      <c r="BE314">
        <v>1761.973</v>
      </c>
      <c r="BF314">
        <v>788.51700000000005</v>
      </c>
      <c r="BG314">
        <v>0.108</v>
      </c>
      <c r="BH314">
        <v>0</v>
      </c>
      <c r="BI314">
        <v>0.108</v>
      </c>
      <c r="BJ314">
        <v>8.3000000000000004E-2</v>
      </c>
      <c r="BK314">
        <v>0</v>
      </c>
      <c r="BL314">
        <v>8.3000000000000004E-2</v>
      </c>
      <c r="BM314">
        <v>10.8058</v>
      </c>
      <c r="BQ314">
        <v>0</v>
      </c>
      <c r="BR314">
        <v>0.26902199999999998</v>
      </c>
      <c r="BS314">
        <v>-2.331064</v>
      </c>
      <c r="BT314">
        <v>1.2282E-2</v>
      </c>
      <c r="BU314">
        <v>6.476032</v>
      </c>
      <c r="BV314">
        <v>-46.854386400000003</v>
      </c>
    </row>
    <row r="315" spans="1:74" customFormat="1" x14ac:dyDescent="0.25">
      <c r="A315" s="40">
        <v>41704</v>
      </c>
      <c r="B315" s="41">
        <v>2.3704861111111111E-2</v>
      </c>
      <c r="C315">
        <v>10.851000000000001</v>
      </c>
      <c r="D315">
        <v>7.2577999999999996</v>
      </c>
      <c r="E315">
        <v>72578.16949</v>
      </c>
      <c r="F315">
        <v>3.7</v>
      </c>
      <c r="G315">
        <v>2.4</v>
      </c>
      <c r="H315">
        <v>1445.6</v>
      </c>
      <c r="J315">
        <v>0</v>
      </c>
      <c r="K315">
        <v>0.83989999999999998</v>
      </c>
      <c r="L315">
        <v>9.1138999999999992</v>
      </c>
      <c r="M315">
        <v>6.0960000000000001</v>
      </c>
      <c r="N315">
        <v>3.1</v>
      </c>
      <c r="O315">
        <v>2.0158</v>
      </c>
      <c r="P315">
        <v>5.0999999999999996</v>
      </c>
      <c r="Q315">
        <v>2.3969999999999998</v>
      </c>
      <c r="R315">
        <v>1.5587</v>
      </c>
      <c r="S315">
        <v>4</v>
      </c>
      <c r="T315">
        <v>1445.5614</v>
      </c>
      <c r="W315">
        <v>0</v>
      </c>
      <c r="X315">
        <v>0</v>
      </c>
      <c r="Y315">
        <v>12.3</v>
      </c>
      <c r="Z315">
        <v>852</v>
      </c>
      <c r="AA315">
        <v>878</v>
      </c>
      <c r="AB315">
        <v>806</v>
      </c>
      <c r="AC315">
        <v>46</v>
      </c>
      <c r="AD315">
        <v>12.6</v>
      </c>
      <c r="AE315">
        <v>0.28999999999999998</v>
      </c>
      <c r="AF315">
        <v>973</v>
      </c>
      <c r="AG315">
        <v>0</v>
      </c>
      <c r="AH315">
        <v>9</v>
      </c>
      <c r="AI315">
        <v>15.282</v>
      </c>
      <c r="AJ315">
        <v>190.3</v>
      </c>
      <c r="AK315">
        <v>191</v>
      </c>
      <c r="AL315">
        <v>7</v>
      </c>
      <c r="AM315">
        <v>195</v>
      </c>
      <c r="AN315" t="s">
        <v>155</v>
      </c>
      <c r="AO315">
        <v>1</v>
      </c>
      <c r="AP315" s="42">
        <v>0.94030092592592596</v>
      </c>
      <c r="AQ315">
        <v>47.164406</v>
      </c>
      <c r="AR315">
        <v>-88.485902999999993</v>
      </c>
      <c r="AS315">
        <v>322.60000000000002</v>
      </c>
      <c r="AT315">
        <v>39</v>
      </c>
      <c r="AU315">
        <v>12</v>
      </c>
      <c r="AV315">
        <v>10</v>
      </c>
      <c r="AW315" t="s">
        <v>227</v>
      </c>
      <c r="AX315">
        <v>1.927273</v>
      </c>
      <c r="AY315">
        <v>1.5272730000000001</v>
      </c>
      <c r="AZ315">
        <v>2.792208</v>
      </c>
      <c r="BA315">
        <v>14.048999999999999</v>
      </c>
      <c r="BB315">
        <v>10.98</v>
      </c>
      <c r="BC315">
        <v>0.78</v>
      </c>
      <c r="BD315">
        <v>19.058</v>
      </c>
      <c r="BE315">
        <v>1800.6279999999999</v>
      </c>
      <c r="BF315">
        <v>766.553</v>
      </c>
      <c r="BG315">
        <v>6.4000000000000001E-2</v>
      </c>
      <c r="BH315">
        <v>4.2000000000000003E-2</v>
      </c>
      <c r="BI315">
        <v>0.106</v>
      </c>
      <c r="BJ315">
        <v>0.05</v>
      </c>
      <c r="BK315">
        <v>3.2000000000000001E-2</v>
      </c>
      <c r="BL315">
        <v>8.2000000000000003E-2</v>
      </c>
      <c r="BM315">
        <v>9.4366000000000003</v>
      </c>
      <c r="BQ315">
        <v>0</v>
      </c>
      <c r="BR315">
        <v>0.27772000000000002</v>
      </c>
      <c r="BS315">
        <v>-2.1874820000000001</v>
      </c>
      <c r="BT315">
        <v>1.2E-2</v>
      </c>
      <c r="BU315">
        <v>6.6854139999999997</v>
      </c>
      <c r="BV315">
        <v>-43.9683882</v>
      </c>
    </row>
    <row r="316" spans="1:74" customFormat="1" x14ac:dyDescent="0.25">
      <c r="A316" s="40">
        <v>41704</v>
      </c>
      <c r="B316" s="41">
        <v>2.3716435185185184E-2</v>
      </c>
      <c r="C316">
        <v>10.801</v>
      </c>
      <c r="D316">
        <v>7.1776999999999997</v>
      </c>
      <c r="E316">
        <v>71776.963390000004</v>
      </c>
      <c r="F316">
        <v>3.6</v>
      </c>
      <c r="G316">
        <v>-4.0999999999999996</v>
      </c>
      <c r="H316">
        <v>1334.2</v>
      </c>
      <c r="J316">
        <v>0</v>
      </c>
      <c r="K316">
        <v>0.84119999999999995</v>
      </c>
      <c r="L316">
        <v>9.0854999999999997</v>
      </c>
      <c r="M316">
        <v>6.0377999999999998</v>
      </c>
      <c r="N316">
        <v>3.0323000000000002</v>
      </c>
      <c r="O316">
        <v>0</v>
      </c>
      <c r="P316">
        <v>3</v>
      </c>
      <c r="Q316">
        <v>2.3447</v>
      </c>
      <c r="R316">
        <v>0</v>
      </c>
      <c r="S316">
        <v>2.2999999999999998</v>
      </c>
      <c r="T316">
        <v>1334.2</v>
      </c>
      <c r="W316">
        <v>0</v>
      </c>
      <c r="X316">
        <v>0</v>
      </c>
      <c r="Y316">
        <v>12.3</v>
      </c>
      <c r="Z316">
        <v>852</v>
      </c>
      <c r="AA316">
        <v>877</v>
      </c>
      <c r="AB316">
        <v>805</v>
      </c>
      <c r="AC316">
        <v>46</v>
      </c>
      <c r="AD316">
        <v>12.61</v>
      </c>
      <c r="AE316">
        <v>0.28999999999999998</v>
      </c>
      <c r="AF316">
        <v>972</v>
      </c>
      <c r="AG316">
        <v>0</v>
      </c>
      <c r="AH316">
        <v>9</v>
      </c>
      <c r="AI316">
        <v>15.718</v>
      </c>
      <c r="AJ316">
        <v>190.7</v>
      </c>
      <c r="AK316">
        <v>191</v>
      </c>
      <c r="AL316">
        <v>7</v>
      </c>
      <c r="AM316">
        <v>195</v>
      </c>
      <c r="AN316" t="s">
        <v>155</v>
      </c>
      <c r="AO316">
        <v>1</v>
      </c>
      <c r="AP316" s="42">
        <v>0.9403125</v>
      </c>
      <c r="AQ316">
        <v>47.164454999999997</v>
      </c>
      <c r="AR316">
        <v>-88.486040000000003</v>
      </c>
      <c r="AS316">
        <v>323</v>
      </c>
      <c r="AT316">
        <v>39.1</v>
      </c>
      <c r="AU316">
        <v>12</v>
      </c>
      <c r="AV316">
        <v>9</v>
      </c>
      <c r="AW316" t="s">
        <v>228</v>
      </c>
      <c r="AX316">
        <v>2.4</v>
      </c>
      <c r="AY316">
        <v>2</v>
      </c>
      <c r="AZ316">
        <v>3.4</v>
      </c>
      <c r="BA316">
        <v>14.048999999999999</v>
      </c>
      <c r="BB316">
        <v>11.07</v>
      </c>
      <c r="BC316">
        <v>0.79</v>
      </c>
      <c r="BD316">
        <v>18.879000000000001</v>
      </c>
      <c r="BE316">
        <v>1806.548</v>
      </c>
      <c r="BF316">
        <v>764.11</v>
      </c>
      <c r="BG316">
        <v>6.3E-2</v>
      </c>
      <c r="BH316">
        <v>0</v>
      </c>
      <c r="BI316">
        <v>6.3E-2</v>
      </c>
      <c r="BJ316">
        <v>4.9000000000000002E-2</v>
      </c>
      <c r="BK316">
        <v>0</v>
      </c>
      <c r="BL316">
        <v>4.9000000000000002E-2</v>
      </c>
      <c r="BM316">
        <v>8.7655999999999992</v>
      </c>
      <c r="BQ316">
        <v>0</v>
      </c>
      <c r="BR316">
        <v>0.262434</v>
      </c>
      <c r="BS316">
        <v>-2.1482299999999999</v>
      </c>
      <c r="BT316">
        <v>1.2718E-2</v>
      </c>
      <c r="BU316">
        <v>6.3174419999999998</v>
      </c>
      <c r="BV316">
        <v>-43.179423</v>
      </c>
    </row>
    <row r="317" spans="1:74" customFormat="1" x14ac:dyDescent="0.25">
      <c r="A317" s="40">
        <v>41704</v>
      </c>
      <c r="B317" s="41">
        <v>2.3728009259259261E-2</v>
      </c>
      <c r="C317">
        <v>11.045</v>
      </c>
      <c r="D317">
        <v>7.2039</v>
      </c>
      <c r="E317">
        <v>72039.389249999993</v>
      </c>
      <c r="F317">
        <v>3.7</v>
      </c>
      <c r="G317">
        <v>-1.3</v>
      </c>
      <c r="H317">
        <v>1379.9</v>
      </c>
      <c r="J317">
        <v>0</v>
      </c>
      <c r="K317">
        <v>0.83899999999999997</v>
      </c>
      <c r="L317">
        <v>9.2672000000000008</v>
      </c>
      <c r="M317">
        <v>6.0442999999999998</v>
      </c>
      <c r="N317">
        <v>3.1044</v>
      </c>
      <c r="O317">
        <v>0</v>
      </c>
      <c r="P317">
        <v>3.1</v>
      </c>
      <c r="Q317">
        <v>2.4003999999999999</v>
      </c>
      <c r="R317">
        <v>0</v>
      </c>
      <c r="S317">
        <v>2.4</v>
      </c>
      <c r="T317">
        <v>1379.9247</v>
      </c>
      <c r="W317">
        <v>0</v>
      </c>
      <c r="X317">
        <v>0</v>
      </c>
      <c r="Y317">
        <v>12.3</v>
      </c>
      <c r="Z317">
        <v>853</v>
      </c>
      <c r="AA317">
        <v>878</v>
      </c>
      <c r="AB317">
        <v>804</v>
      </c>
      <c r="AC317">
        <v>46</v>
      </c>
      <c r="AD317">
        <v>12.6</v>
      </c>
      <c r="AE317">
        <v>0.28999999999999998</v>
      </c>
      <c r="AF317">
        <v>973</v>
      </c>
      <c r="AG317">
        <v>0</v>
      </c>
      <c r="AH317">
        <v>9.718</v>
      </c>
      <c r="AI317">
        <v>16</v>
      </c>
      <c r="AJ317">
        <v>190.3</v>
      </c>
      <c r="AK317">
        <v>190.3</v>
      </c>
      <c r="AL317">
        <v>6.9</v>
      </c>
      <c r="AM317">
        <v>195</v>
      </c>
      <c r="AN317" t="s">
        <v>155</v>
      </c>
      <c r="AO317">
        <v>1</v>
      </c>
      <c r="AP317" s="42">
        <v>0.9403125</v>
      </c>
      <c r="AQ317">
        <v>47.164478000000003</v>
      </c>
      <c r="AR317">
        <v>-88.486186000000004</v>
      </c>
      <c r="AS317">
        <v>323.10000000000002</v>
      </c>
      <c r="AT317">
        <v>38.6</v>
      </c>
      <c r="AU317">
        <v>12</v>
      </c>
      <c r="AV317">
        <v>9</v>
      </c>
      <c r="AW317" t="s">
        <v>228</v>
      </c>
      <c r="AX317">
        <v>2.4</v>
      </c>
      <c r="AY317">
        <v>1.666334</v>
      </c>
      <c r="AZ317">
        <v>3.1664340000000002</v>
      </c>
      <c r="BA317">
        <v>14.048999999999999</v>
      </c>
      <c r="BB317">
        <v>10.91</v>
      </c>
      <c r="BC317">
        <v>0.78</v>
      </c>
      <c r="BD317">
        <v>19.184999999999999</v>
      </c>
      <c r="BE317">
        <v>1819.624</v>
      </c>
      <c r="BF317">
        <v>755.36599999999999</v>
      </c>
      <c r="BG317">
        <v>6.4000000000000001E-2</v>
      </c>
      <c r="BH317">
        <v>0</v>
      </c>
      <c r="BI317">
        <v>6.4000000000000001E-2</v>
      </c>
      <c r="BJ317">
        <v>4.9000000000000002E-2</v>
      </c>
      <c r="BK317">
        <v>0</v>
      </c>
      <c r="BL317">
        <v>4.9000000000000002E-2</v>
      </c>
      <c r="BM317">
        <v>8.9526000000000003</v>
      </c>
      <c r="BQ317">
        <v>0</v>
      </c>
      <c r="BR317">
        <v>0.246974</v>
      </c>
      <c r="BS317">
        <v>-2.2086199999999998</v>
      </c>
      <c r="BT317">
        <v>1.2999999999999999E-2</v>
      </c>
      <c r="BU317">
        <v>5.9452819999999997</v>
      </c>
      <c r="BV317">
        <v>-44.393262</v>
      </c>
    </row>
    <row r="318" spans="1:74" customFormat="1" x14ac:dyDescent="0.25">
      <c r="A318" s="40">
        <v>41704</v>
      </c>
      <c r="B318" s="41">
        <v>2.3739583333333338E-2</v>
      </c>
      <c r="C318">
        <v>10.643000000000001</v>
      </c>
      <c r="D318">
        <v>7.0744999999999996</v>
      </c>
      <c r="E318">
        <v>70744.600980000003</v>
      </c>
      <c r="F318">
        <v>3.6</v>
      </c>
      <c r="G318">
        <v>-1.4</v>
      </c>
      <c r="H318">
        <v>1488.8</v>
      </c>
      <c r="J318">
        <v>0</v>
      </c>
      <c r="K318">
        <v>0.84309999999999996</v>
      </c>
      <c r="L318">
        <v>8.9732000000000003</v>
      </c>
      <c r="M318">
        <v>5.9642999999999997</v>
      </c>
      <c r="N318">
        <v>3.0312000000000001</v>
      </c>
      <c r="O318">
        <v>0</v>
      </c>
      <c r="P318">
        <v>3</v>
      </c>
      <c r="Q318">
        <v>2.3437999999999999</v>
      </c>
      <c r="R318">
        <v>0</v>
      </c>
      <c r="S318">
        <v>2.2999999999999998</v>
      </c>
      <c r="T318">
        <v>1488.7722000000001</v>
      </c>
      <c r="W318">
        <v>0</v>
      </c>
      <c r="X318">
        <v>0</v>
      </c>
      <c r="Y318">
        <v>12.2</v>
      </c>
      <c r="Z318">
        <v>854</v>
      </c>
      <c r="AA318">
        <v>879</v>
      </c>
      <c r="AB318">
        <v>804</v>
      </c>
      <c r="AC318">
        <v>46</v>
      </c>
      <c r="AD318">
        <v>12.6</v>
      </c>
      <c r="AE318">
        <v>0.28999999999999998</v>
      </c>
      <c r="AF318">
        <v>973</v>
      </c>
      <c r="AG318">
        <v>0</v>
      </c>
      <c r="AH318">
        <v>9.282</v>
      </c>
      <c r="AI318">
        <v>16</v>
      </c>
      <c r="AJ318">
        <v>190</v>
      </c>
      <c r="AK318">
        <v>190</v>
      </c>
      <c r="AL318">
        <v>6.7</v>
      </c>
      <c r="AM318">
        <v>195</v>
      </c>
      <c r="AN318" t="s">
        <v>155</v>
      </c>
      <c r="AO318">
        <v>1</v>
      </c>
      <c r="AP318" s="42">
        <v>0.94033564814814818</v>
      </c>
      <c r="AQ318">
        <v>47.164530999999997</v>
      </c>
      <c r="AR318">
        <v>-88.486553000000001</v>
      </c>
      <c r="AS318">
        <v>323.39999999999998</v>
      </c>
      <c r="AT318">
        <v>37.700000000000003</v>
      </c>
      <c r="AU318">
        <v>12</v>
      </c>
      <c r="AV318">
        <v>7</v>
      </c>
      <c r="AW318" t="s">
        <v>214</v>
      </c>
      <c r="AX318">
        <v>2.4998</v>
      </c>
      <c r="AY318">
        <v>1.2328669999999999</v>
      </c>
      <c r="AZ318">
        <v>2.9328669999999999</v>
      </c>
      <c r="BA318">
        <v>14.048999999999999</v>
      </c>
      <c r="BB318">
        <v>11.22</v>
      </c>
      <c r="BC318">
        <v>0.8</v>
      </c>
      <c r="BD318">
        <v>18.614000000000001</v>
      </c>
      <c r="BE318">
        <v>1804.42</v>
      </c>
      <c r="BF318">
        <v>763.35199999999998</v>
      </c>
      <c r="BG318">
        <v>6.4000000000000001E-2</v>
      </c>
      <c r="BH318">
        <v>0</v>
      </c>
      <c r="BI318">
        <v>6.4000000000000001E-2</v>
      </c>
      <c r="BJ318">
        <v>4.9000000000000002E-2</v>
      </c>
      <c r="BK318">
        <v>0</v>
      </c>
      <c r="BL318">
        <v>4.9000000000000002E-2</v>
      </c>
      <c r="BM318">
        <v>9.8918999999999997</v>
      </c>
      <c r="BQ318">
        <v>0</v>
      </c>
      <c r="BR318">
        <v>0.30746600000000002</v>
      </c>
      <c r="BS318">
        <v>-2.2117420000000001</v>
      </c>
      <c r="BT318">
        <v>1.2999999999999999E-2</v>
      </c>
      <c r="BU318">
        <v>7.4014749999999996</v>
      </c>
      <c r="BV318">
        <v>-44.456014199999998</v>
      </c>
    </row>
    <row r="319" spans="1:74" customFormat="1" x14ac:dyDescent="0.25">
      <c r="A319" s="40">
        <v>41704</v>
      </c>
      <c r="B319" s="41">
        <v>2.3751157407407408E-2</v>
      </c>
      <c r="C319">
        <v>10.717000000000001</v>
      </c>
      <c r="D319">
        <v>7.8586</v>
      </c>
      <c r="E319">
        <v>78585.970029999997</v>
      </c>
      <c r="F319">
        <v>3.5</v>
      </c>
      <c r="G319">
        <v>-7.8</v>
      </c>
      <c r="H319">
        <v>1746</v>
      </c>
      <c r="J319">
        <v>0</v>
      </c>
      <c r="K319">
        <v>0.8347</v>
      </c>
      <c r="L319">
        <v>8.9459999999999997</v>
      </c>
      <c r="M319">
        <v>6.5598999999999998</v>
      </c>
      <c r="N319">
        <v>2.9216000000000002</v>
      </c>
      <c r="O319">
        <v>0</v>
      </c>
      <c r="P319">
        <v>2.9</v>
      </c>
      <c r="Q319">
        <v>2.2589999999999999</v>
      </c>
      <c r="R319">
        <v>0</v>
      </c>
      <c r="S319">
        <v>2.2999999999999998</v>
      </c>
      <c r="T319">
        <v>1745.9686999999999</v>
      </c>
      <c r="W319">
        <v>0</v>
      </c>
      <c r="X319">
        <v>0</v>
      </c>
      <c r="Y319">
        <v>12.2</v>
      </c>
      <c r="Z319">
        <v>854</v>
      </c>
      <c r="AA319">
        <v>880</v>
      </c>
      <c r="AB319">
        <v>805</v>
      </c>
      <c r="AC319">
        <v>46</v>
      </c>
      <c r="AD319">
        <v>12.6</v>
      </c>
      <c r="AE319">
        <v>0.28999999999999998</v>
      </c>
      <c r="AF319">
        <v>973</v>
      </c>
      <c r="AG319">
        <v>0</v>
      </c>
      <c r="AH319">
        <v>9</v>
      </c>
      <c r="AI319">
        <v>16</v>
      </c>
      <c r="AJ319">
        <v>190</v>
      </c>
      <c r="AK319">
        <v>190</v>
      </c>
      <c r="AL319">
        <v>6.6</v>
      </c>
      <c r="AM319">
        <v>195</v>
      </c>
      <c r="AN319" t="s">
        <v>155</v>
      </c>
      <c r="AO319">
        <v>1</v>
      </c>
      <c r="AP319" s="42">
        <v>0.94034722222222233</v>
      </c>
      <c r="AQ319">
        <v>47.164546000000001</v>
      </c>
      <c r="AR319">
        <v>-88.486774999999994</v>
      </c>
      <c r="AS319">
        <v>323.2</v>
      </c>
      <c r="AT319">
        <v>37.6</v>
      </c>
      <c r="AU319">
        <v>12</v>
      </c>
      <c r="AV319">
        <v>7</v>
      </c>
      <c r="AW319" t="s">
        <v>229</v>
      </c>
      <c r="AX319">
        <v>2.6336659999999998</v>
      </c>
      <c r="AY319">
        <v>1.467832</v>
      </c>
      <c r="AZ319">
        <v>3.1678320000000002</v>
      </c>
      <c r="BA319">
        <v>14.048999999999999</v>
      </c>
      <c r="BB319">
        <v>10.63</v>
      </c>
      <c r="BC319">
        <v>0.76</v>
      </c>
      <c r="BD319">
        <v>19.797999999999998</v>
      </c>
      <c r="BE319">
        <v>1730.61</v>
      </c>
      <c r="BF319">
        <v>807.68399999999997</v>
      </c>
      <c r="BG319">
        <v>5.8999999999999997E-2</v>
      </c>
      <c r="BH319">
        <v>0</v>
      </c>
      <c r="BI319">
        <v>5.8999999999999997E-2</v>
      </c>
      <c r="BJ319">
        <v>4.5999999999999999E-2</v>
      </c>
      <c r="BK319">
        <v>0</v>
      </c>
      <c r="BL319">
        <v>4.5999999999999999E-2</v>
      </c>
      <c r="BM319">
        <v>11.1601</v>
      </c>
      <c r="BQ319">
        <v>0</v>
      </c>
      <c r="BR319">
        <v>0.264575</v>
      </c>
      <c r="BS319">
        <v>-2.4741330000000001</v>
      </c>
      <c r="BT319">
        <v>1.2999999999999999E-2</v>
      </c>
      <c r="BU319">
        <v>6.3689920000000004</v>
      </c>
      <c r="BV319">
        <v>-49.730073300000001</v>
      </c>
    </row>
    <row r="320" spans="1:74" customFormat="1" x14ac:dyDescent="0.25">
      <c r="A320" s="40">
        <v>41704</v>
      </c>
      <c r="B320" s="41">
        <v>2.3762731481481478E-2</v>
      </c>
      <c r="C320">
        <v>11.377000000000001</v>
      </c>
      <c r="D320">
        <v>6.6466000000000003</v>
      </c>
      <c r="E320">
        <v>66466</v>
      </c>
      <c r="F320">
        <v>3</v>
      </c>
      <c r="G320">
        <v>-22.9</v>
      </c>
      <c r="H320">
        <v>1577.1</v>
      </c>
      <c r="J320">
        <v>0</v>
      </c>
      <c r="K320">
        <v>0.84150000000000003</v>
      </c>
      <c r="L320">
        <v>9.5736000000000008</v>
      </c>
      <c r="M320">
        <v>5.5930999999999997</v>
      </c>
      <c r="N320">
        <v>2.5569000000000002</v>
      </c>
      <c r="O320">
        <v>0</v>
      </c>
      <c r="P320">
        <v>2.6</v>
      </c>
      <c r="Q320">
        <v>1.9770000000000001</v>
      </c>
      <c r="R320">
        <v>0</v>
      </c>
      <c r="S320">
        <v>2</v>
      </c>
      <c r="T320">
        <v>1577.1080999999999</v>
      </c>
      <c r="W320">
        <v>0</v>
      </c>
      <c r="X320">
        <v>0</v>
      </c>
      <c r="Y320">
        <v>12.2</v>
      </c>
      <c r="Z320">
        <v>853</v>
      </c>
      <c r="AA320">
        <v>879</v>
      </c>
      <c r="AB320">
        <v>805</v>
      </c>
      <c r="AC320">
        <v>46</v>
      </c>
      <c r="AD320">
        <v>12.6</v>
      </c>
      <c r="AE320">
        <v>0.28999999999999998</v>
      </c>
      <c r="AF320">
        <v>973</v>
      </c>
      <c r="AG320">
        <v>0</v>
      </c>
      <c r="AH320">
        <v>9</v>
      </c>
      <c r="AI320">
        <v>16</v>
      </c>
      <c r="AJ320">
        <v>190.7</v>
      </c>
      <c r="AK320">
        <v>190</v>
      </c>
      <c r="AL320">
        <v>6.6</v>
      </c>
      <c r="AM320">
        <v>195</v>
      </c>
      <c r="AN320" t="s">
        <v>155</v>
      </c>
      <c r="AO320">
        <v>1</v>
      </c>
      <c r="AP320" s="42">
        <v>0.94035879629629626</v>
      </c>
      <c r="AQ320">
        <v>47.164524</v>
      </c>
      <c r="AR320">
        <v>-88.486992999999998</v>
      </c>
      <c r="AS320">
        <v>323.10000000000002</v>
      </c>
      <c r="AT320">
        <v>37</v>
      </c>
      <c r="AU320">
        <v>12</v>
      </c>
      <c r="AV320">
        <v>7</v>
      </c>
      <c r="AW320" t="s">
        <v>229</v>
      </c>
      <c r="AX320">
        <v>2.1362640000000002</v>
      </c>
      <c r="AY320">
        <v>1.0992010000000001</v>
      </c>
      <c r="AZ320">
        <v>2.7330670000000001</v>
      </c>
      <c r="BA320">
        <v>14.048999999999999</v>
      </c>
      <c r="BB320">
        <v>11.1</v>
      </c>
      <c r="BC320">
        <v>0.79</v>
      </c>
      <c r="BD320">
        <v>18.837</v>
      </c>
      <c r="BE320">
        <v>1895.183</v>
      </c>
      <c r="BF320">
        <v>704.7</v>
      </c>
      <c r="BG320">
        <v>5.2999999999999999E-2</v>
      </c>
      <c r="BH320">
        <v>0</v>
      </c>
      <c r="BI320">
        <v>5.2999999999999999E-2</v>
      </c>
      <c r="BJ320">
        <v>4.1000000000000002E-2</v>
      </c>
      <c r="BK320">
        <v>0</v>
      </c>
      <c r="BL320">
        <v>4.1000000000000002E-2</v>
      </c>
      <c r="BM320">
        <v>10.315799999999999</v>
      </c>
      <c r="BQ320">
        <v>0</v>
      </c>
      <c r="BR320">
        <v>0.17555899999999999</v>
      </c>
      <c r="BS320">
        <v>-2.8853119999999999</v>
      </c>
      <c r="BT320">
        <v>1.2999999999999999E-2</v>
      </c>
      <c r="BU320">
        <v>4.2261340000000001</v>
      </c>
      <c r="BV320">
        <v>-57.994771200000002</v>
      </c>
    </row>
    <row r="321" spans="1:74" customFormat="1" x14ac:dyDescent="0.25">
      <c r="A321" s="40">
        <v>41704</v>
      </c>
      <c r="B321" s="41">
        <v>2.3774305555555555E-2</v>
      </c>
      <c r="C321">
        <v>12.169</v>
      </c>
      <c r="D321">
        <v>5.3682999999999996</v>
      </c>
      <c r="E321">
        <v>53682.589509999998</v>
      </c>
      <c r="F321">
        <v>3.2</v>
      </c>
      <c r="G321">
        <v>-25</v>
      </c>
      <c r="H321">
        <v>1101.8</v>
      </c>
      <c r="J321">
        <v>0</v>
      </c>
      <c r="K321">
        <v>0.84799999999999998</v>
      </c>
      <c r="L321">
        <v>10.3193</v>
      </c>
      <c r="M321">
        <v>4.5522999999999998</v>
      </c>
      <c r="N321">
        <v>2.6854</v>
      </c>
      <c r="O321">
        <v>0</v>
      </c>
      <c r="P321">
        <v>2.7</v>
      </c>
      <c r="Q321">
        <v>2.0764</v>
      </c>
      <c r="R321">
        <v>0</v>
      </c>
      <c r="S321">
        <v>2.1</v>
      </c>
      <c r="T321">
        <v>1101.8375000000001</v>
      </c>
      <c r="W321">
        <v>0</v>
      </c>
      <c r="X321">
        <v>0</v>
      </c>
      <c r="Y321">
        <v>12.2</v>
      </c>
      <c r="Z321">
        <v>853</v>
      </c>
      <c r="AA321">
        <v>879</v>
      </c>
      <c r="AB321">
        <v>805</v>
      </c>
      <c r="AC321">
        <v>46</v>
      </c>
      <c r="AD321">
        <v>12.6</v>
      </c>
      <c r="AE321">
        <v>0.28999999999999998</v>
      </c>
      <c r="AF321">
        <v>973</v>
      </c>
      <c r="AG321">
        <v>0</v>
      </c>
      <c r="AH321">
        <v>9</v>
      </c>
      <c r="AI321">
        <v>16</v>
      </c>
      <c r="AJ321">
        <v>191</v>
      </c>
      <c r="AK321">
        <v>190</v>
      </c>
      <c r="AL321">
        <v>6.8</v>
      </c>
      <c r="AM321">
        <v>195</v>
      </c>
      <c r="AN321" t="s">
        <v>155</v>
      </c>
      <c r="AO321">
        <v>1</v>
      </c>
      <c r="AP321" s="42">
        <v>0.94037037037037041</v>
      </c>
      <c r="AQ321">
        <v>47.164473000000001</v>
      </c>
      <c r="AR321">
        <v>-88.487206</v>
      </c>
      <c r="AS321">
        <v>323</v>
      </c>
      <c r="AT321">
        <v>36.799999999999997</v>
      </c>
      <c r="AU321">
        <v>12</v>
      </c>
      <c r="AV321">
        <v>7</v>
      </c>
      <c r="AW321" t="s">
        <v>217</v>
      </c>
      <c r="AX321">
        <v>1.4</v>
      </c>
      <c r="AY321">
        <v>1.2010989999999999</v>
      </c>
      <c r="AZ321">
        <v>2.4703300000000001</v>
      </c>
      <c r="BA321">
        <v>14.048999999999999</v>
      </c>
      <c r="BB321">
        <v>11.59</v>
      </c>
      <c r="BC321">
        <v>0.83</v>
      </c>
      <c r="BD321">
        <v>17.925000000000001</v>
      </c>
      <c r="BE321">
        <v>2089.6689999999999</v>
      </c>
      <c r="BF321">
        <v>586.72500000000002</v>
      </c>
      <c r="BG321">
        <v>5.7000000000000002E-2</v>
      </c>
      <c r="BH321">
        <v>0</v>
      </c>
      <c r="BI321">
        <v>5.7000000000000002E-2</v>
      </c>
      <c r="BJ321">
        <v>4.3999999999999997E-2</v>
      </c>
      <c r="BK321">
        <v>0</v>
      </c>
      <c r="BL321">
        <v>4.3999999999999997E-2</v>
      </c>
      <c r="BM321">
        <v>7.3723999999999998</v>
      </c>
      <c r="BQ321">
        <v>0</v>
      </c>
      <c r="BR321">
        <v>0.15961600000000001</v>
      </c>
      <c r="BS321">
        <v>-2.8757600000000001</v>
      </c>
      <c r="BT321">
        <v>1.2282E-2</v>
      </c>
      <c r="BU321">
        <v>3.8423569999999998</v>
      </c>
      <c r="BV321">
        <v>-57.802776000000001</v>
      </c>
    </row>
    <row r="322" spans="1:74" customFormat="1" x14ac:dyDescent="0.25">
      <c r="A322" s="40">
        <v>41704</v>
      </c>
      <c r="B322" s="41">
        <v>2.3785879629629626E-2</v>
      </c>
      <c r="C322">
        <v>12.346</v>
      </c>
      <c r="D322">
        <v>4.7735000000000003</v>
      </c>
      <c r="E322">
        <v>47735.353450000002</v>
      </c>
      <c r="F322">
        <v>6.7</v>
      </c>
      <c r="G322">
        <v>-5.8</v>
      </c>
      <c r="H322">
        <v>806.3</v>
      </c>
      <c r="J322">
        <v>0</v>
      </c>
      <c r="K322">
        <v>0.85240000000000005</v>
      </c>
      <c r="L322">
        <v>10.5244</v>
      </c>
      <c r="M322">
        <v>4.0692000000000004</v>
      </c>
      <c r="N322">
        <v>5.6707999999999998</v>
      </c>
      <c r="O322">
        <v>0</v>
      </c>
      <c r="P322">
        <v>5.7</v>
      </c>
      <c r="Q322">
        <v>4.3848000000000003</v>
      </c>
      <c r="R322">
        <v>0</v>
      </c>
      <c r="S322">
        <v>4.4000000000000004</v>
      </c>
      <c r="T322">
        <v>806.27689999999996</v>
      </c>
      <c r="W322">
        <v>0</v>
      </c>
      <c r="X322">
        <v>0</v>
      </c>
      <c r="Y322">
        <v>12.2</v>
      </c>
      <c r="Z322">
        <v>852</v>
      </c>
      <c r="AA322">
        <v>878</v>
      </c>
      <c r="AB322">
        <v>804</v>
      </c>
      <c r="AC322">
        <v>46</v>
      </c>
      <c r="AD322">
        <v>12.6</v>
      </c>
      <c r="AE322">
        <v>0.28999999999999998</v>
      </c>
      <c r="AF322">
        <v>973</v>
      </c>
      <c r="AG322">
        <v>0</v>
      </c>
      <c r="AH322">
        <v>9</v>
      </c>
      <c r="AI322">
        <v>16</v>
      </c>
      <c r="AJ322">
        <v>191</v>
      </c>
      <c r="AK322">
        <v>190</v>
      </c>
      <c r="AL322">
        <v>6.9</v>
      </c>
      <c r="AM322">
        <v>195</v>
      </c>
      <c r="AN322" t="s">
        <v>155</v>
      </c>
      <c r="AO322">
        <v>1</v>
      </c>
      <c r="AP322" s="42">
        <v>0.94038194444444445</v>
      </c>
      <c r="AQ322">
        <v>47.164430000000003</v>
      </c>
      <c r="AR322">
        <v>-88.487405999999993</v>
      </c>
      <c r="AS322">
        <v>323</v>
      </c>
      <c r="AT322">
        <v>35.6</v>
      </c>
      <c r="AU322">
        <v>12</v>
      </c>
      <c r="AV322">
        <v>7</v>
      </c>
      <c r="AW322" t="s">
        <v>217</v>
      </c>
      <c r="AX322">
        <v>1.3671329999999999</v>
      </c>
      <c r="AY322">
        <v>1</v>
      </c>
      <c r="AZ322">
        <v>1.8</v>
      </c>
      <c r="BA322">
        <v>14.048999999999999</v>
      </c>
      <c r="BB322">
        <v>11.95</v>
      </c>
      <c r="BC322">
        <v>0.85</v>
      </c>
      <c r="BD322">
        <v>17.309000000000001</v>
      </c>
      <c r="BE322">
        <v>2176.0030000000002</v>
      </c>
      <c r="BF322">
        <v>535.48500000000001</v>
      </c>
      <c r="BG322">
        <v>0.123</v>
      </c>
      <c r="BH322">
        <v>0</v>
      </c>
      <c r="BI322">
        <v>0.123</v>
      </c>
      <c r="BJ322">
        <v>9.5000000000000001E-2</v>
      </c>
      <c r="BK322">
        <v>0</v>
      </c>
      <c r="BL322">
        <v>9.5000000000000001E-2</v>
      </c>
      <c r="BM322">
        <v>5.5082000000000004</v>
      </c>
      <c r="BQ322">
        <v>0</v>
      </c>
      <c r="BR322">
        <v>0.15581999999999999</v>
      </c>
      <c r="BS322">
        <v>-3.03681</v>
      </c>
      <c r="BT322">
        <v>1.2718E-2</v>
      </c>
      <c r="BU322">
        <v>3.7509769999999998</v>
      </c>
      <c r="BV322">
        <v>-61.039881000000001</v>
      </c>
    </row>
    <row r="323" spans="1:74" customFormat="1" x14ac:dyDescent="0.25">
      <c r="A323" s="40">
        <v>41704</v>
      </c>
      <c r="B323" s="41">
        <v>2.3797453703703703E-2</v>
      </c>
      <c r="C323">
        <v>12.423</v>
      </c>
      <c r="D323">
        <v>4.6788999999999996</v>
      </c>
      <c r="E323">
        <v>46789.411769999999</v>
      </c>
      <c r="F323">
        <v>6.1</v>
      </c>
      <c r="G323">
        <v>-22.3</v>
      </c>
      <c r="H323">
        <v>667.1</v>
      </c>
      <c r="J323">
        <v>0</v>
      </c>
      <c r="K323">
        <v>0.85289999999999999</v>
      </c>
      <c r="L323">
        <v>10.5954</v>
      </c>
      <c r="M323">
        <v>3.9904999999999999</v>
      </c>
      <c r="N323">
        <v>5.2427000000000001</v>
      </c>
      <c r="O323">
        <v>0</v>
      </c>
      <c r="P323">
        <v>5.2</v>
      </c>
      <c r="Q323">
        <v>4.0537000000000001</v>
      </c>
      <c r="R323">
        <v>0</v>
      </c>
      <c r="S323">
        <v>4.0999999999999996</v>
      </c>
      <c r="T323">
        <v>667.14620000000002</v>
      </c>
      <c r="W323">
        <v>0</v>
      </c>
      <c r="X323">
        <v>0</v>
      </c>
      <c r="Y323">
        <v>12.2</v>
      </c>
      <c r="Z323">
        <v>852</v>
      </c>
      <c r="AA323">
        <v>877</v>
      </c>
      <c r="AB323">
        <v>805</v>
      </c>
      <c r="AC323">
        <v>46</v>
      </c>
      <c r="AD323">
        <v>12.6</v>
      </c>
      <c r="AE323">
        <v>0.28999999999999998</v>
      </c>
      <c r="AF323">
        <v>973</v>
      </c>
      <c r="AG323">
        <v>0</v>
      </c>
      <c r="AH323">
        <v>9</v>
      </c>
      <c r="AI323">
        <v>16</v>
      </c>
      <c r="AJ323">
        <v>190.3</v>
      </c>
      <c r="AK323">
        <v>189.3</v>
      </c>
      <c r="AL323">
        <v>6.9</v>
      </c>
      <c r="AM323">
        <v>195</v>
      </c>
      <c r="AN323" t="s">
        <v>155</v>
      </c>
      <c r="AO323">
        <v>1</v>
      </c>
      <c r="AP323" s="42">
        <v>0.94039351851851849</v>
      </c>
      <c r="AQ323">
        <v>47.164397999999998</v>
      </c>
      <c r="AR323">
        <v>-88.487532000000002</v>
      </c>
      <c r="AS323">
        <v>323.10000000000002</v>
      </c>
      <c r="AT323">
        <v>34.5</v>
      </c>
      <c r="AU323">
        <v>12</v>
      </c>
      <c r="AV323">
        <v>7</v>
      </c>
      <c r="AW323" t="s">
        <v>217</v>
      </c>
      <c r="AX323">
        <v>1.3</v>
      </c>
      <c r="AY323">
        <v>1</v>
      </c>
      <c r="AZ323">
        <v>1.8</v>
      </c>
      <c r="BA323">
        <v>14.048999999999999</v>
      </c>
      <c r="BB323">
        <v>11.99</v>
      </c>
      <c r="BC323">
        <v>0.85</v>
      </c>
      <c r="BD323">
        <v>17.251999999999999</v>
      </c>
      <c r="BE323">
        <v>2193.9250000000002</v>
      </c>
      <c r="BF323">
        <v>525.90599999999995</v>
      </c>
      <c r="BG323">
        <v>0.114</v>
      </c>
      <c r="BH323">
        <v>0</v>
      </c>
      <c r="BI323">
        <v>0.114</v>
      </c>
      <c r="BJ323">
        <v>8.7999999999999995E-2</v>
      </c>
      <c r="BK323">
        <v>0</v>
      </c>
      <c r="BL323">
        <v>8.7999999999999995E-2</v>
      </c>
      <c r="BM323">
        <v>4.5644</v>
      </c>
      <c r="BQ323">
        <v>0</v>
      </c>
      <c r="BR323">
        <v>0.12571599999999999</v>
      </c>
      <c r="BS323">
        <v>-2.8062339999999999</v>
      </c>
      <c r="BT323">
        <v>1.2999999999999999E-2</v>
      </c>
      <c r="BU323">
        <v>3.0262989999999999</v>
      </c>
      <c r="BV323">
        <v>-56.405303400000001</v>
      </c>
    </row>
    <row r="324" spans="1:74" customFormat="1" x14ac:dyDescent="0.25">
      <c r="A324" s="40">
        <v>41704</v>
      </c>
      <c r="B324" s="41">
        <v>2.3809027777777773E-2</v>
      </c>
      <c r="C324">
        <v>12.349</v>
      </c>
      <c r="D324">
        <v>4.4960000000000004</v>
      </c>
      <c r="E324">
        <v>44960.241739999998</v>
      </c>
      <c r="F324">
        <v>5.8</v>
      </c>
      <c r="G324">
        <v>-24</v>
      </c>
      <c r="H324">
        <v>622</v>
      </c>
      <c r="J324">
        <v>0</v>
      </c>
      <c r="K324">
        <v>0.85519999999999996</v>
      </c>
      <c r="L324">
        <v>10.561</v>
      </c>
      <c r="M324">
        <v>3.8450000000000002</v>
      </c>
      <c r="N324">
        <v>4.9968000000000004</v>
      </c>
      <c r="O324">
        <v>0</v>
      </c>
      <c r="P324">
        <v>5</v>
      </c>
      <c r="Q324">
        <v>3.8635999999999999</v>
      </c>
      <c r="R324">
        <v>0</v>
      </c>
      <c r="S324">
        <v>3.9</v>
      </c>
      <c r="T324">
        <v>621.97770000000003</v>
      </c>
      <c r="W324">
        <v>0</v>
      </c>
      <c r="X324">
        <v>0</v>
      </c>
      <c r="Y324">
        <v>12.2</v>
      </c>
      <c r="Z324">
        <v>851</v>
      </c>
      <c r="AA324">
        <v>877</v>
      </c>
      <c r="AB324">
        <v>805</v>
      </c>
      <c r="AC324">
        <v>46</v>
      </c>
      <c r="AD324">
        <v>12.6</v>
      </c>
      <c r="AE324">
        <v>0.28999999999999998</v>
      </c>
      <c r="AF324">
        <v>973</v>
      </c>
      <c r="AG324">
        <v>0</v>
      </c>
      <c r="AH324">
        <v>9</v>
      </c>
      <c r="AI324">
        <v>16</v>
      </c>
      <c r="AJ324">
        <v>190.7</v>
      </c>
      <c r="AK324">
        <v>189</v>
      </c>
      <c r="AL324">
        <v>7</v>
      </c>
      <c r="AM324">
        <v>195</v>
      </c>
      <c r="AN324" t="s">
        <v>155</v>
      </c>
      <c r="AO324">
        <v>1</v>
      </c>
      <c r="AP324" s="42">
        <v>0.94039351851851849</v>
      </c>
      <c r="AQ324">
        <v>47.164371000000003</v>
      </c>
      <c r="AR324">
        <v>-88.487651</v>
      </c>
      <c r="AS324">
        <v>323.10000000000002</v>
      </c>
      <c r="AT324">
        <v>33.6</v>
      </c>
      <c r="AU324">
        <v>12</v>
      </c>
      <c r="AV324">
        <v>7</v>
      </c>
      <c r="AW324" t="s">
        <v>217</v>
      </c>
      <c r="AX324">
        <v>1.267333</v>
      </c>
      <c r="AY324">
        <v>1.032667</v>
      </c>
      <c r="AZ324">
        <v>1.8</v>
      </c>
      <c r="BA324">
        <v>14.048999999999999</v>
      </c>
      <c r="BB324">
        <v>12.18</v>
      </c>
      <c r="BC324">
        <v>0.87</v>
      </c>
      <c r="BD324">
        <v>16.931999999999999</v>
      </c>
      <c r="BE324">
        <v>2214.7539999999999</v>
      </c>
      <c r="BF324">
        <v>513.20899999999995</v>
      </c>
      <c r="BG324">
        <v>0.11</v>
      </c>
      <c r="BH324">
        <v>0</v>
      </c>
      <c r="BI324">
        <v>0.11</v>
      </c>
      <c r="BJ324">
        <v>8.5000000000000006E-2</v>
      </c>
      <c r="BK324">
        <v>0</v>
      </c>
      <c r="BL324">
        <v>8.5000000000000006E-2</v>
      </c>
      <c r="BM324">
        <v>4.3098000000000001</v>
      </c>
      <c r="BQ324">
        <v>0</v>
      </c>
      <c r="BR324">
        <v>0.11212800000000001</v>
      </c>
      <c r="BS324">
        <v>-2.733978</v>
      </c>
      <c r="BT324">
        <v>1.2282E-2</v>
      </c>
      <c r="BU324">
        <v>2.6992020000000001</v>
      </c>
      <c r="BV324">
        <v>-54.9529578</v>
      </c>
    </row>
    <row r="325" spans="1:74" customFormat="1" x14ac:dyDescent="0.25">
      <c r="A325" s="40">
        <v>41704</v>
      </c>
      <c r="B325" s="41">
        <v>2.3820601851851853E-2</v>
      </c>
      <c r="C325">
        <v>12.186999999999999</v>
      </c>
      <c r="D325">
        <v>4.8605</v>
      </c>
      <c r="E325">
        <v>48604.862159999997</v>
      </c>
      <c r="F325">
        <v>4.8</v>
      </c>
      <c r="G325">
        <v>-18.3</v>
      </c>
      <c r="H325">
        <v>688</v>
      </c>
      <c r="J325">
        <v>0</v>
      </c>
      <c r="K325">
        <v>0.85299999999999998</v>
      </c>
      <c r="L325">
        <v>10.3954</v>
      </c>
      <c r="M325">
        <v>4.1459000000000001</v>
      </c>
      <c r="N325">
        <v>4.0944000000000003</v>
      </c>
      <c r="O325">
        <v>0</v>
      </c>
      <c r="P325">
        <v>4.0999999999999996</v>
      </c>
      <c r="Q325">
        <v>3.1657999999999999</v>
      </c>
      <c r="R325">
        <v>0</v>
      </c>
      <c r="S325">
        <v>3.2</v>
      </c>
      <c r="T325">
        <v>688.02290000000005</v>
      </c>
      <c r="W325">
        <v>0</v>
      </c>
      <c r="X325">
        <v>0</v>
      </c>
      <c r="Y325">
        <v>12.2</v>
      </c>
      <c r="Z325">
        <v>851</v>
      </c>
      <c r="AA325">
        <v>878</v>
      </c>
      <c r="AB325">
        <v>807</v>
      </c>
      <c r="AC325">
        <v>46</v>
      </c>
      <c r="AD325">
        <v>12.6</v>
      </c>
      <c r="AE325">
        <v>0.28999999999999998</v>
      </c>
      <c r="AF325">
        <v>973</v>
      </c>
      <c r="AG325">
        <v>0</v>
      </c>
      <c r="AH325">
        <v>9</v>
      </c>
      <c r="AI325">
        <v>16</v>
      </c>
      <c r="AJ325">
        <v>190.3</v>
      </c>
      <c r="AK325">
        <v>189</v>
      </c>
      <c r="AL325">
        <v>7</v>
      </c>
      <c r="AM325">
        <v>195</v>
      </c>
      <c r="AN325" t="s">
        <v>155</v>
      </c>
      <c r="AO325">
        <v>1</v>
      </c>
      <c r="AP325" s="42">
        <v>0.94041666666666668</v>
      </c>
      <c r="AQ325">
        <v>47.164315000000002</v>
      </c>
      <c r="AR325">
        <v>-88.487897000000004</v>
      </c>
      <c r="AS325">
        <v>323.2</v>
      </c>
      <c r="AT325">
        <v>31</v>
      </c>
      <c r="AU325">
        <v>12</v>
      </c>
      <c r="AV325">
        <v>7</v>
      </c>
      <c r="AW325" t="s">
        <v>217</v>
      </c>
      <c r="AX325">
        <v>1.2</v>
      </c>
      <c r="AY325">
        <v>1.0674650000000001</v>
      </c>
      <c r="AZ325">
        <v>1.832535</v>
      </c>
      <c r="BA325">
        <v>14.048999999999999</v>
      </c>
      <c r="BB325">
        <v>12</v>
      </c>
      <c r="BC325">
        <v>0.85</v>
      </c>
      <c r="BD325">
        <v>17.234999999999999</v>
      </c>
      <c r="BE325">
        <v>2158.7809999999999</v>
      </c>
      <c r="BF325">
        <v>547.98299999999995</v>
      </c>
      <c r="BG325">
        <v>8.8999999999999996E-2</v>
      </c>
      <c r="BH325">
        <v>0</v>
      </c>
      <c r="BI325">
        <v>8.8999999999999996E-2</v>
      </c>
      <c r="BJ325">
        <v>6.9000000000000006E-2</v>
      </c>
      <c r="BK325">
        <v>0</v>
      </c>
      <c r="BL325">
        <v>6.9000000000000006E-2</v>
      </c>
      <c r="BM325">
        <v>4.7210000000000001</v>
      </c>
      <c r="BQ325">
        <v>0</v>
      </c>
      <c r="BR325">
        <v>0.122488</v>
      </c>
      <c r="BS325">
        <v>-2.8724699999999999</v>
      </c>
      <c r="BT325">
        <v>1.2E-2</v>
      </c>
      <c r="BU325">
        <v>2.9485929999999998</v>
      </c>
      <c r="BV325">
        <v>-57.736646999999998</v>
      </c>
    </row>
    <row r="326" spans="1:74" customFormat="1" x14ac:dyDescent="0.25">
      <c r="A326" s="40">
        <v>41704</v>
      </c>
      <c r="B326" s="41">
        <v>2.3832175925925927E-2</v>
      </c>
      <c r="C326">
        <v>12.179</v>
      </c>
      <c r="D326">
        <v>5.0587999999999997</v>
      </c>
      <c r="E326">
        <v>50587.518730000003</v>
      </c>
      <c r="F326">
        <v>4.4000000000000004</v>
      </c>
      <c r="G326">
        <v>-16.600000000000001</v>
      </c>
      <c r="H326">
        <v>701.5</v>
      </c>
      <c r="J326">
        <v>0</v>
      </c>
      <c r="K326">
        <v>0.85119999999999996</v>
      </c>
      <c r="L326">
        <v>10.366199999999999</v>
      </c>
      <c r="M326">
        <v>4.3057999999999996</v>
      </c>
      <c r="N326">
        <v>3.7288000000000001</v>
      </c>
      <c r="O326">
        <v>0</v>
      </c>
      <c r="P326">
        <v>3.7</v>
      </c>
      <c r="Q326">
        <v>2.8853</v>
      </c>
      <c r="R326">
        <v>0</v>
      </c>
      <c r="S326">
        <v>2.9</v>
      </c>
      <c r="T326">
        <v>701.45780000000002</v>
      </c>
      <c r="W326">
        <v>0</v>
      </c>
      <c r="X326">
        <v>0</v>
      </c>
      <c r="Y326">
        <v>12.2</v>
      </c>
      <c r="Z326">
        <v>851</v>
      </c>
      <c r="AA326">
        <v>879</v>
      </c>
      <c r="AB326">
        <v>809</v>
      </c>
      <c r="AC326">
        <v>46.7</v>
      </c>
      <c r="AD326">
        <v>12.8</v>
      </c>
      <c r="AE326">
        <v>0.28999999999999998</v>
      </c>
      <c r="AF326">
        <v>972</v>
      </c>
      <c r="AG326">
        <v>0</v>
      </c>
      <c r="AH326">
        <v>9</v>
      </c>
      <c r="AI326">
        <v>16</v>
      </c>
      <c r="AJ326">
        <v>190</v>
      </c>
      <c r="AK326">
        <v>190.4</v>
      </c>
      <c r="AL326">
        <v>6.9</v>
      </c>
      <c r="AM326">
        <v>195</v>
      </c>
      <c r="AN326" t="s">
        <v>155</v>
      </c>
      <c r="AO326">
        <v>1</v>
      </c>
      <c r="AP326" s="42">
        <v>0.94041666666666668</v>
      </c>
      <c r="AQ326">
        <v>47.164304000000001</v>
      </c>
      <c r="AR326">
        <v>-88.487953000000005</v>
      </c>
      <c r="AS326">
        <v>323.3</v>
      </c>
      <c r="AT326">
        <v>28</v>
      </c>
      <c r="AU326">
        <v>12</v>
      </c>
      <c r="AV326">
        <v>7</v>
      </c>
      <c r="AW326" t="s">
        <v>217</v>
      </c>
      <c r="AX326">
        <v>1.2327269999999999</v>
      </c>
      <c r="AY326">
        <v>1.065455</v>
      </c>
      <c r="AZ326">
        <v>1.9327270000000001</v>
      </c>
      <c r="BA326">
        <v>14.048999999999999</v>
      </c>
      <c r="BB326">
        <v>11.85</v>
      </c>
      <c r="BC326">
        <v>0.84</v>
      </c>
      <c r="BD326">
        <v>17.486000000000001</v>
      </c>
      <c r="BE326">
        <v>2133.3789999999999</v>
      </c>
      <c r="BF326">
        <v>564.00599999999997</v>
      </c>
      <c r="BG326">
        <v>0.08</v>
      </c>
      <c r="BH326">
        <v>0</v>
      </c>
      <c r="BI326">
        <v>0.08</v>
      </c>
      <c r="BJ326">
        <v>6.2E-2</v>
      </c>
      <c r="BK326">
        <v>0</v>
      </c>
      <c r="BL326">
        <v>6.2E-2</v>
      </c>
      <c r="BM326">
        <v>4.7699999999999996</v>
      </c>
      <c r="BQ326">
        <v>0</v>
      </c>
      <c r="BR326">
        <v>0.124846</v>
      </c>
      <c r="BS326">
        <v>-2.4659420000000001</v>
      </c>
      <c r="BT326">
        <v>1.2E-2</v>
      </c>
      <c r="BU326">
        <v>3.0053550000000002</v>
      </c>
      <c r="BV326">
        <v>-49.565434199999999</v>
      </c>
    </row>
    <row r="327" spans="1:74" customFormat="1" x14ac:dyDescent="0.25">
      <c r="A327" s="40">
        <v>41704</v>
      </c>
      <c r="B327" s="41">
        <v>2.384375E-2</v>
      </c>
      <c r="C327">
        <v>12.414</v>
      </c>
      <c r="D327">
        <v>4.7119</v>
      </c>
      <c r="E327">
        <v>47118.795899999997</v>
      </c>
      <c r="F327">
        <v>3.1</v>
      </c>
      <c r="G327">
        <v>-13.5</v>
      </c>
      <c r="H327">
        <v>681.9</v>
      </c>
      <c r="J327">
        <v>0</v>
      </c>
      <c r="K327">
        <v>0.85260000000000002</v>
      </c>
      <c r="L327">
        <v>10.584099999999999</v>
      </c>
      <c r="M327">
        <v>4.0171999999999999</v>
      </c>
      <c r="N327">
        <v>2.6429999999999998</v>
      </c>
      <c r="O327">
        <v>0</v>
      </c>
      <c r="P327">
        <v>2.6</v>
      </c>
      <c r="Q327">
        <v>2.0455999999999999</v>
      </c>
      <c r="R327">
        <v>0</v>
      </c>
      <c r="S327">
        <v>2</v>
      </c>
      <c r="T327">
        <v>681.92280000000005</v>
      </c>
      <c r="W327">
        <v>0</v>
      </c>
      <c r="X327">
        <v>0</v>
      </c>
      <c r="Y327">
        <v>12.2</v>
      </c>
      <c r="Z327">
        <v>852</v>
      </c>
      <c r="AA327">
        <v>879</v>
      </c>
      <c r="AB327">
        <v>810</v>
      </c>
      <c r="AC327">
        <v>47</v>
      </c>
      <c r="AD327">
        <v>12.87</v>
      </c>
      <c r="AE327">
        <v>0.3</v>
      </c>
      <c r="AF327">
        <v>973</v>
      </c>
      <c r="AG327">
        <v>0</v>
      </c>
      <c r="AH327">
        <v>9</v>
      </c>
      <c r="AI327">
        <v>16</v>
      </c>
      <c r="AJ327">
        <v>190</v>
      </c>
      <c r="AK327">
        <v>190.3</v>
      </c>
      <c r="AL327">
        <v>6.9</v>
      </c>
      <c r="AM327">
        <v>194.9</v>
      </c>
      <c r="AN327" t="s">
        <v>155</v>
      </c>
      <c r="AO327">
        <v>1</v>
      </c>
      <c r="AP327" s="42">
        <v>0.94042824074074083</v>
      </c>
      <c r="AQ327">
        <v>47.164273999999999</v>
      </c>
      <c r="AR327">
        <v>-88.488162000000003</v>
      </c>
      <c r="AS327">
        <v>323.7</v>
      </c>
      <c r="AT327">
        <v>24.5</v>
      </c>
      <c r="AU327">
        <v>12</v>
      </c>
      <c r="AV327">
        <v>7</v>
      </c>
      <c r="AW327" t="s">
        <v>217</v>
      </c>
      <c r="AX327">
        <v>1.3</v>
      </c>
      <c r="AY327">
        <v>1.2333670000000001</v>
      </c>
      <c r="AZ327">
        <v>2.0333670000000001</v>
      </c>
      <c r="BA327">
        <v>14.048999999999999</v>
      </c>
      <c r="BB327">
        <v>11.97</v>
      </c>
      <c r="BC327">
        <v>0.85</v>
      </c>
      <c r="BD327">
        <v>17.292999999999999</v>
      </c>
      <c r="BE327">
        <v>2189.056</v>
      </c>
      <c r="BF327">
        <v>528.81299999999999</v>
      </c>
      <c r="BG327">
        <v>5.7000000000000002E-2</v>
      </c>
      <c r="BH327">
        <v>0</v>
      </c>
      <c r="BI327">
        <v>5.7000000000000002E-2</v>
      </c>
      <c r="BJ327">
        <v>4.3999999999999997E-2</v>
      </c>
      <c r="BK327">
        <v>0</v>
      </c>
      <c r="BL327">
        <v>4.3999999999999997E-2</v>
      </c>
      <c r="BM327">
        <v>4.6601999999999997</v>
      </c>
      <c r="BQ327">
        <v>0</v>
      </c>
      <c r="BR327">
        <v>0.129744</v>
      </c>
      <c r="BS327">
        <v>-2.5579679999999998</v>
      </c>
      <c r="BT327">
        <v>1.2E-2</v>
      </c>
      <c r="BU327">
        <v>3.123262</v>
      </c>
      <c r="BV327">
        <v>-51.415156799999998</v>
      </c>
    </row>
    <row r="328" spans="1:74" customFormat="1" x14ac:dyDescent="0.25">
      <c r="A328" s="40">
        <v>41704</v>
      </c>
      <c r="B328" s="41">
        <v>2.3855324074074074E-2</v>
      </c>
      <c r="C328">
        <v>12.484999999999999</v>
      </c>
      <c r="D328">
        <v>4.5079000000000002</v>
      </c>
      <c r="E328">
        <v>45079.276700000002</v>
      </c>
      <c r="F328">
        <v>3.4</v>
      </c>
      <c r="G328">
        <v>-1.2</v>
      </c>
      <c r="H328">
        <v>581.79999999999995</v>
      </c>
      <c r="J328">
        <v>0</v>
      </c>
      <c r="K328">
        <v>0.85399999999999998</v>
      </c>
      <c r="L328">
        <v>10.661899999999999</v>
      </c>
      <c r="M328">
        <v>3.8496999999999999</v>
      </c>
      <c r="N328">
        <v>2.9036</v>
      </c>
      <c r="O328">
        <v>0</v>
      </c>
      <c r="P328">
        <v>2.9</v>
      </c>
      <c r="Q328">
        <v>2.2473000000000001</v>
      </c>
      <c r="R328">
        <v>0</v>
      </c>
      <c r="S328">
        <v>2.2000000000000002</v>
      </c>
      <c r="T328">
        <v>581.79999999999995</v>
      </c>
      <c r="W328">
        <v>0</v>
      </c>
      <c r="X328">
        <v>0</v>
      </c>
      <c r="Y328">
        <v>12.2</v>
      </c>
      <c r="Z328">
        <v>853</v>
      </c>
      <c r="AA328">
        <v>880</v>
      </c>
      <c r="AB328">
        <v>812</v>
      </c>
      <c r="AC328">
        <v>47</v>
      </c>
      <c r="AD328">
        <v>12.87</v>
      </c>
      <c r="AE328">
        <v>0.3</v>
      </c>
      <c r="AF328">
        <v>973</v>
      </c>
      <c r="AG328">
        <v>0</v>
      </c>
      <c r="AH328">
        <v>9</v>
      </c>
      <c r="AI328">
        <v>16</v>
      </c>
      <c r="AJ328">
        <v>190</v>
      </c>
      <c r="AK328">
        <v>190</v>
      </c>
      <c r="AL328">
        <v>6.9</v>
      </c>
      <c r="AM328">
        <v>194.5</v>
      </c>
      <c r="AN328" t="s">
        <v>155</v>
      </c>
      <c r="AO328">
        <v>1</v>
      </c>
      <c r="AP328" s="42">
        <v>0.94045138888888891</v>
      </c>
      <c r="AQ328">
        <v>47.164256999999999</v>
      </c>
      <c r="AR328">
        <v>-88.488352000000006</v>
      </c>
      <c r="AS328">
        <v>323.8</v>
      </c>
      <c r="AT328">
        <v>24.5</v>
      </c>
      <c r="AU328">
        <v>12</v>
      </c>
      <c r="AV328">
        <v>7</v>
      </c>
      <c r="AW328" t="s">
        <v>217</v>
      </c>
      <c r="AX328">
        <v>1.3</v>
      </c>
      <c r="AY328">
        <v>1.3</v>
      </c>
      <c r="AZ328">
        <v>2.1</v>
      </c>
      <c r="BA328">
        <v>14.048999999999999</v>
      </c>
      <c r="BB328">
        <v>12.09</v>
      </c>
      <c r="BC328">
        <v>0.86</v>
      </c>
      <c r="BD328">
        <v>17.097000000000001</v>
      </c>
      <c r="BE328">
        <v>2220.2779999999998</v>
      </c>
      <c r="BF328">
        <v>510.24700000000001</v>
      </c>
      <c r="BG328">
        <v>6.3E-2</v>
      </c>
      <c r="BH328">
        <v>0</v>
      </c>
      <c r="BI328">
        <v>6.3E-2</v>
      </c>
      <c r="BJ328">
        <v>4.9000000000000002E-2</v>
      </c>
      <c r="BK328">
        <v>0</v>
      </c>
      <c r="BL328">
        <v>4.9000000000000002E-2</v>
      </c>
      <c r="BM328">
        <v>4.0031999999999996</v>
      </c>
      <c r="BQ328">
        <v>0</v>
      </c>
      <c r="BR328">
        <v>0.12482</v>
      </c>
      <c r="BS328">
        <v>-2.60656</v>
      </c>
      <c r="BT328">
        <v>1.2E-2</v>
      </c>
      <c r="BU328">
        <v>3.0047290000000002</v>
      </c>
      <c r="BV328">
        <v>-52.391855999999997</v>
      </c>
    </row>
    <row r="329" spans="1:74" customFormat="1" x14ac:dyDescent="0.25">
      <c r="A329" s="40">
        <v>41704</v>
      </c>
      <c r="B329" s="41">
        <v>2.3866898148148148E-2</v>
      </c>
      <c r="C329">
        <v>12.211</v>
      </c>
      <c r="D329">
        <v>5.0319000000000003</v>
      </c>
      <c r="E329">
        <v>50318.506970000002</v>
      </c>
      <c r="F329">
        <v>3</v>
      </c>
      <c r="G329">
        <v>-11.8</v>
      </c>
      <c r="H329">
        <v>657.4</v>
      </c>
      <c r="J329">
        <v>0</v>
      </c>
      <c r="K329">
        <v>0.85109999999999997</v>
      </c>
      <c r="L329">
        <v>10.3931</v>
      </c>
      <c r="M329">
        <v>4.2827999999999999</v>
      </c>
      <c r="N329">
        <v>2.5449000000000002</v>
      </c>
      <c r="O329">
        <v>0</v>
      </c>
      <c r="P329">
        <v>2.5</v>
      </c>
      <c r="Q329">
        <v>1.9697</v>
      </c>
      <c r="R329">
        <v>0</v>
      </c>
      <c r="S329">
        <v>2</v>
      </c>
      <c r="T329">
        <v>657.42129999999997</v>
      </c>
      <c r="W329">
        <v>0</v>
      </c>
      <c r="X329">
        <v>0</v>
      </c>
      <c r="Y329">
        <v>12.2</v>
      </c>
      <c r="Z329">
        <v>854</v>
      </c>
      <c r="AA329">
        <v>880</v>
      </c>
      <c r="AB329">
        <v>813</v>
      </c>
      <c r="AC329">
        <v>47</v>
      </c>
      <c r="AD329">
        <v>12.87</v>
      </c>
      <c r="AE329">
        <v>0.3</v>
      </c>
      <c r="AF329">
        <v>973</v>
      </c>
      <c r="AG329">
        <v>0</v>
      </c>
      <c r="AH329">
        <v>9.718</v>
      </c>
      <c r="AI329">
        <v>16</v>
      </c>
      <c r="AJ329">
        <v>190</v>
      </c>
      <c r="AK329">
        <v>190</v>
      </c>
      <c r="AL329">
        <v>6.8</v>
      </c>
      <c r="AM329">
        <v>194.1</v>
      </c>
      <c r="AN329" t="s">
        <v>155</v>
      </c>
      <c r="AO329">
        <v>1</v>
      </c>
      <c r="AP329" s="42">
        <v>0.94045138888888891</v>
      </c>
      <c r="AQ329">
        <v>47.164268999999997</v>
      </c>
      <c r="AR329">
        <v>-88.488431000000006</v>
      </c>
      <c r="AS329">
        <v>323.8</v>
      </c>
      <c r="AT329">
        <v>23.3</v>
      </c>
      <c r="AU329">
        <v>12</v>
      </c>
      <c r="AV329">
        <v>7</v>
      </c>
      <c r="AW329" t="s">
        <v>217</v>
      </c>
      <c r="AX329">
        <v>1.3</v>
      </c>
      <c r="AY329">
        <v>1.2668330000000001</v>
      </c>
      <c r="AZ329">
        <v>2.0668329999999999</v>
      </c>
      <c r="BA329">
        <v>14.048999999999999</v>
      </c>
      <c r="BB329">
        <v>11.85</v>
      </c>
      <c r="BC329">
        <v>0.84</v>
      </c>
      <c r="BD329">
        <v>17.489999999999998</v>
      </c>
      <c r="BE329">
        <v>2138.9940000000001</v>
      </c>
      <c r="BF329">
        <v>561.00900000000001</v>
      </c>
      <c r="BG329">
        <v>5.5E-2</v>
      </c>
      <c r="BH329">
        <v>0</v>
      </c>
      <c r="BI329">
        <v>5.5E-2</v>
      </c>
      <c r="BJ329">
        <v>4.2000000000000003E-2</v>
      </c>
      <c r="BK329">
        <v>0</v>
      </c>
      <c r="BL329">
        <v>4.2000000000000003E-2</v>
      </c>
      <c r="BM329">
        <v>4.4706999999999999</v>
      </c>
      <c r="BQ329">
        <v>0</v>
      </c>
      <c r="BR329">
        <v>0.18662000000000001</v>
      </c>
      <c r="BS329">
        <v>-2.870482</v>
      </c>
      <c r="BT329">
        <v>1.2E-2</v>
      </c>
      <c r="BU329">
        <v>4.4924099999999996</v>
      </c>
      <c r="BV329">
        <v>-57.696688199999997</v>
      </c>
    </row>
    <row r="330" spans="1:74" customFormat="1" x14ac:dyDescent="0.25">
      <c r="A330" s="40">
        <v>41704</v>
      </c>
      <c r="B330" s="41">
        <v>2.3878472222222221E-2</v>
      </c>
      <c r="C330">
        <v>11.683</v>
      </c>
      <c r="D330">
        <v>5.5679999999999996</v>
      </c>
      <c r="E330">
        <v>55679.910199999998</v>
      </c>
      <c r="F330">
        <v>3</v>
      </c>
      <c r="G330">
        <v>-9.1999999999999993</v>
      </c>
      <c r="H330">
        <v>804.8</v>
      </c>
      <c r="J330">
        <v>0</v>
      </c>
      <c r="K330">
        <v>0.85</v>
      </c>
      <c r="L330">
        <v>9.9301999999999992</v>
      </c>
      <c r="M330">
        <v>4.7327000000000004</v>
      </c>
      <c r="N330">
        <v>2.5539999999999998</v>
      </c>
      <c r="O330">
        <v>0</v>
      </c>
      <c r="P330">
        <v>2.6</v>
      </c>
      <c r="Q330">
        <v>1.9767999999999999</v>
      </c>
      <c r="R330">
        <v>0</v>
      </c>
      <c r="S330">
        <v>2</v>
      </c>
      <c r="T330">
        <v>804.8442</v>
      </c>
      <c r="W330">
        <v>0</v>
      </c>
      <c r="X330">
        <v>0</v>
      </c>
      <c r="Y330">
        <v>12.2</v>
      </c>
      <c r="Z330">
        <v>854</v>
      </c>
      <c r="AA330">
        <v>880</v>
      </c>
      <c r="AB330">
        <v>812</v>
      </c>
      <c r="AC330">
        <v>47</v>
      </c>
      <c r="AD330">
        <v>12.87</v>
      </c>
      <c r="AE330">
        <v>0.3</v>
      </c>
      <c r="AF330">
        <v>973</v>
      </c>
      <c r="AG330">
        <v>0</v>
      </c>
      <c r="AH330">
        <v>10</v>
      </c>
      <c r="AI330">
        <v>16</v>
      </c>
      <c r="AJ330">
        <v>190</v>
      </c>
      <c r="AK330">
        <v>190</v>
      </c>
      <c r="AL330">
        <v>6.6</v>
      </c>
      <c r="AM330">
        <v>194.2</v>
      </c>
      <c r="AN330" t="s">
        <v>155</v>
      </c>
      <c r="AO330">
        <v>1</v>
      </c>
      <c r="AP330" s="42">
        <v>0.94047453703703709</v>
      </c>
      <c r="AQ330">
        <v>47.164299</v>
      </c>
      <c r="AR330">
        <v>-88.488629000000003</v>
      </c>
      <c r="AS330">
        <v>323.89999999999998</v>
      </c>
      <c r="AT330">
        <v>20.9</v>
      </c>
      <c r="AU330">
        <v>12</v>
      </c>
      <c r="AV330">
        <v>7</v>
      </c>
      <c r="AW330" t="s">
        <v>217</v>
      </c>
      <c r="AX330">
        <v>1.3</v>
      </c>
      <c r="AY330">
        <v>1.2</v>
      </c>
      <c r="AZ330">
        <v>2</v>
      </c>
      <c r="BA330">
        <v>14.048999999999999</v>
      </c>
      <c r="BB330">
        <v>11.76</v>
      </c>
      <c r="BC330">
        <v>0.84</v>
      </c>
      <c r="BD330">
        <v>17.649999999999999</v>
      </c>
      <c r="BE330">
        <v>2043.47</v>
      </c>
      <c r="BF330">
        <v>619.86400000000003</v>
      </c>
      <c r="BG330">
        <v>5.5E-2</v>
      </c>
      <c r="BH330">
        <v>0</v>
      </c>
      <c r="BI330">
        <v>5.5E-2</v>
      </c>
      <c r="BJ330">
        <v>4.2999999999999997E-2</v>
      </c>
      <c r="BK330">
        <v>0</v>
      </c>
      <c r="BL330">
        <v>4.2999999999999997E-2</v>
      </c>
      <c r="BM330">
        <v>5.4725000000000001</v>
      </c>
      <c r="BQ330">
        <v>0</v>
      </c>
      <c r="BR330">
        <v>0.271594</v>
      </c>
      <c r="BS330">
        <v>-2.8781720000000002</v>
      </c>
      <c r="BT330">
        <v>1.2718E-2</v>
      </c>
      <c r="BU330">
        <v>6.537947</v>
      </c>
      <c r="BV330">
        <v>-57.851257199999999</v>
      </c>
    </row>
    <row r="331" spans="1:74" customFormat="1" x14ac:dyDescent="0.25">
      <c r="A331" s="40">
        <v>41704</v>
      </c>
      <c r="B331" s="41">
        <v>2.3890046296296295E-2</v>
      </c>
      <c r="C331">
        <v>11.212999999999999</v>
      </c>
      <c r="D331">
        <v>6.5590000000000002</v>
      </c>
      <c r="E331">
        <v>65590.114289999998</v>
      </c>
      <c r="F331">
        <v>3.1</v>
      </c>
      <c r="G331">
        <v>-6.8</v>
      </c>
      <c r="H331">
        <v>1213.9000000000001</v>
      </c>
      <c r="J331">
        <v>0</v>
      </c>
      <c r="K331">
        <v>0.84389999999999998</v>
      </c>
      <c r="L331">
        <v>9.4628999999999994</v>
      </c>
      <c r="M331">
        <v>5.5351999999999997</v>
      </c>
      <c r="N331">
        <v>2.6160999999999999</v>
      </c>
      <c r="O331">
        <v>0</v>
      </c>
      <c r="P331">
        <v>2.6</v>
      </c>
      <c r="Q331">
        <v>2.0247999999999999</v>
      </c>
      <c r="R331">
        <v>0</v>
      </c>
      <c r="S331">
        <v>2</v>
      </c>
      <c r="T331">
        <v>1213.8933</v>
      </c>
      <c r="W331">
        <v>0</v>
      </c>
      <c r="X331">
        <v>0</v>
      </c>
      <c r="Y331">
        <v>12.1</v>
      </c>
      <c r="Z331">
        <v>855</v>
      </c>
      <c r="AA331">
        <v>881</v>
      </c>
      <c r="AB331">
        <v>812</v>
      </c>
      <c r="AC331">
        <v>47</v>
      </c>
      <c r="AD331">
        <v>12.87</v>
      </c>
      <c r="AE331">
        <v>0.3</v>
      </c>
      <c r="AF331">
        <v>973</v>
      </c>
      <c r="AG331">
        <v>0</v>
      </c>
      <c r="AH331">
        <v>10</v>
      </c>
      <c r="AI331">
        <v>16</v>
      </c>
      <c r="AJ331">
        <v>190</v>
      </c>
      <c r="AK331">
        <v>190</v>
      </c>
      <c r="AL331">
        <v>6.7</v>
      </c>
      <c r="AM331">
        <v>194.6</v>
      </c>
      <c r="AN331" t="s">
        <v>155</v>
      </c>
      <c r="AO331">
        <v>1</v>
      </c>
      <c r="AP331" s="42">
        <v>0.94048611111111102</v>
      </c>
      <c r="AQ331">
        <v>47.164319999999996</v>
      </c>
      <c r="AR331">
        <v>-88.488750999999993</v>
      </c>
      <c r="AS331">
        <v>324.10000000000002</v>
      </c>
      <c r="AT331">
        <v>21.4</v>
      </c>
      <c r="AU331">
        <v>12</v>
      </c>
      <c r="AV331">
        <v>7</v>
      </c>
      <c r="AW331" t="s">
        <v>217</v>
      </c>
      <c r="AX331">
        <v>1.3</v>
      </c>
      <c r="AY331">
        <v>1.2</v>
      </c>
      <c r="AZ331">
        <v>2</v>
      </c>
      <c r="BA331">
        <v>14.048999999999999</v>
      </c>
      <c r="BB331">
        <v>11.28</v>
      </c>
      <c r="BC331">
        <v>0.8</v>
      </c>
      <c r="BD331">
        <v>18.495999999999999</v>
      </c>
      <c r="BE331">
        <v>1898.7249999999999</v>
      </c>
      <c r="BF331">
        <v>706.88199999999995</v>
      </c>
      <c r="BG331">
        <v>5.5E-2</v>
      </c>
      <c r="BH331">
        <v>0</v>
      </c>
      <c r="BI331">
        <v>5.5E-2</v>
      </c>
      <c r="BJ331">
        <v>4.2999999999999997E-2</v>
      </c>
      <c r="BK331">
        <v>0</v>
      </c>
      <c r="BL331">
        <v>4.2999999999999997E-2</v>
      </c>
      <c r="BM331">
        <v>8.0478000000000005</v>
      </c>
      <c r="BQ331">
        <v>0</v>
      </c>
      <c r="BR331">
        <v>0.27633200000000002</v>
      </c>
      <c r="BS331">
        <v>-2.8915679999999999</v>
      </c>
      <c r="BT331">
        <v>1.3717999999999999E-2</v>
      </c>
      <c r="BU331">
        <v>6.6520029999999997</v>
      </c>
      <c r="BV331">
        <v>-58.120516799999997</v>
      </c>
    </row>
    <row r="332" spans="1:74" customFormat="1" x14ac:dyDescent="0.25">
      <c r="A332" s="40">
        <v>41704</v>
      </c>
      <c r="B332" s="41">
        <v>2.3901620370370372E-2</v>
      </c>
      <c r="C332">
        <v>10.941000000000001</v>
      </c>
      <c r="D332">
        <v>6.9730999999999996</v>
      </c>
      <c r="E332">
        <v>69730.600000000006</v>
      </c>
      <c r="F332">
        <v>2.8</v>
      </c>
      <c r="G332">
        <v>-6.8</v>
      </c>
      <c r="H332">
        <v>1497.7</v>
      </c>
      <c r="J332">
        <v>0</v>
      </c>
      <c r="K332">
        <v>0.8417</v>
      </c>
      <c r="L332">
        <v>9.2091999999999992</v>
      </c>
      <c r="M332">
        <v>5.8692000000000002</v>
      </c>
      <c r="N332">
        <v>2.3927999999999998</v>
      </c>
      <c r="O332">
        <v>0</v>
      </c>
      <c r="P332">
        <v>2.4</v>
      </c>
      <c r="Q332">
        <v>1.8520000000000001</v>
      </c>
      <c r="R332">
        <v>0</v>
      </c>
      <c r="S332">
        <v>1.9</v>
      </c>
      <c r="T332">
        <v>1497.6536000000001</v>
      </c>
      <c r="W332">
        <v>0</v>
      </c>
      <c r="X332">
        <v>0</v>
      </c>
      <c r="Y332">
        <v>12.2</v>
      </c>
      <c r="Z332">
        <v>854</v>
      </c>
      <c r="AA332">
        <v>882</v>
      </c>
      <c r="AB332">
        <v>813</v>
      </c>
      <c r="AC332">
        <v>47</v>
      </c>
      <c r="AD332">
        <v>12.87</v>
      </c>
      <c r="AE332">
        <v>0.3</v>
      </c>
      <c r="AF332">
        <v>973</v>
      </c>
      <c r="AG332">
        <v>0</v>
      </c>
      <c r="AH332">
        <v>9.282</v>
      </c>
      <c r="AI332">
        <v>16</v>
      </c>
      <c r="AJ332">
        <v>190</v>
      </c>
      <c r="AK332">
        <v>190</v>
      </c>
      <c r="AL332">
        <v>6.6</v>
      </c>
      <c r="AM332">
        <v>195</v>
      </c>
      <c r="AN332" t="s">
        <v>155</v>
      </c>
      <c r="AO332">
        <v>1</v>
      </c>
      <c r="AP332" s="42">
        <v>0.94049768518518517</v>
      </c>
      <c r="AQ332">
        <v>47.164332999999999</v>
      </c>
      <c r="AR332">
        <v>-88.488885999999994</v>
      </c>
      <c r="AS332">
        <v>324.2</v>
      </c>
      <c r="AT332">
        <v>23.3</v>
      </c>
      <c r="AU332">
        <v>12</v>
      </c>
      <c r="AV332">
        <v>7</v>
      </c>
      <c r="AW332" t="s">
        <v>217</v>
      </c>
      <c r="AX332">
        <v>1.332867</v>
      </c>
      <c r="AY332">
        <v>1.364336</v>
      </c>
      <c r="AZ332">
        <v>2.0986009999999999</v>
      </c>
      <c r="BA332">
        <v>14.048999999999999</v>
      </c>
      <c r="BB332">
        <v>11.12</v>
      </c>
      <c r="BC332">
        <v>0.79</v>
      </c>
      <c r="BD332">
        <v>18.806999999999999</v>
      </c>
      <c r="BE332">
        <v>1834.587</v>
      </c>
      <c r="BF332">
        <v>744.173</v>
      </c>
      <c r="BG332">
        <v>0.05</v>
      </c>
      <c r="BH332">
        <v>0</v>
      </c>
      <c r="BI332">
        <v>0.05</v>
      </c>
      <c r="BJ332">
        <v>3.9E-2</v>
      </c>
      <c r="BK332">
        <v>0</v>
      </c>
      <c r="BL332">
        <v>3.9E-2</v>
      </c>
      <c r="BM332">
        <v>9.8581000000000003</v>
      </c>
      <c r="BQ332">
        <v>0</v>
      </c>
      <c r="BR332">
        <v>0.28766799999999998</v>
      </c>
      <c r="BS332">
        <v>-2.7636560000000001</v>
      </c>
      <c r="BT332">
        <v>1.3282E-2</v>
      </c>
      <c r="BU332">
        <v>6.9248880000000002</v>
      </c>
      <c r="BV332">
        <v>-55.549485599999997</v>
      </c>
    </row>
    <row r="333" spans="1:74" customFormat="1" x14ac:dyDescent="0.25">
      <c r="A333" s="40">
        <v>41704</v>
      </c>
      <c r="B333" s="41">
        <v>2.3913194444444449E-2</v>
      </c>
      <c r="C333">
        <v>10.808999999999999</v>
      </c>
      <c r="D333">
        <v>7.2740999999999998</v>
      </c>
      <c r="E333">
        <v>72740.851060000001</v>
      </c>
      <c r="F333">
        <v>2.8</v>
      </c>
      <c r="G333">
        <v>-3</v>
      </c>
      <c r="H333">
        <v>1866.5</v>
      </c>
      <c r="J333">
        <v>0</v>
      </c>
      <c r="K333">
        <v>0.83940000000000003</v>
      </c>
      <c r="L333">
        <v>9.0731000000000002</v>
      </c>
      <c r="M333">
        <v>6.1060999999999996</v>
      </c>
      <c r="N333">
        <v>2.3104</v>
      </c>
      <c r="O333">
        <v>0</v>
      </c>
      <c r="P333">
        <v>2.2999999999999998</v>
      </c>
      <c r="Q333">
        <v>1.7895000000000001</v>
      </c>
      <c r="R333">
        <v>0</v>
      </c>
      <c r="S333">
        <v>1.8</v>
      </c>
      <c r="T333">
        <v>1866.4803999999999</v>
      </c>
      <c r="W333">
        <v>0</v>
      </c>
      <c r="X333">
        <v>0</v>
      </c>
      <c r="Y333">
        <v>12.1</v>
      </c>
      <c r="Z333">
        <v>854</v>
      </c>
      <c r="AA333">
        <v>881</v>
      </c>
      <c r="AB333">
        <v>812</v>
      </c>
      <c r="AC333">
        <v>47.7</v>
      </c>
      <c r="AD333">
        <v>13.07</v>
      </c>
      <c r="AE333">
        <v>0.3</v>
      </c>
      <c r="AF333">
        <v>973</v>
      </c>
      <c r="AG333">
        <v>0</v>
      </c>
      <c r="AH333">
        <v>9</v>
      </c>
      <c r="AI333">
        <v>16</v>
      </c>
      <c r="AJ333">
        <v>190</v>
      </c>
      <c r="AK333">
        <v>190</v>
      </c>
      <c r="AL333">
        <v>6.6</v>
      </c>
      <c r="AM333">
        <v>195</v>
      </c>
      <c r="AN333" t="s">
        <v>155</v>
      </c>
      <c r="AO333">
        <v>1</v>
      </c>
      <c r="AP333" s="42">
        <v>0.94050925925925932</v>
      </c>
      <c r="AQ333">
        <v>47.164332999999999</v>
      </c>
      <c r="AR333">
        <v>-88.488985</v>
      </c>
      <c r="AS333">
        <v>323.89999999999998</v>
      </c>
      <c r="AT333">
        <v>25.3</v>
      </c>
      <c r="AU333">
        <v>12</v>
      </c>
      <c r="AV333">
        <v>6</v>
      </c>
      <c r="AW333" t="s">
        <v>230</v>
      </c>
      <c r="AX333">
        <v>1.4</v>
      </c>
      <c r="AY333">
        <v>1.7</v>
      </c>
      <c r="AZ333">
        <v>2.2999999999999998</v>
      </c>
      <c r="BA333">
        <v>14.048999999999999</v>
      </c>
      <c r="BB333">
        <v>10.96</v>
      </c>
      <c r="BC333">
        <v>0.78</v>
      </c>
      <c r="BD333">
        <v>19.129000000000001</v>
      </c>
      <c r="BE333">
        <v>1791.24</v>
      </c>
      <c r="BF333">
        <v>767.24800000000005</v>
      </c>
      <c r="BG333">
        <v>4.8000000000000001E-2</v>
      </c>
      <c r="BH333">
        <v>0</v>
      </c>
      <c r="BI333">
        <v>4.8000000000000001E-2</v>
      </c>
      <c r="BJ333">
        <v>3.6999999999999998E-2</v>
      </c>
      <c r="BK333">
        <v>0</v>
      </c>
      <c r="BL333">
        <v>3.6999999999999998E-2</v>
      </c>
      <c r="BM333">
        <v>12.1754</v>
      </c>
      <c r="BQ333">
        <v>0</v>
      </c>
      <c r="BR333">
        <v>0.24833</v>
      </c>
      <c r="BS333">
        <v>-2.7566959999999998</v>
      </c>
      <c r="BT333">
        <v>1.2999999999999999E-2</v>
      </c>
      <c r="BU333">
        <v>5.9779239999999998</v>
      </c>
      <c r="BV333">
        <v>-55.409589599999997</v>
      </c>
    </row>
    <row r="334" spans="1:74" customFormat="1" x14ac:dyDescent="0.25">
      <c r="A334" s="40">
        <v>41704</v>
      </c>
      <c r="B334" s="41">
        <v>2.3924768518518519E-2</v>
      </c>
      <c r="C334">
        <v>10.566000000000001</v>
      </c>
      <c r="D334">
        <v>7.4634</v>
      </c>
      <c r="E334">
        <v>74634.120139999999</v>
      </c>
      <c r="F334">
        <v>2.2000000000000002</v>
      </c>
      <c r="G334">
        <v>-17.5</v>
      </c>
      <c r="H334">
        <v>2125.3000000000002</v>
      </c>
      <c r="J334">
        <v>0</v>
      </c>
      <c r="K334">
        <v>0.83930000000000005</v>
      </c>
      <c r="L334">
        <v>8.8676999999999992</v>
      </c>
      <c r="M334">
        <v>6.2640000000000002</v>
      </c>
      <c r="N334">
        <v>1.8749</v>
      </c>
      <c r="O334">
        <v>0</v>
      </c>
      <c r="P334">
        <v>1.9</v>
      </c>
      <c r="Q334">
        <v>1.4525999999999999</v>
      </c>
      <c r="R334">
        <v>0</v>
      </c>
      <c r="S334">
        <v>1.5</v>
      </c>
      <c r="T334">
        <v>2125.3101000000001</v>
      </c>
      <c r="W334">
        <v>0</v>
      </c>
      <c r="X334">
        <v>0</v>
      </c>
      <c r="Y334">
        <v>12.2</v>
      </c>
      <c r="Z334">
        <v>853</v>
      </c>
      <c r="AA334">
        <v>880</v>
      </c>
      <c r="AB334">
        <v>810</v>
      </c>
      <c r="AC334">
        <v>48</v>
      </c>
      <c r="AD334">
        <v>13.15</v>
      </c>
      <c r="AE334">
        <v>0.3</v>
      </c>
      <c r="AF334">
        <v>973</v>
      </c>
      <c r="AG334">
        <v>0</v>
      </c>
      <c r="AH334">
        <v>9</v>
      </c>
      <c r="AI334">
        <v>16</v>
      </c>
      <c r="AJ334">
        <v>190</v>
      </c>
      <c r="AK334">
        <v>190</v>
      </c>
      <c r="AL334">
        <v>6.9</v>
      </c>
      <c r="AM334">
        <v>195</v>
      </c>
      <c r="AN334" t="s">
        <v>155</v>
      </c>
      <c r="AO334">
        <v>1</v>
      </c>
      <c r="AP334" s="42">
        <v>0.94050925925925932</v>
      </c>
      <c r="AQ334">
        <v>47.164316999999997</v>
      </c>
      <c r="AR334">
        <v>-88.489087999999995</v>
      </c>
      <c r="AS334">
        <v>323.89999999999998</v>
      </c>
      <c r="AT334">
        <v>26.8</v>
      </c>
      <c r="AU334">
        <v>12</v>
      </c>
      <c r="AV334">
        <v>6</v>
      </c>
      <c r="AW334" t="s">
        <v>230</v>
      </c>
      <c r="AX334">
        <v>1.4</v>
      </c>
      <c r="AY334">
        <v>1.7653350000000001</v>
      </c>
      <c r="AZ334">
        <v>2.365335</v>
      </c>
      <c r="BA334">
        <v>14.048999999999999</v>
      </c>
      <c r="BB334">
        <v>10.94</v>
      </c>
      <c r="BC334">
        <v>0.78</v>
      </c>
      <c r="BD334">
        <v>19.146999999999998</v>
      </c>
      <c r="BE334">
        <v>1753.1479999999999</v>
      </c>
      <c r="BF334">
        <v>788.20500000000004</v>
      </c>
      <c r="BG334">
        <v>3.9E-2</v>
      </c>
      <c r="BH334">
        <v>0</v>
      </c>
      <c r="BI334">
        <v>3.9E-2</v>
      </c>
      <c r="BJ334">
        <v>0.03</v>
      </c>
      <c r="BK334">
        <v>0</v>
      </c>
      <c r="BL334">
        <v>0.03</v>
      </c>
      <c r="BM334">
        <v>13.8834</v>
      </c>
      <c r="BQ334">
        <v>0</v>
      </c>
      <c r="BR334">
        <v>0.30108200000000002</v>
      </c>
      <c r="BS334">
        <v>-2.8430559999999998</v>
      </c>
      <c r="BT334">
        <v>1.1564E-2</v>
      </c>
      <c r="BU334">
        <v>7.2477970000000003</v>
      </c>
      <c r="BV334">
        <v>-57.145425600000003</v>
      </c>
    </row>
    <row r="335" spans="1:74" customFormat="1" x14ac:dyDescent="0.25">
      <c r="A335" s="40">
        <v>41704</v>
      </c>
      <c r="B335" s="41">
        <v>2.3936342592592596E-2</v>
      </c>
      <c r="C335">
        <v>10.704000000000001</v>
      </c>
      <c r="D335">
        <v>7.3895999999999997</v>
      </c>
      <c r="E335">
        <v>73896.470589999997</v>
      </c>
      <c r="F335">
        <v>1.9</v>
      </c>
      <c r="G335">
        <v>-32</v>
      </c>
      <c r="H335">
        <v>2124.1999999999998</v>
      </c>
      <c r="J335">
        <v>0</v>
      </c>
      <c r="K335">
        <v>0.83909999999999996</v>
      </c>
      <c r="L335">
        <v>8.9810999999999996</v>
      </c>
      <c r="M335">
        <v>6.2004999999999999</v>
      </c>
      <c r="N335">
        <v>1.5983000000000001</v>
      </c>
      <c r="O335">
        <v>0</v>
      </c>
      <c r="P335">
        <v>1.6</v>
      </c>
      <c r="Q335">
        <v>1.2383</v>
      </c>
      <c r="R335">
        <v>0</v>
      </c>
      <c r="S335">
        <v>1.2</v>
      </c>
      <c r="T335">
        <v>2124.2049000000002</v>
      </c>
      <c r="W335">
        <v>0</v>
      </c>
      <c r="X335">
        <v>0</v>
      </c>
      <c r="Y335">
        <v>12.2</v>
      </c>
      <c r="Z335">
        <v>853</v>
      </c>
      <c r="AA335">
        <v>879</v>
      </c>
      <c r="AB335">
        <v>808</v>
      </c>
      <c r="AC335">
        <v>48</v>
      </c>
      <c r="AD335">
        <v>13.15</v>
      </c>
      <c r="AE335">
        <v>0.3</v>
      </c>
      <c r="AF335">
        <v>973</v>
      </c>
      <c r="AG335">
        <v>0</v>
      </c>
      <c r="AH335">
        <v>9</v>
      </c>
      <c r="AI335">
        <v>16</v>
      </c>
      <c r="AJ335">
        <v>190</v>
      </c>
      <c r="AK335">
        <v>190</v>
      </c>
      <c r="AL335">
        <v>7.1</v>
      </c>
      <c r="AM335">
        <v>195</v>
      </c>
      <c r="AN335" t="s">
        <v>155</v>
      </c>
      <c r="AO335">
        <v>1</v>
      </c>
      <c r="AP335" s="42">
        <v>0.9405324074074074</v>
      </c>
      <c r="AQ335">
        <v>47.164270000000002</v>
      </c>
      <c r="AR335">
        <v>-88.489351999999997</v>
      </c>
      <c r="AS335">
        <v>323.89999999999998</v>
      </c>
      <c r="AT335">
        <v>29</v>
      </c>
      <c r="AU335">
        <v>12</v>
      </c>
      <c r="AV335">
        <v>6</v>
      </c>
      <c r="AW335" t="s">
        <v>230</v>
      </c>
      <c r="AX335">
        <v>1.4</v>
      </c>
      <c r="AY335">
        <v>1.9</v>
      </c>
      <c r="AZ335">
        <v>2.5</v>
      </c>
      <c r="BA335">
        <v>14.048999999999999</v>
      </c>
      <c r="BB335">
        <v>10.92</v>
      </c>
      <c r="BC335">
        <v>0.78</v>
      </c>
      <c r="BD335">
        <v>19.178999999999998</v>
      </c>
      <c r="BE335">
        <v>1769.818</v>
      </c>
      <c r="BF335">
        <v>777.68100000000004</v>
      </c>
      <c r="BG335">
        <v>3.3000000000000002E-2</v>
      </c>
      <c r="BH335">
        <v>0</v>
      </c>
      <c r="BI335">
        <v>3.3000000000000002E-2</v>
      </c>
      <c r="BJ335">
        <v>2.5999999999999999E-2</v>
      </c>
      <c r="BK335">
        <v>0</v>
      </c>
      <c r="BL335">
        <v>2.5999999999999999E-2</v>
      </c>
      <c r="BM335">
        <v>13.831200000000001</v>
      </c>
      <c r="BQ335">
        <v>0</v>
      </c>
      <c r="BR335">
        <v>0.31322</v>
      </c>
      <c r="BS335">
        <v>-2.9199269999999999</v>
      </c>
      <c r="BT335">
        <v>1.0999999999999999E-2</v>
      </c>
      <c r="BU335">
        <v>7.5399839999999996</v>
      </c>
      <c r="BV335">
        <v>-58.690532699999999</v>
      </c>
    </row>
    <row r="336" spans="1:74" customFormat="1" x14ac:dyDescent="0.25">
      <c r="A336" s="40">
        <v>41704</v>
      </c>
      <c r="B336" s="41">
        <v>2.3947916666666666E-2</v>
      </c>
      <c r="C336">
        <v>10.943</v>
      </c>
      <c r="D336">
        <v>7.1825999999999999</v>
      </c>
      <c r="E336">
        <v>71825.560029999993</v>
      </c>
      <c r="F336">
        <v>3.4</v>
      </c>
      <c r="G336">
        <v>-21</v>
      </c>
      <c r="H336">
        <v>2002.1</v>
      </c>
      <c r="J336">
        <v>0</v>
      </c>
      <c r="K336">
        <v>0.83940000000000003</v>
      </c>
      <c r="L336">
        <v>9.1858000000000004</v>
      </c>
      <c r="M336">
        <v>6.0289999999999999</v>
      </c>
      <c r="N336">
        <v>2.8178000000000001</v>
      </c>
      <c r="O336">
        <v>0</v>
      </c>
      <c r="P336">
        <v>2.8</v>
      </c>
      <c r="Q336">
        <v>2.1831</v>
      </c>
      <c r="R336">
        <v>0</v>
      </c>
      <c r="S336">
        <v>2.2000000000000002</v>
      </c>
      <c r="T336">
        <v>2002.0947000000001</v>
      </c>
      <c r="W336">
        <v>0</v>
      </c>
      <c r="X336">
        <v>0</v>
      </c>
      <c r="Y336">
        <v>12.1</v>
      </c>
      <c r="Z336">
        <v>853</v>
      </c>
      <c r="AA336">
        <v>878</v>
      </c>
      <c r="AB336">
        <v>806</v>
      </c>
      <c r="AC336">
        <v>48</v>
      </c>
      <c r="AD336">
        <v>13.15</v>
      </c>
      <c r="AE336">
        <v>0.3</v>
      </c>
      <c r="AF336">
        <v>973</v>
      </c>
      <c r="AG336">
        <v>0</v>
      </c>
      <c r="AH336">
        <v>9</v>
      </c>
      <c r="AI336">
        <v>16</v>
      </c>
      <c r="AJ336">
        <v>190.7</v>
      </c>
      <c r="AK336">
        <v>190</v>
      </c>
      <c r="AL336">
        <v>7.2</v>
      </c>
      <c r="AM336">
        <v>195</v>
      </c>
      <c r="AN336" t="s">
        <v>155</v>
      </c>
      <c r="AO336">
        <v>1</v>
      </c>
      <c r="AP336" s="42">
        <v>0.94054398148148144</v>
      </c>
      <c r="AQ336">
        <v>47.164219000000003</v>
      </c>
      <c r="AR336">
        <v>-88.489513000000002</v>
      </c>
      <c r="AS336">
        <v>323.8</v>
      </c>
      <c r="AT336">
        <v>30.2</v>
      </c>
      <c r="AU336">
        <v>12</v>
      </c>
      <c r="AV336">
        <v>6</v>
      </c>
      <c r="AW336" t="s">
        <v>230</v>
      </c>
      <c r="AX336">
        <v>1.4</v>
      </c>
      <c r="AY336">
        <v>1.867532</v>
      </c>
      <c r="AZ336">
        <v>2.4675319999999998</v>
      </c>
      <c r="BA336">
        <v>14.048999999999999</v>
      </c>
      <c r="BB336">
        <v>10.94</v>
      </c>
      <c r="BC336">
        <v>0.78</v>
      </c>
      <c r="BD336">
        <v>19.132999999999999</v>
      </c>
      <c r="BE336">
        <v>1807.6849999999999</v>
      </c>
      <c r="BF336">
        <v>755.14400000000001</v>
      </c>
      <c r="BG336">
        <v>5.8000000000000003E-2</v>
      </c>
      <c r="BH336">
        <v>0</v>
      </c>
      <c r="BI336">
        <v>5.8000000000000003E-2</v>
      </c>
      <c r="BJ336">
        <v>4.4999999999999998E-2</v>
      </c>
      <c r="BK336">
        <v>0</v>
      </c>
      <c r="BL336">
        <v>4.4999999999999998E-2</v>
      </c>
      <c r="BM336">
        <v>13.0183</v>
      </c>
      <c r="BQ336">
        <v>0</v>
      </c>
      <c r="BR336">
        <v>0.259631</v>
      </c>
      <c r="BS336">
        <v>-3.3677600000000001</v>
      </c>
      <c r="BT336">
        <v>1.0281999999999999E-2</v>
      </c>
      <c r="BU336">
        <v>6.2499589999999996</v>
      </c>
      <c r="BV336">
        <v>-67.691975999999997</v>
      </c>
    </row>
    <row r="337" spans="1:74" customFormat="1" x14ac:dyDescent="0.25">
      <c r="A337" s="40">
        <v>41704</v>
      </c>
      <c r="B337" s="41">
        <v>2.3959490740740743E-2</v>
      </c>
      <c r="C337">
        <v>11.154999999999999</v>
      </c>
      <c r="D337">
        <v>6.5124000000000004</v>
      </c>
      <c r="E337">
        <v>65124.392679999997</v>
      </c>
      <c r="F337">
        <v>6</v>
      </c>
      <c r="G337">
        <v>-32</v>
      </c>
      <c r="H337">
        <v>1949.5</v>
      </c>
      <c r="J337">
        <v>0</v>
      </c>
      <c r="K337">
        <v>0.84430000000000005</v>
      </c>
      <c r="L337">
        <v>9.4179999999999993</v>
      </c>
      <c r="M337">
        <v>5.4981999999999998</v>
      </c>
      <c r="N337">
        <v>5.0655000000000001</v>
      </c>
      <c r="O337">
        <v>0</v>
      </c>
      <c r="P337">
        <v>5.0999999999999996</v>
      </c>
      <c r="Q337">
        <v>3.9245999999999999</v>
      </c>
      <c r="R337">
        <v>0</v>
      </c>
      <c r="S337">
        <v>3.9</v>
      </c>
      <c r="T337">
        <v>1949.4511</v>
      </c>
      <c r="W337">
        <v>0</v>
      </c>
      <c r="X337">
        <v>0</v>
      </c>
      <c r="Y337">
        <v>12.2</v>
      </c>
      <c r="Z337">
        <v>853</v>
      </c>
      <c r="AA337">
        <v>879</v>
      </c>
      <c r="AB337">
        <v>805</v>
      </c>
      <c r="AC337">
        <v>48</v>
      </c>
      <c r="AD337">
        <v>13.15</v>
      </c>
      <c r="AE337">
        <v>0.3</v>
      </c>
      <c r="AF337">
        <v>973</v>
      </c>
      <c r="AG337">
        <v>0</v>
      </c>
      <c r="AH337">
        <v>9</v>
      </c>
      <c r="AI337">
        <v>16</v>
      </c>
      <c r="AJ337">
        <v>191</v>
      </c>
      <c r="AK337">
        <v>190.7</v>
      </c>
      <c r="AL337">
        <v>7.3</v>
      </c>
      <c r="AM337">
        <v>195</v>
      </c>
      <c r="AN337" t="s">
        <v>155</v>
      </c>
      <c r="AO337">
        <v>1</v>
      </c>
      <c r="AP337" s="42">
        <v>0.94055555555555559</v>
      </c>
      <c r="AQ337">
        <v>47.164152000000001</v>
      </c>
      <c r="AR337">
        <v>-88.489673999999994</v>
      </c>
      <c r="AS337">
        <v>323.8</v>
      </c>
      <c r="AT337">
        <v>31.6</v>
      </c>
      <c r="AU337">
        <v>12</v>
      </c>
      <c r="AV337">
        <v>6</v>
      </c>
      <c r="AW337" t="s">
        <v>230</v>
      </c>
      <c r="AX337">
        <v>1.4</v>
      </c>
      <c r="AY337">
        <v>1.832727</v>
      </c>
      <c r="AZ337">
        <v>2.4</v>
      </c>
      <c r="BA337">
        <v>14.048999999999999</v>
      </c>
      <c r="BB337">
        <v>11.29</v>
      </c>
      <c r="BC337">
        <v>0.8</v>
      </c>
      <c r="BD337">
        <v>18.448</v>
      </c>
      <c r="BE337">
        <v>1890.7629999999999</v>
      </c>
      <c r="BF337">
        <v>702.54600000000005</v>
      </c>
      <c r="BG337">
        <v>0.106</v>
      </c>
      <c r="BH337">
        <v>0</v>
      </c>
      <c r="BI337">
        <v>0.106</v>
      </c>
      <c r="BJ337">
        <v>8.3000000000000004E-2</v>
      </c>
      <c r="BK337">
        <v>0</v>
      </c>
      <c r="BL337">
        <v>8.3000000000000004E-2</v>
      </c>
      <c r="BM337">
        <v>12.931699999999999</v>
      </c>
      <c r="BQ337">
        <v>0</v>
      </c>
      <c r="BR337">
        <v>0.29054200000000002</v>
      </c>
      <c r="BS337">
        <v>-3.1971039999999999</v>
      </c>
      <c r="BT337">
        <v>0.01</v>
      </c>
      <c r="BU337">
        <v>6.9940720000000001</v>
      </c>
      <c r="BV337">
        <v>-64.261790399999995</v>
      </c>
    </row>
    <row r="338" spans="1:74" customFormat="1" x14ac:dyDescent="0.25">
      <c r="A338" s="40">
        <v>41704</v>
      </c>
      <c r="B338" s="41">
        <v>2.3971064814814813E-2</v>
      </c>
      <c r="C338">
        <v>11.090999999999999</v>
      </c>
      <c r="D338">
        <v>6.7103999999999999</v>
      </c>
      <c r="E338">
        <v>67104.083050000001</v>
      </c>
      <c r="F338">
        <v>7.2</v>
      </c>
      <c r="G338">
        <v>-16.600000000000001</v>
      </c>
      <c r="H338">
        <v>2048</v>
      </c>
      <c r="J338">
        <v>0</v>
      </c>
      <c r="K338">
        <v>0.84279999999999999</v>
      </c>
      <c r="L338">
        <v>9.3475000000000001</v>
      </c>
      <c r="M338">
        <v>5.6555</v>
      </c>
      <c r="N338">
        <v>6.0401999999999996</v>
      </c>
      <c r="O338">
        <v>0</v>
      </c>
      <c r="P338">
        <v>6</v>
      </c>
      <c r="Q338">
        <v>4.6797000000000004</v>
      </c>
      <c r="R338">
        <v>0</v>
      </c>
      <c r="S338">
        <v>4.7</v>
      </c>
      <c r="T338">
        <v>2048.0113000000001</v>
      </c>
      <c r="W338">
        <v>0</v>
      </c>
      <c r="X338">
        <v>0</v>
      </c>
      <c r="Y338">
        <v>12.3</v>
      </c>
      <c r="Z338">
        <v>852</v>
      </c>
      <c r="AA338">
        <v>878</v>
      </c>
      <c r="AB338">
        <v>805</v>
      </c>
      <c r="AC338">
        <v>48</v>
      </c>
      <c r="AD338">
        <v>13.15</v>
      </c>
      <c r="AE338">
        <v>0.3</v>
      </c>
      <c r="AF338">
        <v>973</v>
      </c>
      <c r="AG338">
        <v>0</v>
      </c>
      <c r="AH338">
        <v>9</v>
      </c>
      <c r="AI338">
        <v>16</v>
      </c>
      <c r="AJ338">
        <v>191</v>
      </c>
      <c r="AK338">
        <v>191</v>
      </c>
      <c r="AL338">
        <v>7.4</v>
      </c>
      <c r="AM338">
        <v>195</v>
      </c>
      <c r="AN338" t="s">
        <v>155</v>
      </c>
      <c r="AO338">
        <v>1</v>
      </c>
      <c r="AP338" s="42">
        <v>0.94056712962962974</v>
      </c>
      <c r="AQ338">
        <v>47.164098000000003</v>
      </c>
      <c r="AR338">
        <v>-88.489778000000001</v>
      </c>
      <c r="AS338">
        <v>323.8</v>
      </c>
      <c r="AT338">
        <v>32.5</v>
      </c>
      <c r="AU338">
        <v>12</v>
      </c>
      <c r="AV338">
        <v>7</v>
      </c>
      <c r="AW338" t="s">
        <v>230</v>
      </c>
      <c r="AX338">
        <v>1.333267</v>
      </c>
      <c r="AY338">
        <v>1.866633</v>
      </c>
      <c r="AZ338">
        <v>2.3332670000000002</v>
      </c>
      <c r="BA338">
        <v>14.048999999999999</v>
      </c>
      <c r="BB338">
        <v>11.18</v>
      </c>
      <c r="BC338">
        <v>0.8</v>
      </c>
      <c r="BD338">
        <v>18.652000000000001</v>
      </c>
      <c r="BE338">
        <v>1864.6469999999999</v>
      </c>
      <c r="BF338">
        <v>718.04</v>
      </c>
      <c r="BG338">
        <v>0.126</v>
      </c>
      <c r="BH338">
        <v>0</v>
      </c>
      <c r="BI338">
        <v>0.126</v>
      </c>
      <c r="BJ338">
        <v>9.8000000000000004E-2</v>
      </c>
      <c r="BK338">
        <v>0</v>
      </c>
      <c r="BL338">
        <v>9.8000000000000004E-2</v>
      </c>
      <c r="BM338">
        <v>13.498799999999999</v>
      </c>
      <c r="BQ338">
        <v>0</v>
      </c>
      <c r="BR338">
        <v>0.40621200000000002</v>
      </c>
      <c r="BS338">
        <v>-3.5328539999999999</v>
      </c>
      <c r="BT338">
        <v>0.01</v>
      </c>
      <c r="BU338">
        <v>9.7785379999999993</v>
      </c>
      <c r="BV338">
        <v>-71.010365399999998</v>
      </c>
    </row>
    <row r="339" spans="1:74" customFormat="1" x14ac:dyDescent="0.25">
      <c r="A339" s="40">
        <v>41704</v>
      </c>
      <c r="B339" s="41">
        <v>2.3982638888888883E-2</v>
      </c>
      <c r="C339">
        <v>10.698</v>
      </c>
      <c r="D339">
        <v>7.2549999999999999</v>
      </c>
      <c r="E339">
        <v>72550.333329999994</v>
      </c>
      <c r="F339">
        <v>7.4</v>
      </c>
      <c r="G339">
        <v>-2.6</v>
      </c>
      <c r="H339">
        <v>2343.6</v>
      </c>
      <c r="J339">
        <v>0</v>
      </c>
      <c r="K339">
        <v>0.84019999999999995</v>
      </c>
      <c r="L339">
        <v>8.9882000000000009</v>
      </c>
      <c r="M339">
        <v>6.0956999999999999</v>
      </c>
      <c r="N339">
        <v>6.2175000000000002</v>
      </c>
      <c r="O339">
        <v>0</v>
      </c>
      <c r="P339">
        <v>6.2</v>
      </c>
      <c r="Q339">
        <v>4.8170999999999999</v>
      </c>
      <c r="R339">
        <v>0</v>
      </c>
      <c r="S339">
        <v>4.8</v>
      </c>
      <c r="T339">
        <v>2343.5789</v>
      </c>
      <c r="W339">
        <v>0</v>
      </c>
      <c r="X339">
        <v>0</v>
      </c>
      <c r="Y339">
        <v>12.3</v>
      </c>
      <c r="Z339">
        <v>852</v>
      </c>
      <c r="AA339">
        <v>878</v>
      </c>
      <c r="AB339">
        <v>805</v>
      </c>
      <c r="AC339">
        <v>48</v>
      </c>
      <c r="AD339">
        <v>13.15</v>
      </c>
      <c r="AE339">
        <v>0.3</v>
      </c>
      <c r="AF339">
        <v>973</v>
      </c>
      <c r="AG339">
        <v>0</v>
      </c>
      <c r="AH339">
        <v>9</v>
      </c>
      <c r="AI339">
        <v>16</v>
      </c>
      <c r="AJ339">
        <v>191</v>
      </c>
      <c r="AK339">
        <v>190.3</v>
      </c>
      <c r="AL339">
        <v>7.2</v>
      </c>
      <c r="AM339">
        <v>195</v>
      </c>
      <c r="AN339" t="s">
        <v>155</v>
      </c>
      <c r="AO339">
        <v>1</v>
      </c>
      <c r="AP339" s="42">
        <v>0.94056712962962974</v>
      </c>
      <c r="AQ339">
        <v>47.164068999999998</v>
      </c>
      <c r="AR339">
        <v>-88.489829</v>
      </c>
      <c r="AS339">
        <v>323.8</v>
      </c>
      <c r="AT339">
        <v>33.1</v>
      </c>
      <c r="AU339">
        <v>12</v>
      </c>
      <c r="AV339">
        <v>7</v>
      </c>
      <c r="AW339" t="s">
        <v>217</v>
      </c>
      <c r="AX339">
        <v>1.2332669999999999</v>
      </c>
      <c r="AY339">
        <v>1.7001999999999999</v>
      </c>
      <c r="AZ339">
        <v>2.2000000000000002</v>
      </c>
      <c r="BA339">
        <v>14.048999999999999</v>
      </c>
      <c r="BB339">
        <v>11</v>
      </c>
      <c r="BC339">
        <v>0.78</v>
      </c>
      <c r="BD339">
        <v>19.018999999999998</v>
      </c>
      <c r="BE339">
        <v>1780.002</v>
      </c>
      <c r="BF339">
        <v>768.32899999999995</v>
      </c>
      <c r="BG339">
        <v>0.129</v>
      </c>
      <c r="BH339">
        <v>0</v>
      </c>
      <c r="BI339">
        <v>0.129</v>
      </c>
      <c r="BJ339">
        <v>0.1</v>
      </c>
      <c r="BK339">
        <v>0</v>
      </c>
      <c r="BL339">
        <v>0.1</v>
      </c>
      <c r="BM339">
        <v>15.3352</v>
      </c>
      <c r="BQ339">
        <v>0</v>
      </c>
      <c r="BR339">
        <v>0.39445799999999998</v>
      </c>
      <c r="BS339">
        <v>-3.1490619999999998</v>
      </c>
      <c r="BT339">
        <v>1.1436E-2</v>
      </c>
      <c r="BU339">
        <v>9.4955909999999992</v>
      </c>
      <c r="BV339">
        <v>-63.296146200000003</v>
      </c>
    </row>
    <row r="340" spans="1:74" customFormat="1" x14ac:dyDescent="0.25">
      <c r="A340" s="40">
        <v>41704</v>
      </c>
      <c r="B340" s="41">
        <v>2.3994212962962964E-2</v>
      </c>
      <c r="C340">
        <v>10.358000000000001</v>
      </c>
      <c r="D340">
        <v>7.7164000000000001</v>
      </c>
      <c r="E340">
        <v>77163.5</v>
      </c>
      <c r="F340">
        <v>7.1</v>
      </c>
      <c r="G340">
        <v>0.7</v>
      </c>
      <c r="H340">
        <v>2354.8000000000002</v>
      </c>
      <c r="J340">
        <v>0</v>
      </c>
      <c r="K340">
        <v>0.83830000000000005</v>
      </c>
      <c r="L340">
        <v>8.6832999999999991</v>
      </c>
      <c r="M340">
        <v>6.4687000000000001</v>
      </c>
      <c r="N340">
        <v>5.9919000000000002</v>
      </c>
      <c r="O340">
        <v>0.62670000000000003</v>
      </c>
      <c r="P340">
        <v>6.6</v>
      </c>
      <c r="Q340">
        <v>4.6422999999999996</v>
      </c>
      <c r="R340">
        <v>0.48559999999999998</v>
      </c>
      <c r="S340">
        <v>5.0999999999999996</v>
      </c>
      <c r="T340">
        <v>2354.7615999999998</v>
      </c>
      <c r="W340">
        <v>0</v>
      </c>
      <c r="X340">
        <v>0</v>
      </c>
      <c r="Y340">
        <v>12.2</v>
      </c>
      <c r="Z340">
        <v>852</v>
      </c>
      <c r="AA340">
        <v>879</v>
      </c>
      <c r="AB340">
        <v>804</v>
      </c>
      <c r="AC340">
        <v>48</v>
      </c>
      <c r="AD340">
        <v>13.15</v>
      </c>
      <c r="AE340">
        <v>0.3</v>
      </c>
      <c r="AF340">
        <v>973</v>
      </c>
      <c r="AG340">
        <v>0</v>
      </c>
      <c r="AH340">
        <v>9</v>
      </c>
      <c r="AI340">
        <v>16</v>
      </c>
      <c r="AJ340">
        <v>191</v>
      </c>
      <c r="AK340">
        <v>190.7</v>
      </c>
      <c r="AL340">
        <v>7.2</v>
      </c>
      <c r="AM340">
        <v>195</v>
      </c>
      <c r="AN340" t="s">
        <v>155</v>
      </c>
      <c r="AO340">
        <v>1</v>
      </c>
      <c r="AP340" s="42">
        <v>0.94057870370370367</v>
      </c>
      <c r="AQ340">
        <v>47.16395</v>
      </c>
      <c r="AR340">
        <v>-88.490037999999998</v>
      </c>
      <c r="AS340">
        <v>323.60000000000002</v>
      </c>
      <c r="AT340">
        <v>35.200000000000003</v>
      </c>
      <c r="AU340">
        <v>12</v>
      </c>
      <c r="AV340">
        <v>8</v>
      </c>
      <c r="AW340" t="s">
        <v>231</v>
      </c>
      <c r="AX340">
        <v>1.2336659999999999</v>
      </c>
      <c r="AY340">
        <v>1.5331669999999999</v>
      </c>
      <c r="AZ340">
        <v>2.1336659999999998</v>
      </c>
      <c r="BA340">
        <v>14.048999999999999</v>
      </c>
      <c r="BB340">
        <v>10.86</v>
      </c>
      <c r="BC340">
        <v>0.77</v>
      </c>
      <c r="BD340">
        <v>19.288</v>
      </c>
      <c r="BE340">
        <v>1711.8589999999999</v>
      </c>
      <c r="BF340">
        <v>811.66200000000003</v>
      </c>
      <c r="BG340">
        <v>0.124</v>
      </c>
      <c r="BH340">
        <v>1.2999999999999999E-2</v>
      </c>
      <c r="BI340">
        <v>0.13700000000000001</v>
      </c>
      <c r="BJ340">
        <v>9.6000000000000002E-2</v>
      </c>
      <c r="BK340">
        <v>0.01</v>
      </c>
      <c r="BL340">
        <v>0.106</v>
      </c>
      <c r="BM340">
        <v>15.338800000000001</v>
      </c>
      <c r="BQ340">
        <v>0</v>
      </c>
      <c r="BR340">
        <v>0.41520800000000002</v>
      </c>
      <c r="BS340">
        <v>-2.8441480000000001</v>
      </c>
      <c r="BT340">
        <v>1.2E-2</v>
      </c>
      <c r="BU340">
        <v>9.9950949999999992</v>
      </c>
      <c r="BV340">
        <v>-57.167374799999997</v>
      </c>
    </row>
    <row r="341" spans="1:74" customFormat="1" x14ac:dyDescent="0.25">
      <c r="A341" s="40">
        <v>41704</v>
      </c>
      <c r="B341" s="41">
        <v>2.4005787037037037E-2</v>
      </c>
      <c r="C341">
        <v>10.423</v>
      </c>
      <c r="D341">
        <v>7.9112</v>
      </c>
      <c r="E341">
        <v>79112.279290000006</v>
      </c>
      <c r="F341">
        <v>6.9</v>
      </c>
      <c r="G341">
        <v>-5.7</v>
      </c>
      <c r="H341">
        <v>2197.1999999999998</v>
      </c>
      <c r="J341">
        <v>0</v>
      </c>
      <c r="K341">
        <v>0.83599999999999997</v>
      </c>
      <c r="L341">
        <v>8.7140000000000004</v>
      </c>
      <c r="M341">
        <v>6.6139999999999999</v>
      </c>
      <c r="N341">
        <v>5.7686000000000002</v>
      </c>
      <c r="O341">
        <v>0</v>
      </c>
      <c r="P341">
        <v>5.8</v>
      </c>
      <c r="Q341">
        <v>4.4692999999999996</v>
      </c>
      <c r="R341">
        <v>0</v>
      </c>
      <c r="S341">
        <v>4.5</v>
      </c>
      <c r="T341">
        <v>2197.1531</v>
      </c>
      <c r="W341">
        <v>0</v>
      </c>
      <c r="X341">
        <v>0</v>
      </c>
      <c r="Y341">
        <v>12.1</v>
      </c>
      <c r="Z341">
        <v>853</v>
      </c>
      <c r="AA341">
        <v>879</v>
      </c>
      <c r="AB341">
        <v>804</v>
      </c>
      <c r="AC341">
        <v>48</v>
      </c>
      <c r="AD341">
        <v>13.15</v>
      </c>
      <c r="AE341">
        <v>0.3</v>
      </c>
      <c r="AF341">
        <v>973</v>
      </c>
      <c r="AG341">
        <v>0</v>
      </c>
      <c r="AH341">
        <v>9</v>
      </c>
      <c r="AI341">
        <v>16</v>
      </c>
      <c r="AJ341">
        <v>190.3</v>
      </c>
      <c r="AK341">
        <v>190.3</v>
      </c>
      <c r="AL341">
        <v>7</v>
      </c>
      <c r="AM341">
        <v>195</v>
      </c>
      <c r="AN341" t="s">
        <v>155</v>
      </c>
      <c r="AO341">
        <v>1</v>
      </c>
      <c r="AP341" s="42">
        <v>0.94060185185185186</v>
      </c>
      <c r="AQ341">
        <v>47.163800999999999</v>
      </c>
      <c r="AR341">
        <v>-88.490318000000002</v>
      </c>
      <c r="AS341">
        <v>323.3</v>
      </c>
      <c r="AT341">
        <v>36.799999999999997</v>
      </c>
      <c r="AU341">
        <v>12</v>
      </c>
      <c r="AV341">
        <v>8</v>
      </c>
      <c r="AW341" t="s">
        <v>231</v>
      </c>
      <c r="AX341">
        <v>1.1000000000000001</v>
      </c>
      <c r="AY341">
        <v>1.6</v>
      </c>
      <c r="AZ341">
        <v>2</v>
      </c>
      <c r="BA341">
        <v>14.048999999999999</v>
      </c>
      <c r="BB341">
        <v>10.71</v>
      </c>
      <c r="BC341">
        <v>0.76</v>
      </c>
      <c r="BD341">
        <v>19.613</v>
      </c>
      <c r="BE341">
        <v>1700.1569999999999</v>
      </c>
      <c r="BF341">
        <v>821.31899999999996</v>
      </c>
      <c r="BG341">
        <v>0.11799999999999999</v>
      </c>
      <c r="BH341">
        <v>0</v>
      </c>
      <c r="BI341">
        <v>0.11799999999999999</v>
      </c>
      <c r="BJ341">
        <v>9.0999999999999998E-2</v>
      </c>
      <c r="BK341">
        <v>0</v>
      </c>
      <c r="BL341">
        <v>9.0999999999999998E-2</v>
      </c>
      <c r="BM341">
        <v>14.164199999999999</v>
      </c>
      <c r="BQ341">
        <v>0</v>
      </c>
      <c r="BR341">
        <v>0.37714999999999999</v>
      </c>
      <c r="BS341">
        <v>-3.1882320000000002</v>
      </c>
      <c r="BT341">
        <v>1.2E-2</v>
      </c>
      <c r="BU341">
        <v>9.0789439999999999</v>
      </c>
      <c r="BV341">
        <v>-64.083463199999997</v>
      </c>
    </row>
    <row r="342" spans="1:74" customFormat="1" x14ac:dyDescent="0.25">
      <c r="A342" s="40">
        <v>41704</v>
      </c>
      <c r="B342" s="41">
        <v>2.4017361111111111E-2</v>
      </c>
      <c r="C342">
        <v>10.433</v>
      </c>
      <c r="D342">
        <v>7.8486000000000002</v>
      </c>
      <c r="E342">
        <v>78486.276079999996</v>
      </c>
      <c r="F342">
        <v>6.2</v>
      </c>
      <c r="G342">
        <v>1.6</v>
      </c>
      <c r="H342">
        <v>2032.9</v>
      </c>
      <c r="J342">
        <v>0</v>
      </c>
      <c r="K342">
        <v>0.8367</v>
      </c>
      <c r="L342">
        <v>8.7291000000000007</v>
      </c>
      <c r="M342">
        <v>6.5666000000000002</v>
      </c>
      <c r="N342">
        <v>5.2039999999999997</v>
      </c>
      <c r="O342">
        <v>1.3575999999999999</v>
      </c>
      <c r="P342">
        <v>6.6</v>
      </c>
      <c r="Q342">
        <v>4.0319000000000003</v>
      </c>
      <c r="R342">
        <v>1.0518000000000001</v>
      </c>
      <c r="S342">
        <v>5.0999999999999996</v>
      </c>
      <c r="T342">
        <v>2032.9354000000001</v>
      </c>
      <c r="W342">
        <v>0</v>
      </c>
      <c r="X342">
        <v>0</v>
      </c>
      <c r="Y342">
        <v>12.2</v>
      </c>
      <c r="Z342">
        <v>852</v>
      </c>
      <c r="AA342">
        <v>878</v>
      </c>
      <c r="AB342">
        <v>803</v>
      </c>
      <c r="AC342">
        <v>48</v>
      </c>
      <c r="AD342">
        <v>13.15</v>
      </c>
      <c r="AE342">
        <v>0.3</v>
      </c>
      <c r="AF342">
        <v>973</v>
      </c>
      <c r="AG342">
        <v>0</v>
      </c>
      <c r="AH342">
        <v>9</v>
      </c>
      <c r="AI342">
        <v>16</v>
      </c>
      <c r="AJ342">
        <v>190</v>
      </c>
      <c r="AK342">
        <v>190</v>
      </c>
      <c r="AL342">
        <v>6.8</v>
      </c>
      <c r="AM342">
        <v>195</v>
      </c>
      <c r="AN342" t="s">
        <v>155</v>
      </c>
      <c r="AO342">
        <v>1</v>
      </c>
      <c r="AP342" s="42">
        <v>0.94061342592592589</v>
      </c>
      <c r="AQ342">
        <v>47.163736999999998</v>
      </c>
      <c r="AR342">
        <v>-88.490513000000007</v>
      </c>
      <c r="AS342">
        <v>323.2</v>
      </c>
      <c r="AT342">
        <v>36.6</v>
      </c>
      <c r="AU342">
        <v>12</v>
      </c>
      <c r="AV342">
        <v>8</v>
      </c>
      <c r="AW342" t="s">
        <v>231</v>
      </c>
      <c r="AX342">
        <v>1.0670329999999999</v>
      </c>
      <c r="AY342">
        <v>1.5670329999999999</v>
      </c>
      <c r="AZ342">
        <v>1.9340660000000001</v>
      </c>
      <c r="BA342">
        <v>14.048999999999999</v>
      </c>
      <c r="BB342">
        <v>10.76</v>
      </c>
      <c r="BC342">
        <v>0.77</v>
      </c>
      <c r="BD342">
        <v>19.523</v>
      </c>
      <c r="BE342">
        <v>1708.471</v>
      </c>
      <c r="BF342">
        <v>818.00300000000004</v>
      </c>
      <c r="BG342">
        <v>0.107</v>
      </c>
      <c r="BH342">
        <v>2.8000000000000001E-2</v>
      </c>
      <c r="BI342">
        <v>0.13400000000000001</v>
      </c>
      <c r="BJ342">
        <v>8.3000000000000004E-2</v>
      </c>
      <c r="BK342">
        <v>2.1999999999999999E-2</v>
      </c>
      <c r="BL342">
        <v>0.104</v>
      </c>
      <c r="BM342">
        <v>13.1469</v>
      </c>
      <c r="BQ342">
        <v>0</v>
      </c>
      <c r="BR342">
        <v>0.42851800000000001</v>
      </c>
      <c r="BS342">
        <v>-3.211068</v>
      </c>
      <c r="BT342">
        <v>1.2718E-2</v>
      </c>
      <c r="BU342">
        <v>10.3155</v>
      </c>
      <c r="BV342">
        <v>-64.5424668</v>
      </c>
    </row>
    <row r="343" spans="1:74" customFormat="1" x14ac:dyDescent="0.25">
      <c r="A343" s="40">
        <v>41704</v>
      </c>
      <c r="B343" s="41">
        <v>2.4028935185185184E-2</v>
      </c>
      <c r="C343">
        <v>10.484</v>
      </c>
      <c r="D343">
        <v>7.6116000000000001</v>
      </c>
      <c r="E343">
        <v>76116.166670000006</v>
      </c>
      <c r="F343">
        <v>5.5</v>
      </c>
      <c r="G343">
        <v>9.6999999999999993</v>
      </c>
      <c r="H343">
        <v>1952.6</v>
      </c>
      <c r="J343">
        <v>0</v>
      </c>
      <c r="K343">
        <v>0.8387</v>
      </c>
      <c r="L343">
        <v>8.7926000000000002</v>
      </c>
      <c r="M343">
        <v>6.3834999999999997</v>
      </c>
      <c r="N343">
        <v>4.6125999999999996</v>
      </c>
      <c r="O343">
        <v>8.1349</v>
      </c>
      <c r="P343">
        <v>12.7</v>
      </c>
      <c r="Q343">
        <v>3.5737000000000001</v>
      </c>
      <c r="R343">
        <v>6.3026</v>
      </c>
      <c r="S343">
        <v>9.9</v>
      </c>
      <c r="T343">
        <v>1952.5704000000001</v>
      </c>
      <c r="W343">
        <v>0</v>
      </c>
      <c r="X343">
        <v>0</v>
      </c>
      <c r="Y343">
        <v>12.2</v>
      </c>
      <c r="Z343">
        <v>852</v>
      </c>
      <c r="AA343">
        <v>878</v>
      </c>
      <c r="AB343">
        <v>804</v>
      </c>
      <c r="AC343">
        <v>48</v>
      </c>
      <c r="AD343">
        <v>13.15</v>
      </c>
      <c r="AE343">
        <v>0.3</v>
      </c>
      <c r="AF343">
        <v>973</v>
      </c>
      <c r="AG343">
        <v>0</v>
      </c>
      <c r="AH343">
        <v>9</v>
      </c>
      <c r="AI343">
        <v>16</v>
      </c>
      <c r="AJ343">
        <v>190</v>
      </c>
      <c r="AK343">
        <v>190</v>
      </c>
      <c r="AL343">
        <v>6.9</v>
      </c>
      <c r="AM343">
        <v>195</v>
      </c>
      <c r="AN343" t="s">
        <v>155</v>
      </c>
      <c r="AO343">
        <v>1</v>
      </c>
      <c r="AP343" s="42">
        <v>0.94062499999999993</v>
      </c>
      <c r="AQ343">
        <v>47.163694</v>
      </c>
      <c r="AR343">
        <v>-88.490720999999994</v>
      </c>
      <c r="AS343">
        <v>323</v>
      </c>
      <c r="AT343">
        <v>36.700000000000003</v>
      </c>
      <c r="AU343">
        <v>12</v>
      </c>
      <c r="AV343">
        <v>8</v>
      </c>
      <c r="AW343" t="s">
        <v>231</v>
      </c>
      <c r="AX343">
        <v>1.032867</v>
      </c>
      <c r="AY343">
        <v>1.335664</v>
      </c>
      <c r="AZ343">
        <v>1.8</v>
      </c>
      <c r="BA343">
        <v>14.048999999999999</v>
      </c>
      <c r="BB343">
        <v>10.9</v>
      </c>
      <c r="BC343">
        <v>0.78</v>
      </c>
      <c r="BD343">
        <v>19.239000000000001</v>
      </c>
      <c r="BE343">
        <v>1735.23</v>
      </c>
      <c r="BF343">
        <v>801.81500000000005</v>
      </c>
      <c r="BG343">
        <v>9.5000000000000001E-2</v>
      </c>
      <c r="BH343">
        <v>0.16800000000000001</v>
      </c>
      <c r="BI343">
        <v>0.26300000000000001</v>
      </c>
      <c r="BJ343">
        <v>7.3999999999999996E-2</v>
      </c>
      <c r="BK343">
        <v>0.13</v>
      </c>
      <c r="BL343">
        <v>0.20399999999999999</v>
      </c>
      <c r="BM343">
        <v>12.7323</v>
      </c>
      <c r="BQ343">
        <v>0</v>
      </c>
      <c r="BR343">
        <v>0.44479400000000002</v>
      </c>
      <c r="BS343">
        <v>-3.1713339999999999</v>
      </c>
      <c r="BT343">
        <v>1.2999999999999999E-2</v>
      </c>
      <c r="BU343">
        <v>10.707304000000001</v>
      </c>
      <c r="BV343">
        <v>-63.743813400000001</v>
      </c>
    </row>
    <row r="344" spans="1:74" customFormat="1" x14ac:dyDescent="0.25">
      <c r="A344" s="40">
        <v>41704</v>
      </c>
      <c r="B344" s="41">
        <v>2.4040509259259258E-2</v>
      </c>
      <c r="C344">
        <v>10.669</v>
      </c>
      <c r="D344">
        <v>7.4763000000000002</v>
      </c>
      <c r="E344">
        <v>74763.077569999994</v>
      </c>
      <c r="F344">
        <v>5.4</v>
      </c>
      <c r="G344">
        <v>5.9</v>
      </c>
      <c r="H344">
        <v>1900.7</v>
      </c>
      <c r="J344">
        <v>0</v>
      </c>
      <c r="K344">
        <v>0.83860000000000001</v>
      </c>
      <c r="L344">
        <v>8.9474999999999998</v>
      </c>
      <c r="M344">
        <v>6.2698</v>
      </c>
      <c r="N344">
        <v>4.5286</v>
      </c>
      <c r="O344">
        <v>4.9439000000000002</v>
      </c>
      <c r="P344">
        <v>9.5</v>
      </c>
      <c r="Q344">
        <v>3.5085999999999999</v>
      </c>
      <c r="R344">
        <v>3.8302999999999998</v>
      </c>
      <c r="S344">
        <v>7.3</v>
      </c>
      <c r="T344">
        <v>1900.6777999999999</v>
      </c>
      <c r="W344">
        <v>0</v>
      </c>
      <c r="X344">
        <v>0</v>
      </c>
      <c r="Y344">
        <v>12.2</v>
      </c>
      <c r="Z344">
        <v>852</v>
      </c>
      <c r="AA344">
        <v>878</v>
      </c>
      <c r="AB344">
        <v>805</v>
      </c>
      <c r="AC344">
        <v>48</v>
      </c>
      <c r="AD344">
        <v>13.15</v>
      </c>
      <c r="AE344">
        <v>0.3</v>
      </c>
      <c r="AF344">
        <v>973</v>
      </c>
      <c r="AG344">
        <v>0</v>
      </c>
      <c r="AH344">
        <v>9</v>
      </c>
      <c r="AI344">
        <v>16</v>
      </c>
      <c r="AJ344">
        <v>190</v>
      </c>
      <c r="AK344">
        <v>190</v>
      </c>
      <c r="AL344">
        <v>6.9</v>
      </c>
      <c r="AM344">
        <v>195</v>
      </c>
      <c r="AN344" t="s">
        <v>155</v>
      </c>
      <c r="AO344">
        <v>1</v>
      </c>
      <c r="AP344" s="42">
        <v>0.94063657407407408</v>
      </c>
      <c r="AQ344">
        <v>47.163677</v>
      </c>
      <c r="AR344">
        <v>-88.490864999999999</v>
      </c>
      <c r="AS344">
        <v>322.89999999999998</v>
      </c>
      <c r="AT344">
        <v>36.700000000000003</v>
      </c>
      <c r="AU344">
        <v>12</v>
      </c>
      <c r="AV344">
        <v>8</v>
      </c>
      <c r="AW344" t="s">
        <v>231</v>
      </c>
      <c r="AX344">
        <v>1.1000000000000001</v>
      </c>
      <c r="AY344">
        <v>1</v>
      </c>
      <c r="AZ344">
        <v>1.8</v>
      </c>
      <c r="BA344">
        <v>14.048999999999999</v>
      </c>
      <c r="BB344">
        <v>10.89</v>
      </c>
      <c r="BC344">
        <v>0.78</v>
      </c>
      <c r="BD344">
        <v>19.242999999999999</v>
      </c>
      <c r="BE344">
        <v>1761.6559999999999</v>
      </c>
      <c r="BF344">
        <v>785.69500000000005</v>
      </c>
      <c r="BG344">
        <v>9.2999999999999999E-2</v>
      </c>
      <c r="BH344">
        <v>0.10199999999999999</v>
      </c>
      <c r="BI344">
        <v>0.19500000000000001</v>
      </c>
      <c r="BJ344">
        <v>7.1999999999999995E-2</v>
      </c>
      <c r="BK344">
        <v>7.9000000000000001E-2</v>
      </c>
      <c r="BL344">
        <v>0.151</v>
      </c>
      <c r="BM344">
        <v>12.365</v>
      </c>
      <c r="BQ344">
        <v>0</v>
      </c>
      <c r="BR344">
        <v>0.42204999999999998</v>
      </c>
      <c r="BS344">
        <v>-3.492356</v>
      </c>
      <c r="BT344">
        <v>1.2282E-2</v>
      </c>
      <c r="BU344">
        <v>10.159798</v>
      </c>
      <c r="BV344">
        <v>-70.196355600000004</v>
      </c>
    </row>
    <row r="345" spans="1:74" customFormat="1" x14ac:dyDescent="0.25">
      <c r="A345" s="40">
        <v>41704</v>
      </c>
      <c r="B345" s="41">
        <v>2.4052083333333332E-2</v>
      </c>
      <c r="C345">
        <v>11.023999999999999</v>
      </c>
      <c r="D345">
        <v>6.9451999999999998</v>
      </c>
      <c r="E345">
        <v>69451.666670000006</v>
      </c>
      <c r="F345">
        <v>3</v>
      </c>
      <c r="G345">
        <v>4.3</v>
      </c>
      <c r="H345">
        <v>1873.6</v>
      </c>
      <c r="J345">
        <v>0</v>
      </c>
      <c r="K345">
        <v>0.84099999999999997</v>
      </c>
      <c r="L345">
        <v>9.2711000000000006</v>
      </c>
      <c r="M345">
        <v>5.8410000000000002</v>
      </c>
      <c r="N345">
        <v>2.5590999999999999</v>
      </c>
      <c r="O345">
        <v>3.5764</v>
      </c>
      <c r="P345">
        <v>6.1</v>
      </c>
      <c r="Q345">
        <v>1.9826999999999999</v>
      </c>
      <c r="R345">
        <v>2.7707999999999999</v>
      </c>
      <c r="S345">
        <v>4.8</v>
      </c>
      <c r="T345">
        <v>1873.5664999999999</v>
      </c>
      <c r="W345">
        <v>0</v>
      </c>
      <c r="X345">
        <v>0</v>
      </c>
      <c r="Y345">
        <v>12.2</v>
      </c>
      <c r="Z345">
        <v>853</v>
      </c>
      <c r="AA345">
        <v>879</v>
      </c>
      <c r="AB345">
        <v>804</v>
      </c>
      <c r="AC345">
        <v>48</v>
      </c>
      <c r="AD345">
        <v>13.15</v>
      </c>
      <c r="AE345">
        <v>0.3</v>
      </c>
      <c r="AF345">
        <v>973</v>
      </c>
      <c r="AG345">
        <v>0</v>
      </c>
      <c r="AH345">
        <v>9</v>
      </c>
      <c r="AI345">
        <v>16</v>
      </c>
      <c r="AJ345">
        <v>190</v>
      </c>
      <c r="AK345">
        <v>190</v>
      </c>
      <c r="AL345">
        <v>6.8</v>
      </c>
      <c r="AM345">
        <v>195</v>
      </c>
      <c r="AN345" t="s">
        <v>155</v>
      </c>
      <c r="AO345">
        <v>1</v>
      </c>
      <c r="AP345" s="42">
        <v>0.94063657407407408</v>
      </c>
      <c r="AQ345">
        <v>47.163649999999997</v>
      </c>
      <c r="AR345">
        <v>-88.490999000000002</v>
      </c>
      <c r="AS345">
        <v>323</v>
      </c>
      <c r="AT345">
        <v>36.4</v>
      </c>
      <c r="AU345">
        <v>12</v>
      </c>
      <c r="AV345">
        <v>8</v>
      </c>
      <c r="AW345" t="s">
        <v>231</v>
      </c>
      <c r="AX345">
        <v>1.1326670000000001</v>
      </c>
      <c r="AY345">
        <v>1.0980019999999999</v>
      </c>
      <c r="AZ345">
        <v>1.898002</v>
      </c>
      <c r="BA345">
        <v>14.048999999999999</v>
      </c>
      <c r="BB345">
        <v>11.07</v>
      </c>
      <c r="BC345">
        <v>0.79</v>
      </c>
      <c r="BD345">
        <v>18.902999999999999</v>
      </c>
      <c r="BE345">
        <v>1838.2840000000001</v>
      </c>
      <c r="BF345">
        <v>737.14200000000005</v>
      </c>
      <c r="BG345">
        <v>5.2999999999999999E-2</v>
      </c>
      <c r="BH345">
        <v>7.3999999999999996E-2</v>
      </c>
      <c r="BI345">
        <v>0.127</v>
      </c>
      <c r="BJ345">
        <v>4.1000000000000002E-2</v>
      </c>
      <c r="BK345">
        <v>5.8000000000000003E-2</v>
      </c>
      <c r="BL345">
        <v>9.9000000000000005E-2</v>
      </c>
      <c r="BM345">
        <v>12.274800000000001</v>
      </c>
      <c r="BQ345">
        <v>0</v>
      </c>
      <c r="BR345">
        <v>0.34966199999999997</v>
      </c>
      <c r="BS345">
        <v>-4.0327219999999997</v>
      </c>
      <c r="BT345">
        <v>1.2718E-2</v>
      </c>
      <c r="BU345">
        <v>8.4172379999999993</v>
      </c>
      <c r="BV345">
        <v>-81.057712199999997</v>
      </c>
    </row>
    <row r="346" spans="1:74" customFormat="1" x14ac:dyDescent="0.25">
      <c r="A346" s="40">
        <v>41704</v>
      </c>
      <c r="B346" s="41">
        <v>2.4063657407407405E-2</v>
      </c>
      <c r="C346">
        <v>11.41</v>
      </c>
      <c r="D346">
        <v>6.2140000000000004</v>
      </c>
      <c r="E346">
        <v>62139.776250000003</v>
      </c>
      <c r="F346">
        <v>3</v>
      </c>
      <c r="G346">
        <v>7.8</v>
      </c>
      <c r="H346">
        <v>1867.2</v>
      </c>
      <c r="J346">
        <v>0</v>
      </c>
      <c r="K346">
        <v>0.84499999999999997</v>
      </c>
      <c r="L346">
        <v>9.6414000000000009</v>
      </c>
      <c r="M346">
        <v>5.2506000000000004</v>
      </c>
      <c r="N346">
        <v>2.5348999999999999</v>
      </c>
      <c r="O346">
        <v>6.6310000000000002</v>
      </c>
      <c r="P346">
        <v>9.1999999999999993</v>
      </c>
      <c r="Q346">
        <v>1.964</v>
      </c>
      <c r="R346">
        <v>5.1374000000000004</v>
      </c>
      <c r="S346">
        <v>7.1</v>
      </c>
      <c r="T346">
        <v>1867.1541</v>
      </c>
      <c r="W346">
        <v>0</v>
      </c>
      <c r="X346">
        <v>0</v>
      </c>
      <c r="Y346">
        <v>12.1</v>
      </c>
      <c r="Z346">
        <v>854</v>
      </c>
      <c r="AA346">
        <v>879</v>
      </c>
      <c r="AB346">
        <v>805</v>
      </c>
      <c r="AC346">
        <v>48</v>
      </c>
      <c r="AD346">
        <v>13.15</v>
      </c>
      <c r="AE346">
        <v>0.3</v>
      </c>
      <c r="AF346">
        <v>973</v>
      </c>
      <c r="AG346">
        <v>0</v>
      </c>
      <c r="AH346">
        <v>9</v>
      </c>
      <c r="AI346">
        <v>16</v>
      </c>
      <c r="AJ346">
        <v>190</v>
      </c>
      <c r="AK346">
        <v>190</v>
      </c>
      <c r="AL346">
        <v>6.7</v>
      </c>
      <c r="AM346">
        <v>195</v>
      </c>
      <c r="AN346" t="s">
        <v>155</v>
      </c>
      <c r="AO346">
        <v>1</v>
      </c>
      <c r="AP346" s="42">
        <v>0.94065972222222216</v>
      </c>
      <c r="AQ346">
        <v>47.163580000000003</v>
      </c>
      <c r="AR346">
        <v>-88.491341000000006</v>
      </c>
      <c r="AS346">
        <v>323.2</v>
      </c>
      <c r="AT346">
        <v>35.9</v>
      </c>
      <c r="AU346">
        <v>12</v>
      </c>
      <c r="AV346">
        <v>8</v>
      </c>
      <c r="AW346" t="s">
        <v>231</v>
      </c>
      <c r="AX346">
        <v>1.2</v>
      </c>
      <c r="AY346">
        <v>1.2022980000000001</v>
      </c>
      <c r="AZ346">
        <v>2.1</v>
      </c>
      <c r="BA346">
        <v>14.048999999999999</v>
      </c>
      <c r="BB346">
        <v>11.37</v>
      </c>
      <c r="BC346">
        <v>0.81</v>
      </c>
      <c r="BD346">
        <v>18.347000000000001</v>
      </c>
      <c r="BE346">
        <v>1939.7860000000001</v>
      </c>
      <c r="BF346">
        <v>672.36099999999999</v>
      </c>
      <c r="BG346">
        <v>5.2999999999999999E-2</v>
      </c>
      <c r="BH346">
        <v>0.14000000000000001</v>
      </c>
      <c r="BI346">
        <v>0.193</v>
      </c>
      <c r="BJ346">
        <v>4.1000000000000002E-2</v>
      </c>
      <c r="BK346">
        <v>0.108</v>
      </c>
      <c r="BL346">
        <v>0.15</v>
      </c>
      <c r="BM346">
        <v>12.4124</v>
      </c>
      <c r="BQ346">
        <v>0</v>
      </c>
      <c r="BR346">
        <v>0.40800599999999998</v>
      </c>
      <c r="BS346">
        <v>-3.518926</v>
      </c>
      <c r="BT346">
        <v>1.3717999999999999E-2</v>
      </c>
      <c r="BU346">
        <v>9.8217250000000007</v>
      </c>
      <c r="BV346">
        <v>-70.730412599999994</v>
      </c>
    </row>
    <row r="347" spans="1:74" customFormat="1" x14ac:dyDescent="0.25">
      <c r="A347" s="40">
        <v>41704</v>
      </c>
      <c r="B347" s="41">
        <v>2.4075231481481482E-2</v>
      </c>
      <c r="C347">
        <v>12.007</v>
      </c>
      <c r="D347">
        <v>5.6505000000000001</v>
      </c>
      <c r="E347">
        <v>56505.148269999998</v>
      </c>
      <c r="F347">
        <v>2.8</v>
      </c>
      <c r="G347">
        <v>4.7</v>
      </c>
      <c r="H347">
        <v>2185.4</v>
      </c>
      <c r="J347">
        <v>0</v>
      </c>
      <c r="K347">
        <v>0.84550000000000003</v>
      </c>
      <c r="L347">
        <v>10.1524</v>
      </c>
      <c r="M347">
        <v>4.7777000000000003</v>
      </c>
      <c r="N347">
        <v>2.3635999999999999</v>
      </c>
      <c r="O347">
        <v>3.9863</v>
      </c>
      <c r="P347">
        <v>6.3</v>
      </c>
      <c r="Q347">
        <v>1.8299000000000001</v>
      </c>
      <c r="R347">
        <v>3.0861999999999998</v>
      </c>
      <c r="S347">
        <v>4.9000000000000004</v>
      </c>
      <c r="T347">
        <v>2185.3951000000002</v>
      </c>
      <c r="W347">
        <v>0</v>
      </c>
      <c r="X347">
        <v>0</v>
      </c>
      <c r="Y347">
        <v>12.2</v>
      </c>
      <c r="Z347">
        <v>853</v>
      </c>
      <c r="AA347">
        <v>878</v>
      </c>
      <c r="AB347">
        <v>804</v>
      </c>
      <c r="AC347">
        <v>47.3</v>
      </c>
      <c r="AD347">
        <v>12.95</v>
      </c>
      <c r="AE347">
        <v>0.3</v>
      </c>
      <c r="AF347">
        <v>973</v>
      </c>
      <c r="AG347">
        <v>0</v>
      </c>
      <c r="AH347">
        <v>9</v>
      </c>
      <c r="AI347">
        <v>16</v>
      </c>
      <c r="AJ347">
        <v>190</v>
      </c>
      <c r="AK347">
        <v>190</v>
      </c>
      <c r="AL347">
        <v>6.9</v>
      </c>
      <c r="AM347">
        <v>195</v>
      </c>
      <c r="AN347" t="s">
        <v>155</v>
      </c>
      <c r="AO347">
        <v>1</v>
      </c>
      <c r="AP347" s="42">
        <v>0.94067129629629631</v>
      </c>
      <c r="AQ347">
        <v>47.163550000000001</v>
      </c>
      <c r="AR347">
        <v>-88.491477000000003</v>
      </c>
      <c r="AS347">
        <v>323.10000000000002</v>
      </c>
      <c r="AT347">
        <v>35.6</v>
      </c>
      <c r="AU347">
        <v>12</v>
      </c>
      <c r="AV347">
        <v>8</v>
      </c>
      <c r="AW347" t="s">
        <v>231</v>
      </c>
      <c r="AX347">
        <v>1.2324679999999999</v>
      </c>
      <c r="AY347">
        <v>1.0324679999999999</v>
      </c>
      <c r="AZ347">
        <v>2.1</v>
      </c>
      <c r="BA347">
        <v>14.048999999999999</v>
      </c>
      <c r="BB347">
        <v>11.4</v>
      </c>
      <c r="BC347">
        <v>0.81</v>
      </c>
      <c r="BD347">
        <v>18.268999999999998</v>
      </c>
      <c r="BE347">
        <v>2033.164</v>
      </c>
      <c r="BF347">
        <v>608.97199999999998</v>
      </c>
      <c r="BG347">
        <v>0.05</v>
      </c>
      <c r="BH347">
        <v>8.4000000000000005E-2</v>
      </c>
      <c r="BI347">
        <v>0.13300000000000001</v>
      </c>
      <c r="BJ347">
        <v>3.7999999999999999E-2</v>
      </c>
      <c r="BK347">
        <v>6.5000000000000002E-2</v>
      </c>
      <c r="BL347">
        <v>0.10299999999999999</v>
      </c>
      <c r="BM347">
        <v>14.460900000000001</v>
      </c>
      <c r="BQ347">
        <v>0</v>
      </c>
      <c r="BR347">
        <v>0.41156199999999998</v>
      </c>
      <c r="BS347">
        <v>-3.3212100000000002</v>
      </c>
      <c r="BT347">
        <v>1.3282E-2</v>
      </c>
      <c r="BU347">
        <v>9.9073259999999994</v>
      </c>
      <c r="BV347">
        <v>-66.756321</v>
      </c>
    </row>
    <row r="348" spans="1:74" customFormat="1" x14ac:dyDescent="0.25">
      <c r="A348" s="40">
        <v>41704</v>
      </c>
      <c r="B348" s="41">
        <v>2.4086805555555559E-2</v>
      </c>
      <c r="C348">
        <v>12.182</v>
      </c>
      <c r="D348">
        <v>4.9957000000000003</v>
      </c>
      <c r="E348">
        <v>49956.548600000002</v>
      </c>
      <c r="F348">
        <v>2.7</v>
      </c>
      <c r="G348">
        <v>1</v>
      </c>
      <c r="H348">
        <v>2266.8000000000002</v>
      </c>
      <c r="J348">
        <v>0</v>
      </c>
      <c r="K348">
        <v>0.85029999999999994</v>
      </c>
      <c r="L348">
        <v>10.357900000000001</v>
      </c>
      <c r="M348">
        <v>4.2476000000000003</v>
      </c>
      <c r="N348">
        <v>2.2957000000000001</v>
      </c>
      <c r="O348">
        <v>0.81759999999999999</v>
      </c>
      <c r="P348">
        <v>3.1</v>
      </c>
      <c r="Q348">
        <v>1.7767999999999999</v>
      </c>
      <c r="R348">
        <v>0.63280000000000003</v>
      </c>
      <c r="S348">
        <v>2.4</v>
      </c>
      <c r="T348">
        <v>2266.8126000000002</v>
      </c>
      <c r="W348">
        <v>0</v>
      </c>
      <c r="X348">
        <v>0</v>
      </c>
      <c r="Y348">
        <v>12.1</v>
      </c>
      <c r="Z348">
        <v>852</v>
      </c>
      <c r="AA348">
        <v>876</v>
      </c>
      <c r="AB348">
        <v>801</v>
      </c>
      <c r="AC348">
        <v>47</v>
      </c>
      <c r="AD348">
        <v>12.87</v>
      </c>
      <c r="AE348">
        <v>0.3</v>
      </c>
      <c r="AF348">
        <v>973</v>
      </c>
      <c r="AG348">
        <v>0</v>
      </c>
      <c r="AH348">
        <v>9</v>
      </c>
      <c r="AI348">
        <v>16</v>
      </c>
      <c r="AJ348">
        <v>190</v>
      </c>
      <c r="AK348">
        <v>190</v>
      </c>
      <c r="AL348">
        <v>7.1</v>
      </c>
      <c r="AM348">
        <v>195</v>
      </c>
      <c r="AN348" t="s">
        <v>155</v>
      </c>
      <c r="AO348">
        <v>1</v>
      </c>
      <c r="AP348" s="42">
        <v>0.94067129629629631</v>
      </c>
      <c r="AQ348">
        <v>47.163527000000002</v>
      </c>
      <c r="AR348">
        <v>-88.491535999999996</v>
      </c>
      <c r="AS348">
        <v>323.10000000000002</v>
      </c>
      <c r="AT348">
        <v>35.200000000000003</v>
      </c>
      <c r="AU348">
        <v>12</v>
      </c>
      <c r="AV348">
        <v>8</v>
      </c>
      <c r="AW348" t="s">
        <v>231</v>
      </c>
      <c r="AX348">
        <v>1.2018180000000001</v>
      </c>
      <c r="AY348">
        <v>1.132727</v>
      </c>
      <c r="AZ348">
        <v>2.0018180000000001</v>
      </c>
      <c r="BA348">
        <v>14.048999999999999</v>
      </c>
      <c r="BB348">
        <v>11.77</v>
      </c>
      <c r="BC348">
        <v>0.84</v>
      </c>
      <c r="BD348">
        <v>17.611000000000001</v>
      </c>
      <c r="BE348">
        <v>2118.7040000000002</v>
      </c>
      <c r="BF348">
        <v>552.99199999999996</v>
      </c>
      <c r="BG348">
        <v>4.9000000000000002E-2</v>
      </c>
      <c r="BH348">
        <v>1.7999999999999999E-2</v>
      </c>
      <c r="BI348">
        <v>6.7000000000000004E-2</v>
      </c>
      <c r="BJ348">
        <v>3.7999999999999999E-2</v>
      </c>
      <c r="BK348">
        <v>1.4E-2</v>
      </c>
      <c r="BL348">
        <v>5.1999999999999998E-2</v>
      </c>
      <c r="BM348">
        <v>15.320600000000001</v>
      </c>
      <c r="BQ348">
        <v>0</v>
      </c>
      <c r="BR348">
        <v>0.47323599999999999</v>
      </c>
      <c r="BS348">
        <v>-3.2568139999999999</v>
      </c>
      <c r="BT348">
        <v>1.3717999999999999E-2</v>
      </c>
      <c r="BU348">
        <v>11.391973999999999</v>
      </c>
      <c r="BV348">
        <v>-65.461961400000007</v>
      </c>
    </row>
    <row r="349" spans="1:74" customFormat="1" x14ac:dyDescent="0.25">
      <c r="A349" s="40">
        <v>41704</v>
      </c>
      <c r="B349" s="41">
        <v>2.4098379629629629E-2</v>
      </c>
      <c r="C349">
        <v>11.894</v>
      </c>
      <c r="D349">
        <v>5.4120999999999997</v>
      </c>
      <c r="E349">
        <v>54120.661769999999</v>
      </c>
      <c r="F349">
        <v>3.4</v>
      </c>
      <c r="G349">
        <v>-6.1</v>
      </c>
      <c r="H349">
        <v>2235.8000000000002</v>
      </c>
      <c r="J349">
        <v>0</v>
      </c>
      <c r="K349">
        <v>0.84850000000000003</v>
      </c>
      <c r="L349">
        <v>10.092599999999999</v>
      </c>
      <c r="M349">
        <v>4.5923999999999996</v>
      </c>
      <c r="N349">
        <v>2.8641000000000001</v>
      </c>
      <c r="O349">
        <v>0</v>
      </c>
      <c r="P349">
        <v>2.9</v>
      </c>
      <c r="Q349">
        <v>2.2168000000000001</v>
      </c>
      <c r="R349">
        <v>0</v>
      </c>
      <c r="S349">
        <v>2.2000000000000002</v>
      </c>
      <c r="T349">
        <v>2235.8200999999999</v>
      </c>
      <c r="W349">
        <v>0</v>
      </c>
      <c r="X349">
        <v>0</v>
      </c>
      <c r="Y349">
        <v>12.2</v>
      </c>
      <c r="Z349">
        <v>851</v>
      </c>
      <c r="AA349">
        <v>875</v>
      </c>
      <c r="AB349">
        <v>799</v>
      </c>
      <c r="AC349">
        <v>47</v>
      </c>
      <c r="AD349">
        <v>12.87</v>
      </c>
      <c r="AE349">
        <v>0.3</v>
      </c>
      <c r="AF349">
        <v>973</v>
      </c>
      <c r="AG349">
        <v>0</v>
      </c>
      <c r="AH349">
        <v>9</v>
      </c>
      <c r="AI349">
        <v>16</v>
      </c>
      <c r="AJ349">
        <v>190</v>
      </c>
      <c r="AK349">
        <v>190</v>
      </c>
      <c r="AL349">
        <v>6.9</v>
      </c>
      <c r="AM349">
        <v>195</v>
      </c>
      <c r="AN349" t="s">
        <v>155</v>
      </c>
      <c r="AO349">
        <v>1</v>
      </c>
      <c r="AP349" s="42">
        <v>0.94068287037037035</v>
      </c>
      <c r="AQ349">
        <v>47.163437000000002</v>
      </c>
      <c r="AR349">
        <v>-88.491699999999994</v>
      </c>
      <c r="AS349">
        <v>323</v>
      </c>
      <c r="AT349">
        <v>35.299999999999997</v>
      </c>
      <c r="AU349">
        <v>12</v>
      </c>
      <c r="AV349">
        <v>8</v>
      </c>
      <c r="AW349" t="s">
        <v>231</v>
      </c>
      <c r="AX349">
        <v>1.0667329999999999</v>
      </c>
      <c r="AY349">
        <v>1.133267</v>
      </c>
      <c r="AZ349">
        <v>1.833367</v>
      </c>
      <c r="BA349">
        <v>14.048999999999999</v>
      </c>
      <c r="BB349">
        <v>11.64</v>
      </c>
      <c r="BC349">
        <v>0.83</v>
      </c>
      <c r="BD349">
        <v>17.849</v>
      </c>
      <c r="BE349">
        <v>2053.8249999999998</v>
      </c>
      <c r="BF349">
        <v>594.80399999999997</v>
      </c>
      <c r="BG349">
        <v>6.0999999999999999E-2</v>
      </c>
      <c r="BH349">
        <v>0</v>
      </c>
      <c r="BI349">
        <v>6.0999999999999999E-2</v>
      </c>
      <c r="BJ349">
        <v>4.7E-2</v>
      </c>
      <c r="BK349">
        <v>0</v>
      </c>
      <c r="BL349">
        <v>4.7E-2</v>
      </c>
      <c r="BM349">
        <v>15.0335</v>
      </c>
      <c r="BQ349">
        <v>0</v>
      </c>
      <c r="BR349">
        <v>0.61544399999999999</v>
      </c>
      <c r="BS349">
        <v>-3.4557859999999998</v>
      </c>
      <c r="BT349">
        <v>1.4E-2</v>
      </c>
      <c r="BU349">
        <v>14.815276000000001</v>
      </c>
      <c r="BV349">
        <v>-69.461298600000006</v>
      </c>
    </row>
    <row r="350" spans="1:74" customFormat="1" x14ac:dyDescent="0.25">
      <c r="A350" s="40">
        <v>41704</v>
      </c>
      <c r="B350" s="41">
        <v>2.4109953703703706E-2</v>
      </c>
      <c r="C350">
        <v>11.775</v>
      </c>
      <c r="D350">
        <v>5.4343000000000004</v>
      </c>
      <c r="E350">
        <v>54342.77635</v>
      </c>
      <c r="F350">
        <v>11.3</v>
      </c>
      <c r="G350">
        <v>-6.3</v>
      </c>
      <c r="H350">
        <v>2475.6</v>
      </c>
      <c r="J350">
        <v>0</v>
      </c>
      <c r="K350">
        <v>0.84889999999999999</v>
      </c>
      <c r="L350">
        <v>9.9962</v>
      </c>
      <c r="M350">
        <v>4.6132</v>
      </c>
      <c r="N350">
        <v>9.6193000000000008</v>
      </c>
      <c r="O350">
        <v>0</v>
      </c>
      <c r="P350">
        <v>9.6</v>
      </c>
      <c r="Q350">
        <v>7.4451999999999998</v>
      </c>
      <c r="R350">
        <v>0</v>
      </c>
      <c r="S350">
        <v>7.4</v>
      </c>
      <c r="T350">
        <v>2475.5695000000001</v>
      </c>
      <c r="W350">
        <v>0</v>
      </c>
      <c r="X350">
        <v>0</v>
      </c>
      <c r="Y350">
        <v>12.1</v>
      </c>
      <c r="Z350">
        <v>850</v>
      </c>
      <c r="AA350">
        <v>875</v>
      </c>
      <c r="AB350">
        <v>797</v>
      </c>
      <c r="AC350">
        <v>47</v>
      </c>
      <c r="AD350">
        <v>12.87</v>
      </c>
      <c r="AE350">
        <v>0.3</v>
      </c>
      <c r="AF350">
        <v>973</v>
      </c>
      <c r="AG350">
        <v>0</v>
      </c>
      <c r="AH350">
        <v>9.718</v>
      </c>
      <c r="AI350">
        <v>16</v>
      </c>
      <c r="AJ350">
        <v>190</v>
      </c>
      <c r="AK350">
        <v>190</v>
      </c>
      <c r="AL350">
        <v>6.7</v>
      </c>
      <c r="AM350">
        <v>195</v>
      </c>
      <c r="AN350" t="s">
        <v>155</v>
      </c>
      <c r="AO350">
        <v>1</v>
      </c>
      <c r="AP350" s="42">
        <v>0.9406944444444445</v>
      </c>
      <c r="AQ350">
        <v>47.163352000000003</v>
      </c>
      <c r="AR350">
        <v>-88.491782999999998</v>
      </c>
      <c r="AS350">
        <v>322.89999999999998</v>
      </c>
      <c r="AT350">
        <v>35.5</v>
      </c>
      <c r="AU350">
        <v>12</v>
      </c>
      <c r="AV350">
        <v>8</v>
      </c>
      <c r="AW350" t="s">
        <v>231</v>
      </c>
      <c r="AX350">
        <v>1.2</v>
      </c>
      <c r="AY350">
        <v>1</v>
      </c>
      <c r="AZ350">
        <v>1.9</v>
      </c>
      <c r="BA350">
        <v>14.048999999999999</v>
      </c>
      <c r="BB350">
        <v>11.67</v>
      </c>
      <c r="BC350">
        <v>0.83</v>
      </c>
      <c r="BD350">
        <v>17.797999999999998</v>
      </c>
      <c r="BE350">
        <v>2041.2919999999999</v>
      </c>
      <c r="BF350">
        <v>599.58100000000002</v>
      </c>
      <c r="BG350">
        <v>0.20599999999999999</v>
      </c>
      <c r="BH350">
        <v>0</v>
      </c>
      <c r="BI350">
        <v>0.20599999999999999</v>
      </c>
      <c r="BJ350">
        <v>0.159</v>
      </c>
      <c r="BK350">
        <v>0</v>
      </c>
      <c r="BL350">
        <v>0.159</v>
      </c>
      <c r="BM350">
        <v>16.703499999999998</v>
      </c>
      <c r="BQ350">
        <v>0</v>
      </c>
      <c r="BR350">
        <v>0.59035400000000005</v>
      </c>
      <c r="BS350">
        <v>-3.3060339999999999</v>
      </c>
      <c r="BT350">
        <v>1.4E-2</v>
      </c>
      <c r="BU350">
        <v>14.211297</v>
      </c>
      <c r="BV350">
        <v>-66.451283399999994</v>
      </c>
    </row>
    <row r="351" spans="1:74" customFormat="1" x14ac:dyDescent="0.25">
      <c r="A351" s="40">
        <v>41704</v>
      </c>
      <c r="B351" s="41">
        <v>2.4121527777777776E-2</v>
      </c>
      <c r="C351">
        <v>12.271000000000001</v>
      </c>
      <c r="D351">
        <v>5.1437999999999997</v>
      </c>
      <c r="E351">
        <v>51437.633710000002</v>
      </c>
      <c r="F351">
        <v>23.4</v>
      </c>
      <c r="G351">
        <v>-7.2</v>
      </c>
      <c r="H351">
        <v>2642.2</v>
      </c>
      <c r="J351">
        <v>0</v>
      </c>
      <c r="K351">
        <v>0.84760000000000002</v>
      </c>
      <c r="L351">
        <v>10.4018</v>
      </c>
      <c r="M351">
        <v>4.3601000000000001</v>
      </c>
      <c r="N351">
        <v>19.799199999999999</v>
      </c>
      <c r="O351">
        <v>0</v>
      </c>
      <c r="P351">
        <v>19.8</v>
      </c>
      <c r="Q351">
        <v>15.324299999999999</v>
      </c>
      <c r="R351">
        <v>0</v>
      </c>
      <c r="S351">
        <v>15.3</v>
      </c>
      <c r="T351">
        <v>2642.1959000000002</v>
      </c>
      <c r="W351">
        <v>0</v>
      </c>
      <c r="X351">
        <v>0</v>
      </c>
      <c r="Y351">
        <v>12.1</v>
      </c>
      <c r="Z351">
        <v>850</v>
      </c>
      <c r="AA351">
        <v>876</v>
      </c>
      <c r="AB351">
        <v>795</v>
      </c>
      <c r="AC351">
        <v>47</v>
      </c>
      <c r="AD351">
        <v>12.87</v>
      </c>
      <c r="AE351">
        <v>0.3</v>
      </c>
      <c r="AF351">
        <v>973</v>
      </c>
      <c r="AG351">
        <v>0</v>
      </c>
      <c r="AH351">
        <v>10</v>
      </c>
      <c r="AI351">
        <v>16</v>
      </c>
      <c r="AJ351">
        <v>190.7</v>
      </c>
      <c r="AK351">
        <v>190</v>
      </c>
      <c r="AL351">
        <v>6.5</v>
      </c>
      <c r="AM351">
        <v>195</v>
      </c>
      <c r="AN351" t="s">
        <v>155</v>
      </c>
      <c r="AO351">
        <v>1</v>
      </c>
      <c r="AP351" s="42">
        <v>0.9406944444444445</v>
      </c>
      <c r="AQ351">
        <v>47.163266999999998</v>
      </c>
      <c r="AR351">
        <v>-88.491856999999996</v>
      </c>
      <c r="AS351">
        <v>322.7</v>
      </c>
      <c r="AT351">
        <v>36</v>
      </c>
      <c r="AU351">
        <v>12</v>
      </c>
      <c r="AV351">
        <v>8</v>
      </c>
      <c r="AW351" t="s">
        <v>231</v>
      </c>
      <c r="AX351">
        <v>1.2</v>
      </c>
      <c r="AY351">
        <v>1.0331669999999999</v>
      </c>
      <c r="AZ351">
        <v>1.9</v>
      </c>
      <c r="BA351">
        <v>14.048999999999999</v>
      </c>
      <c r="BB351">
        <v>11.58</v>
      </c>
      <c r="BC351">
        <v>0.82</v>
      </c>
      <c r="BD351">
        <v>17.975000000000001</v>
      </c>
      <c r="BE351">
        <v>2100.152</v>
      </c>
      <c r="BF351">
        <v>560.29</v>
      </c>
      <c r="BG351">
        <v>0.41899999999999998</v>
      </c>
      <c r="BH351">
        <v>0</v>
      </c>
      <c r="BI351">
        <v>0.41899999999999998</v>
      </c>
      <c r="BJ351">
        <v>0.32400000000000001</v>
      </c>
      <c r="BK351">
        <v>0</v>
      </c>
      <c r="BL351">
        <v>0.32400000000000001</v>
      </c>
      <c r="BM351">
        <v>17.6267</v>
      </c>
      <c r="BQ351">
        <v>0</v>
      </c>
      <c r="BR351">
        <v>0.58882199999999996</v>
      </c>
      <c r="BS351">
        <v>-3.117753</v>
      </c>
      <c r="BT351">
        <v>1.4E-2</v>
      </c>
      <c r="BU351">
        <v>14.174422</v>
      </c>
      <c r="BV351">
        <v>-62.666835300000002</v>
      </c>
    </row>
    <row r="352" spans="1:74" customFormat="1" x14ac:dyDescent="0.25">
      <c r="A352" s="40">
        <v>41704</v>
      </c>
      <c r="B352" s="41">
        <v>2.4133101851851853E-2</v>
      </c>
      <c r="C352">
        <v>12.28</v>
      </c>
      <c r="D352">
        <v>4.8560999999999996</v>
      </c>
      <c r="E352">
        <v>48560.727899999998</v>
      </c>
      <c r="F352">
        <v>29.6</v>
      </c>
      <c r="G352">
        <v>-4.4000000000000004</v>
      </c>
      <c r="H352">
        <v>2428.3000000000002</v>
      </c>
      <c r="J352">
        <v>0</v>
      </c>
      <c r="K352">
        <v>0.85040000000000004</v>
      </c>
      <c r="L352">
        <v>10.442600000000001</v>
      </c>
      <c r="M352">
        <v>4.1295000000000002</v>
      </c>
      <c r="N352">
        <v>25.1662</v>
      </c>
      <c r="O352">
        <v>0</v>
      </c>
      <c r="P352">
        <v>25.2</v>
      </c>
      <c r="Q352">
        <v>19.478300000000001</v>
      </c>
      <c r="R352">
        <v>0</v>
      </c>
      <c r="S352">
        <v>19.5</v>
      </c>
      <c r="T352">
        <v>2428.3072000000002</v>
      </c>
      <c r="W352">
        <v>0</v>
      </c>
      <c r="X352">
        <v>0</v>
      </c>
      <c r="Y352">
        <v>12.2</v>
      </c>
      <c r="Z352">
        <v>850</v>
      </c>
      <c r="AA352">
        <v>876</v>
      </c>
      <c r="AB352">
        <v>797</v>
      </c>
      <c r="AC352">
        <v>47</v>
      </c>
      <c r="AD352">
        <v>12.87</v>
      </c>
      <c r="AE352">
        <v>0.3</v>
      </c>
      <c r="AF352">
        <v>973</v>
      </c>
      <c r="AG352">
        <v>0</v>
      </c>
      <c r="AH352">
        <v>10</v>
      </c>
      <c r="AI352">
        <v>16</v>
      </c>
      <c r="AJ352">
        <v>190.3</v>
      </c>
      <c r="AK352">
        <v>190</v>
      </c>
      <c r="AL352">
        <v>6.4</v>
      </c>
      <c r="AM352">
        <v>195</v>
      </c>
      <c r="AN352" t="s">
        <v>155</v>
      </c>
      <c r="AO352">
        <v>1</v>
      </c>
      <c r="AP352" s="42">
        <v>0.94071759259259258</v>
      </c>
      <c r="AQ352">
        <v>47.163040000000002</v>
      </c>
      <c r="AR352">
        <v>-88.492018999999999</v>
      </c>
      <c r="AS352">
        <v>322.3</v>
      </c>
      <c r="AT352">
        <v>36.5</v>
      </c>
      <c r="AU352">
        <v>12</v>
      </c>
      <c r="AV352">
        <v>8</v>
      </c>
      <c r="AW352" t="s">
        <v>231</v>
      </c>
      <c r="AX352">
        <v>1.2</v>
      </c>
      <c r="AY352">
        <v>1.1000000000000001</v>
      </c>
      <c r="AZ352">
        <v>1.9</v>
      </c>
      <c r="BA352">
        <v>14.048999999999999</v>
      </c>
      <c r="BB352">
        <v>11.8</v>
      </c>
      <c r="BC352">
        <v>0.84</v>
      </c>
      <c r="BD352">
        <v>17.594000000000001</v>
      </c>
      <c r="BE352">
        <v>2138.518</v>
      </c>
      <c r="BF352">
        <v>538.25099999999998</v>
      </c>
      <c r="BG352">
        <v>0.54</v>
      </c>
      <c r="BH352">
        <v>0</v>
      </c>
      <c r="BI352">
        <v>0.54</v>
      </c>
      <c r="BJ352">
        <v>0.41799999999999998</v>
      </c>
      <c r="BK352">
        <v>0</v>
      </c>
      <c r="BL352">
        <v>0.41799999999999998</v>
      </c>
      <c r="BM352">
        <v>16.4313</v>
      </c>
      <c r="BQ352">
        <v>0</v>
      </c>
      <c r="BR352">
        <v>0.52938099999999999</v>
      </c>
      <c r="BS352">
        <v>-2.9790839999999998</v>
      </c>
      <c r="BT352">
        <v>1.3282E-2</v>
      </c>
      <c r="BU352">
        <v>12.743532999999999</v>
      </c>
      <c r="BV352">
        <v>-59.879588400000003</v>
      </c>
    </row>
    <row r="353" spans="1:74" customFormat="1" x14ac:dyDescent="0.25">
      <c r="A353" s="40">
        <v>41704</v>
      </c>
      <c r="B353" s="41">
        <v>2.4144675925925924E-2</v>
      </c>
      <c r="C353">
        <v>12.272</v>
      </c>
      <c r="D353">
        <v>4.8597999999999999</v>
      </c>
      <c r="E353">
        <v>48597.723579999998</v>
      </c>
      <c r="F353">
        <v>33.5</v>
      </c>
      <c r="G353">
        <v>3.6</v>
      </c>
      <c r="H353">
        <v>2244.5</v>
      </c>
      <c r="J353">
        <v>0</v>
      </c>
      <c r="K353">
        <v>0.85070000000000001</v>
      </c>
      <c r="L353">
        <v>10.44</v>
      </c>
      <c r="M353">
        <v>4.1342999999999996</v>
      </c>
      <c r="N353">
        <v>28.536300000000001</v>
      </c>
      <c r="O353">
        <v>3.0626000000000002</v>
      </c>
      <c r="P353">
        <v>31.6</v>
      </c>
      <c r="Q353">
        <v>22.0868</v>
      </c>
      <c r="R353">
        <v>2.3704000000000001</v>
      </c>
      <c r="S353">
        <v>24.5</v>
      </c>
      <c r="T353">
        <v>2244.5171999999998</v>
      </c>
      <c r="W353">
        <v>0</v>
      </c>
      <c r="X353">
        <v>0</v>
      </c>
      <c r="Y353">
        <v>12.1</v>
      </c>
      <c r="Z353">
        <v>850</v>
      </c>
      <c r="AA353">
        <v>876</v>
      </c>
      <c r="AB353">
        <v>797</v>
      </c>
      <c r="AC353">
        <v>47</v>
      </c>
      <c r="AD353">
        <v>12.87</v>
      </c>
      <c r="AE353">
        <v>0.3</v>
      </c>
      <c r="AF353">
        <v>973</v>
      </c>
      <c r="AG353">
        <v>0</v>
      </c>
      <c r="AH353">
        <v>9.282</v>
      </c>
      <c r="AI353">
        <v>16</v>
      </c>
      <c r="AJ353">
        <v>190.7</v>
      </c>
      <c r="AK353">
        <v>190.7</v>
      </c>
      <c r="AL353">
        <v>6.8</v>
      </c>
      <c r="AM353">
        <v>195</v>
      </c>
      <c r="AN353" t="s">
        <v>155</v>
      </c>
      <c r="AO353">
        <v>1</v>
      </c>
      <c r="AP353" s="42">
        <v>0.94072916666666673</v>
      </c>
      <c r="AQ353">
        <v>47.162913000000003</v>
      </c>
      <c r="AR353">
        <v>-88.492052000000001</v>
      </c>
      <c r="AS353">
        <v>322.2</v>
      </c>
      <c r="AT353">
        <v>37.4</v>
      </c>
      <c r="AU353">
        <v>12</v>
      </c>
      <c r="AV353">
        <v>8</v>
      </c>
      <c r="AW353" t="s">
        <v>231</v>
      </c>
      <c r="AX353">
        <v>1.2</v>
      </c>
      <c r="AY353">
        <v>1.1000000000000001</v>
      </c>
      <c r="AZ353">
        <v>1.9</v>
      </c>
      <c r="BA353">
        <v>14.048999999999999</v>
      </c>
      <c r="BB353">
        <v>11.82</v>
      </c>
      <c r="BC353">
        <v>0.84</v>
      </c>
      <c r="BD353">
        <v>17.547000000000001</v>
      </c>
      <c r="BE353">
        <v>2140.3330000000001</v>
      </c>
      <c r="BF353">
        <v>539.46500000000003</v>
      </c>
      <c r="BG353">
        <v>0.61299999999999999</v>
      </c>
      <c r="BH353">
        <v>6.6000000000000003E-2</v>
      </c>
      <c r="BI353">
        <v>0.67800000000000005</v>
      </c>
      <c r="BJ353">
        <v>0.47399999999999998</v>
      </c>
      <c r="BK353">
        <v>5.0999999999999997E-2</v>
      </c>
      <c r="BL353">
        <v>0.52500000000000002</v>
      </c>
      <c r="BM353">
        <v>15.2043</v>
      </c>
      <c r="BQ353">
        <v>0</v>
      </c>
      <c r="BR353">
        <v>0.45533000000000001</v>
      </c>
      <c r="BS353">
        <v>-3.1867100000000002</v>
      </c>
      <c r="BT353">
        <v>1.2282E-2</v>
      </c>
      <c r="BU353">
        <v>10.960932</v>
      </c>
      <c r="BV353">
        <v>-64.052870999999996</v>
      </c>
    </row>
    <row r="354" spans="1:74" customFormat="1" x14ac:dyDescent="0.25">
      <c r="A354" s="40">
        <v>41704</v>
      </c>
      <c r="B354" s="41">
        <v>2.4156250000000001E-2</v>
      </c>
      <c r="C354">
        <v>12.083</v>
      </c>
      <c r="D354">
        <v>5.1223999999999998</v>
      </c>
      <c r="E354">
        <v>51223.739840000002</v>
      </c>
      <c r="F354">
        <v>46.9</v>
      </c>
      <c r="G354">
        <v>5.3</v>
      </c>
      <c r="H354">
        <v>2197.4</v>
      </c>
      <c r="J354">
        <v>0</v>
      </c>
      <c r="K354">
        <v>0.84989999999999999</v>
      </c>
      <c r="L354">
        <v>10.269</v>
      </c>
      <c r="M354">
        <v>4.3532999999999999</v>
      </c>
      <c r="N354">
        <v>39.896099999999997</v>
      </c>
      <c r="O354">
        <v>4.4638</v>
      </c>
      <c r="P354">
        <v>44.4</v>
      </c>
      <c r="Q354">
        <v>30.879100000000001</v>
      </c>
      <c r="R354">
        <v>3.4550000000000001</v>
      </c>
      <c r="S354">
        <v>34.299999999999997</v>
      </c>
      <c r="T354">
        <v>2197.4079000000002</v>
      </c>
      <c r="W354">
        <v>0</v>
      </c>
      <c r="X354">
        <v>0</v>
      </c>
      <c r="Y354">
        <v>12.3</v>
      </c>
      <c r="Z354">
        <v>849</v>
      </c>
      <c r="AA354">
        <v>875</v>
      </c>
      <c r="AB354">
        <v>795</v>
      </c>
      <c r="AC354">
        <v>47</v>
      </c>
      <c r="AD354">
        <v>12.87</v>
      </c>
      <c r="AE354">
        <v>0.3</v>
      </c>
      <c r="AF354">
        <v>973</v>
      </c>
      <c r="AG354">
        <v>0</v>
      </c>
      <c r="AH354">
        <v>9.718</v>
      </c>
      <c r="AI354">
        <v>16</v>
      </c>
      <c r="AJ354">
        <v>191</v>
      </c>
      <c r="AK354">
        <v>190.3</v>
      </c>
      <c r="AL354">
        <v>7</v>
      </c>
      <c r="AM354">
        <v>195</v>
      </c>
      <c r="AN354" t="s">
        <v>155</v>
      </c>
      <c r="AO354">
        <v>1</v>
      </c>
      <c r="AP354" s="42">
        <v>0.94072916666666673</v>
      </c>
      <c r="AQ354">
        <v>47.162866000000001</v>
      </c>
      <c r="AR354">
        <v>-88.492079000000004</v>
      </c>
      <c r="AS354">
        <v>322.10000000000002</v>
      </c>
      <c r="AT354">
        <v>37.4</v>
      </c>
      <c r="AU354">
        <v>12</v>
      </c>
      <c r="AV354">
        <v>8</v>
      </c>
      <c r="AW354" t="s">
        <v>231</v>
      </c>
      <c r="AX354">
        <v>1.2</v>
      </c>
      <c r="AY354">
        <v>1.1000000000000001</v>
      </c>
      <c r="AZ354">
        <v>1.9</v>
      </c>
      <c r="BA354">
        <v>14.048999999999999</v>
      </c>
      <c r="BB354">
        <v>11.74</v>
      </c>
      <c r="BC354">
        <v>0.84</v>
      </c>
      <c r="BD354">
        <v>17.666</v>
      </c>
      <c r="BE354">
        <v>2099.11</v>
      </c>
      <c r="BF354">
        <v>566.38</v>
      </c>
      <c r="BG354">
        <v>0.85399999999999998</v>
      </c>
      <c r="BH354">
        <v>9.6000000000000002E-2</v>
      </c>
      <c r="BI354">
        <v>0.95</v>
      </c>
      <c r="BJ354">
        <v>0.66100000000000003</v>
      </c>
      <c r="BK354">
        <v>7.3999999999999996E-2</v>
      </c>
      <c r="BL354">
        <v>0.73499999999999999</v>
      </c>
      <c r="BM354">
        <v>14.841699999999999</v>
      </c>
      <c r="BQ354">
        <v>0</v>
      </c>
      <c r="BR354">
        <v>0.44058999999999998</v>
      </c>
      <c r="BS354">
        <v>-3.2323040000000001</v>
      </c>
      <c r="BT354">
        <v>1.2E-2</v>
      </c>
      <c r="BU354">
        <v>10.606102999999999</v>
      </c>
      <c r="BV354">
        <v>-64.969310399999998</v>
      </c>
    </row>
    <row r="355" spans="1:74" customFormat="1" x14ac:dyDescent="0.25">
      <c r="A355" s="40">
        <v>41704</v>
      </c>
      <c r="B355" s="41">
        <v>2.4167824074074074E-2</v>
      </c>
      <c r="C355">
        <v>11.554</v>
      </c>
      <c r="D355">
        <v>5.9188000000000001</v>
      </c>
      <c r="E355">
        <v>59187.911180000003</v>
      </c>
      <c r="F355">
        <v>53.1</v>
      </c>
      <c r="G355">
        <v>3.6</v>
      </c>
      <c r="H355">
        <v>2150.9</v>
      </c>
      <c r="J355">
        <v>0</v>
      </c>
      <c r="K355">
        <v>0.84660000000000002</v>
      </c>
      <c r="L355">
        <v>9.7809000000000008</v>
      </c>
      <c r="M355">
        <v>5.0106000000000002</v>
      </c>
      <c r="N355">
        <v>44.952300000000001</v>
      </c>
      <c r="O355">
        <v>3.0476000000000001</v>
      </c>
      <c r="P355">
        <v>48</v>
      </c>
      <c r="Q355">
        <v>34.7926</v>
      </c>
      <c r="R355">
        <v>2.3588</v>
      </c>
      <c r="S355">
        <v>37.200000000000003</v>
      </c>
      <c r="T355">
        <v>2150.9283999999998</v>
      </c>
      <c r="W355">
        <v>0</v>
      </c>
      <c r="X355">
        <v>0</v>
      </c>
      <c r="Y355">
        <v>12.3</v>
      </c>
      <c r="Z355">
        <v>848</v>
      </c>
      <c r="AA355">
        <v>875</v>
      </c>
      <c r="AB355">
        <v>796</v>
      </c>
      <c r="AC355">
        <v>47</v>
      </c>
      <c r="AD355">
        <v>12.87</v>
      </c>
      <c r="AE355">
        <v>0.3</v>
      </c>
      <c r="AF355">
        <v>973</v>
      </c>
      <c r="AG355">
        <v>0</v>
      </c>
      <c r="AH355">
        <v>10</v>
      </c>
      <c r="AI355">
        <v>16</v>
      </c>
      <c r="AJ355">
        <v>191</v>
      </c>
      <c r="AK355">
        <v>190</v>
      </c>
      <c r="AL355">
        <v>7.1</v>
      </c>
      <c r="AM355">
        <v>195</v>
      </c>
      <c r="AN355" t="s">
        <v>155</v>
      </c>
      <c r="AO355">
        <v>1</v>
      </c>
      <c r="AP355" s="42">
        <v>0.94072916666666673</v>
      </c>
      <c r="AQ355">
        <v>47.162818999999999</v>
      </c>
      <c r="AR355">
        <v>-88.492107000000004</v>
      </c>
      <c r="AS355">
        <v>322</v>
      </c>
      <c r="AT355">
        <v>37.4</v>
      </c>
      <c r="AU355">
        <v>12</v>
      </c>
      <c r="AV355">
        <v>8</v>
      </c>
      <c r="AW355" t="s">
        <v>231</v>
      </c>
      <c r="AX355">
        <v>1.2</v>
      </c>
      <c r="AY355">
        <v>1.1000000000000001</v>
      </c>
      <c r="AZ355">
        <v>1.9</v>
      </c>
      <c r="BA355">
        <v>14.048999999999999</v>
      </c>
      <c r="BB355">
        <v>11.47</v>
      </c>
      <c r="BC355">
        <v>0.82</v>
      </c>
      <c r="BD355">
        <v>18.125</v>
      </c>
      <c r="BE355">
        <v>1977.346</v>
      </c>
      <c r="BF355">
        <v>644.71900000000005</v>
      </c>
      <c r="BG355">
        <v>0.95199999999999996</v>
      </c>
      <c r="BH355">
        <v>6.5000000000000002E-2</v>
      </c>
      <c r="BI355">
        <v>1.016</v>
      </c>
      <c r="BJ355">
        <v>0.73699999999999999</v>
      </c>
      <c r="BK355">
        <v>0.05</v>
      </c>
      <c r="BL355">
        <v>0.78700000000000003</v>
      </c>
      <c r="BM355">
        <v>14.367800000000001</v>
      </c>
      <c r="BQ355">
        <v>0</v>
      </c>
      <c r="BR355">
        <v>0.42189599999999999</v>
      </c>
      <c r="BS355">
        <v>-3.3082120000000002</v>
      </c>
      <c r="BT355">
        <v>1.2E-2</v>
      </c>
      <c r="BU355">
        <v>10.156091</v>
      </c>
      <c r="BV355">
        <v>-66.495061199999995</v>
      </c>
    </row>
    <row r="356" spans="1:74" customFormat="1" x14ac:dyDescent="0.25">
      <c r="A356" s="40">
        <v>41704</v>
      </c>
      <c r="B356" s="41">
        <v>2.4179398148148151E-2</v>
      </c>
      <c r="C356">
        <v>11.077</v>
      </c>
      <c r="D356">
        <v>6.7337999999999996</v>
      </c>
      <c r="E356">
        <v>67338.062340000004</v>
      </c>
      <c r="F356">
        <v>53.6</v>
      </c>
      <c r="G356">
        <v>-5.4</v>
      </c>
      <c r="H356">
        <v>2148.6999999999998</v>
      </c>
      <c r="J356">
        <v>0</v>
      </c>
      <c r="K356">
        <v>0.84250000000000003</v>
      </c>
      <c r="L356">
        <v>9.3316999999999997</v>
      </c>
      <c r="M356">
        <v>5.6729000000000003</v>
      </c>
      <c r="N356">
        <v>45.163699999999999</v>
      </c>
      <c r="O356">
        <v>0</v>
      </c>
      <c r="P356">
        <v>45.2</v>
      </c>
      <c r="Q356">
        <v>34.956200000000003</v>
      </c>
      <c r="R356">
        <v>0</v>
      </c>
      <c r="S356">
        <v>35</v>
      </c>
      <c r="T356">
        <v>2148.6907000000001</v>
      </c>
      <c r="W356">
        <v>0</v>
      </c>
      <c r="X356">
        <v>0</v>
      </c>
      <c r="Y356">
        <v>12.1</v>
      </c>
      <c r="Z356">
        <v>849</v>
      </c>
      <c r="AA356">
        <v>875</v>
      </c>
      <c r="AB356">
        <v>798</v>
      </c>
      <c r="AC356">
        <v>47</v>
      </c>
      <c r="AD356">
        <v>12.87</v>
      </c>
      <c r="AE356">
        <v>0.3</v>
      </c>
      <c r="AF356">
        <v>973</v>
      </c>
      <c r="AG356">
        <v>0</v>
      </c>
      <c r="AH356">
        <v>10</v>
      </c>
      <c r="AI356">
        <v>16</v>
      </c>
      <c r="AJ356">
        <v>191</v>
      </c>
      <c r="AK356">
        <v>190</v>
      </c>
      <c r="AL356">
        <v>7</v>
      </c>
      <c r="AM356">
        <v>195</v>
      </c>
      <c r="AN356" t="s">
        <v>155</v>
      </c>
      <c r="AO356">
        <v>1</v>
      </c>
      <c r="AP356" s="42">
        <v>0.94074074074074077</v>
      </c>
      <c r="AQ356">
        <v>47.162697000000001</v>
      </c>
      <c r="AR356">
        <v>-88.492178999999993</v>
      </c>
      <c r="AS356">
        <v>321.89999999999998</v>
      </c>
      <c r="AT356">
        <v>37.4</v>
      </c>
      <c r="AU356">
        <v>12</v>
      </c>
      <c r="AV356">
        <v>8</v>
      </c>
      <c r="AW356" t="s">
        <v>231</v>
      </c>
      <c r="AX356">
        <v>1.2</v>
      </c>
      <c r="AY356">
        <v>1.1000000000000001</v>
      </c>
      <c r="AZ356">
        <v>1.9</v>
      </c>
      <c r="BA356">
        <v>14.048999999999999</v>
      </c>
      <c r="BB356">
        <v>11.17</v>
      </c>
      <c r="BC356">
        <v>0.79</v>
      </c>
      <c r="BD356">
        <v>18.701000000000001</v>
      </c>
      <c r="BE356">
        <v>1860.058</v>
      </c>
      <c r="BF356">
        <v>719.69899999999996</v>
      </c>
      <c r="BG356">
        <v>0.94299999999999995</v>
      </c>
      <c r="BH356">
        <v>0</v>
      </c>
      <c r="BI356">
        <v>0.94299999999999995</v>
      </c>
      <c r="BJ356">
        <v>0.73</v>
      </c>
      <c r="BK356">
        <v>0</v>
      </c>
      <c r="BL356">
        <v>0.73</v>
      </c>
      <c r="BM356">
        <v>14.1516</v>
      </c>
      <c r="BQ356">
        <v>0</v>
      </c>
      <c r="BR356">
        <v>0.38958799999999999</v>
      </c>
      <c r="BS356">
        <v>-3.6683819999999998</v>
      </c>
      <c r="BT356">
        <v>1.2718E-2</v>
      </c>
      <c r="BU356">
        <v>9.3783569999999994</v>
      </c>
      <c r="BV356">
        <v>-73.734478199999998</v>
      </c>
    </row>
    <row r="357" spans="1:74" customFormat="1" x14ac:dyDescent="0.25">
      <c r="A357" s="40">
        <v>41704</v>
      </c>
      <c r="B357" s="41">
        <v>2.4190972222222221E-2</v>
      </c>
      <c r="C357">
        <v>10.962</v>
      </c>
      <c r="D357">
        <v>7.3703000000000003</v>
      </c>
      <c r="E357">
        <v>73703.352549999996</v>
      </c>
      <c r="F357">
        <v>49.2</v>
      </c>
      <c r="G357">
        <v>-15.2</v>
      </c>
      <c r="H357">
        <v>2098.6</v>
      </c>
      <c r="J357">
        <v>0</v>
      </c>
      <c r="K357">
        <v>0.83730000000000004</v>
      </c>
      <c r="L357">
        <v>9.1783999999999999</v>
      </c>
      <c r="M357">
        <v>6.1710000000000003</v>
      </c>
      <c r="N357">
        <v>41.217100000000002</v>
      </c>
      <c r="O357">
        <v>0</v>
      </c>
      <c r="P357">
        <v>41.2</v>
      </c>
      <c r="Q357">
        <v>31.901599999999998</v>
      </c>
      <c r="R357">
        <v>0</v>
      </c>
      <c r="S357">
        <v>31.9</v>
      </c>
      <c r="T357">
        <v>2098.5891000000001</v>
      </c>
      <c r="W357">
        <v>0</v>
      </c>
      <c r="X357">
        <v>0</v>
      </c>
      <c r="Y357">
        <v>12.2</v>
      </c>
      <c r="Z357">
        <v>851</v>
      </c>
      <c r="AA357">
        <v>876</v>
      </c>
      <c r="AB357">
        <v>798</v>
      </c>
      <c r="AC357">
        <v>47</v>
      </c>
      <c r="AD357">
        <v>12.87</v>
      </c>
      <c r="AE357">
        <v>0.3</v>
      </c>
      <c r="AF357">
        <v>973</v>
      </c>
      <c r="AG357">
        <v>0</v>
      </c>
      <c r="AH357">
        <v>9.282</v>
      </c>
      <c r="AI357">
        <v>16</v>
      </c>
      <c r="AJ357">
        <v>191</v>
      </c>
      <c r="AK357">
        <v>190</v>
      </c>
      <c r="AL357">
        <v>6.8</v>
      </c>
      <c r="AM357">
        <v>195</v>
      </c>
      <c r="AN357" t="s">
        <v>155</v>
      </c>
      <c r="AO357">
        <v>1</v>
      </c>
      <c r="AP357" s="42">
        <v>0.94076388888888884</v>
      </c>
      <c r="AQ357">
        <v>47.162464999999997</v>
      </c>
      <c r="AR357">
        <v>-88.492317</v>
      </c>
      <c r="AS357">
        <v>321.8</v>
      </c>
      <c r="AT357">
        <v>37.4</v>
      </c>
      <c r="AU357">
        <v>12</v>
      </c>
      <c r="AV357">
        <v>7</v>
      </c>
      <c r="AW357" t="s">
        <v>232</v>
      </c>
      <c r="AX357">
        <v>1.2</v>
      </c>
      <c r="AY357">
        <v>1.1000000000000001</v>
      </c>
      <c r="AZ357">
        <v>1.9</v>
      </c>
      <c r="BA357">
        <v>14.048999999999999</v>
      </c>
      <c r="BB357">
        <v>10.8</v>
      </c>
      <c r="BC357">
        <v>0.77</v>
      </c>
      <c r="BD357">
        <v>19.436</v>
      </c>
      <c r="BE357">
        <v>1789.4449999999999</v>
      </c>
      <c r="BF357">
        <v>765.74099999999999</v>
      </c>
      <c r="BG357">
        <v>0.84199999999999997</v>
      </c>
      <c r="BH357">
        <v>0</v>
      </c>
      <c r="BI357">
        <v>0.84199999999999997</v>
      </c>
      <c r="BJ357">
        <v>0.65100000000000002</v>
      </c>
      <c r="BK357">
        <v>0</v>
      </c>
      <c r="BL357">
        <v>0.65100000000000002</v>
      </c>
      <c r="BM357">
        <v>13.5189</v>
      </c>
      <c r="BQ357">
        <v>0</v>
      </c>
      <c r="BR357">
        <v>0.40082200000000001</v>
      </c>
      <c r="BS357">
        <v>-3.3929200000000002</v>
      </c>
      <c r="BT357">
        <v>1.2282E-2</v>
      </c>
      <c r="BU357">
        <v>9.6487870000000004</v>
      </c>
      <c r="BV357">
        <v>-68.197692000000004</v>
      </c>
    </row>
    <row r="358" spans="1:74" customFormat="1" x14ac:dyDescent="0.25">
      <c r="A358" s="40">
        <v>41704</v>
      </c>
      <c r="B358" s="41">
        <v>2.4202546296296298E-2</v>
      </c>
      <c r="C358">
        <v>10.648999999999999</v>
      </c>
      <c r="D358">
        <v>7.6157000000000004</v>
      </c>
      <c r="E358">
        <v>76157.435679999995</v>
      </c>
      <c r="F358">
        <v>36.1</v>
      </c>
      <c r="G358">
        <v>-12.1</v>
      </c>
      <c r="H358">
        <v>2070.1999999999998</v>
      </c>
      <c r="J358">
        <v>0</v>
      </c>
      <c r="K358">
        <v>0.83730000000000004</v>
      </c>
      <c r="L358">
        <v>8.9160000000000004</v>
      </c>
      <c r="M358">
        <v>6.3765000000000001</v>
      </c>
      <c r="N358">
        <v>30.256399999999999</v>
      </c>
      <c r="O358">
        <v>0</v>
      </c>
      <c r="P358">
        <v>30.3</v>
      </c>
      <c r="Q358">
        <v>23.418099999999999</v>
      </c>
      <c r="R358">
        <v>0</v>
      </c>
      <c r="S358">
        <v>23.4</v>
      </c>
      <c r="T358">
        <v>2070.2408999999998</v>
      </c>
      <c r="W358">
        <v>0</v>
      </c>
      <c r="X358">
        <v>0</v>
      </c>
      <c r="Y358">
        <v>12.1</v>
      </c>
      <c r="Z358">
        <v>852</v>
      </c>
      <c r="AA358">
        <v>877</v>
      </c>
      <c r="AB358">
        <v>797</v>
      </c>
      <c r="AC358">
        <v>47</v>
      </c>
      <c r="AD358">
        <v>12.87</v>
      </c>
      <c r="AE358">
        <v>0.3</v>
      </c>
      <c r="AF358">
        <v>973</v>
      </c>
      <c r="AG358">
        <v>0</v>
      </c>
      <c r="AH358">
        <v>9</v>
      </c>
      <c r="AI358">
        <v>16</v>
      </c>
      <c r="AJ358">
        <v>191</v>
      </c>
      <c r="AK358">
        <v>190</v>
      </c>
      <c r="AL358">
        <v>6.8</v>
      </c>
      <c r="AM358">
        <v>195</v>
      </c>
      <c r="AN358" t="s">
        <v>155</v>
      </c>
      <c r="AO358">
        <v>1</v>
      </c>
      <c r="AP358" s="42">
        <v>0.94077546296296299</v>
      </c>
      <c r="AQ358">
        <v>47.162278000000001</v>
      </c>
      <c r="AR358">
        <v>-88.492424999999997</v>
      </c>
      <c r="AS358">
        <v>321.60000000000002</v>
      </c>
      <c r="AT358">
        <v>37.4</v>
      </c>
      <c r="AU358">
        <v>12</v>
      </c>
      <c r="AV358">
        <v>7</v>
      </c>
      <c r="AW358" t="s">
        <v>232</v>
      </c>
      <c r="AX358">
        <v>1.2</v>
      </c>
      <c r="AY358">
        <v>1.1000000000000001</v>
      </c>
      <c r="AZ358">
        <v>1.9</v>
      </c>
      <c r="BA358">
        <v>14.048999999999999</v>
      </c>
      <c r="BB358">
        <v>10.8</v>
      </c>
      <c r="BC358">
        <v>0.77</v>
      </c>
      <c r="BD358">
        <v>19.434000000000001</v>
      </c>
      <c r="BE358">
        <v>1744.9939999999999</v>
      </c>
      <c r="BF358">
        <v>794.298</v>
      </c>
      <c r="BG358">
        <v>0.62</v>
      </c>
      <c r="BH358">
        <v>0</v>
      </c>
      <c r="BI358">
        <v>0.62</v>
      </c>
      <c r="BJ358">
        <v>0.48</v>
      </c>
      <c r="BK358">
        <v>0</v>
      </c>
      <c r="BL358">
        <v>0.48</v>
      </c>
      <c r="BM358">
        <v>13.387700000000001</v>
      </c>
      <c r="BQ358">
        <v>0</v>
      </c>
      <c r="BR358">
        <v>0.31063400000000002</v>
      </c>
      <c r="BS358">
        <v>-3.294594</v>
      </c>
      <c r="BT358">
        <v>1.2E-2</v>
      </c>
      <c r="BU358">
        <v>7.4777370000000003</v>
      </c>
      <c r="BV358">
        <v>-66.221339400000005</v>
      </c>
    </row>
    <row r="359" spans="1:74" customFormat="1" x14ac:dyDescent="0.25">
      <c r="A359" s="40">
        <v>41704</v>
      </c>
      <c r="B359" s="41">
        <v>2.4214120370370368E-2</v>
      </c>
      <c r="C359">
        <v>10.64</v>
      </c>
      <c r="D359">
        <v>7.5704000000000002</v>
      </c>
      <c r="E359">
        <v>75704.446240000005</v>
      </c>
      <c r="F359">
        <v>27</v>
      </c>
      <c r="G359">
        <v>-26.2</v>
      </c>
      <c r="H359">
        <v>1737.3</v>
      </c>
      <c r="J359">
        <v>0</v>
      </c>
      <c r="K359">
        <v>0.83809999999999996</v>
      </c>
      <c r="L359">
        <v>8.9171999999999993</v>
      </c>
      <c r="M359">
        <v>6.3446999999999996</v>
      </c>
      <c r="N359">
        <v>22.607500000000002</v>
      </c>
      <c r="O359">
        <v>0</v>
      </c>
      <c r="P359">
        <v>22.6</v>
      </c>
      <c r="Q359">
        <v>17.497900000000001</v>
      </c>
      <c r="R359">
        <v>0</v>
      </c>
      <c r="S359">
        <v>17.5</v>
      </c>
      <c r="T359">
        <v>1737.2579000000001</v>
      </c>
      <c r="W359">
        <v>0</v>
      </c>
      <c r="X359">
        <v>0</v>
      </c>
      <c r="Y359">
        <v>12.2</v>
      </c>
      <c r="Z359">
        <v>852</v>
      </c>
      <c r="AA359">
        <v>877</v>
      </c>
      <c r="AB359">
        <v>797</v>
      </c>
      <c r="AC359">
        <v>47</v>
      </c>
      <c r="AD359">
        <v>12.87</v>
      </c>
      <c r="AE359">
        <v>0.3</v>
      </c>
      <c r="AF359">
        <v>973</v>
      </c>
      <c r="AG359">
        <v>0</v>
      </c>
      <c r="AH359">
        <v>9</v>
      </c>
      <c r="AI359">
        <v>16</v>
      </c>
      <c r="AJ359">
        <v>191</v>
      </c>
      <c r="AK359">
        <v>190.7</v>
      </c>
      <c r="AL359">
        <v>6.7</v>
      </c>
      <c r="AM359">
        <v>195</v>
      </c>
      <c r="AN359" t="s">
        <v>155</v>
      </c>
      <c r="AO359">
        <v>1</v>
      </c>
      <c r="AP359" s="42">
        <v>0.94079861111111107</v>
      </c>
      <c r="AQ359">
        <v>47.162042999999997</v>
      </c>
      <c r="AR359">
        <v>-88.492562000000007</v>
      </c>
      <c r="AS359">
        <v>321.39999999999998</v>
      </c>
      <c r="AT359">
        <v>37.4</v>
      </c>
      <c r="AU359">
        <v>12</v>
      </c>
      <c r="AV359">
        <v>7</v>
      </c>
      <c r="AW359" t="s">
        <v>232</v>
      </c>
      <c r="AX359">
        <v>1.2</v>
      </c>
      <c r="AY359">
        <v>1.1000000000000001</v>
      </c>
      <c r="AZ359">
        <v>1.9</v>
      </c>
      <c r="BA359">
        <v>14.048999999999999</v>
      </c>
      <c r="BB359">
        <v>10.86</v>
      </c>
      <c r="BC359">
        <v>0.77</v>
      </c>
      <c r="BD359">
        <v>19.32</v>
      </c>
      <c r="BE359">
        <v>1752.4770000000001</v>
      </c>
      <c r="BF359">
        <v>793.61400000000003</v>
      </c>
      <c r="BG359">
        <v>0.46500000000000002</v>
      </c>
      <c r="BH359">
        <v>0</v>
      </c>
      <c r="BI359">
        <v>0.46500000000000002</v>
      </c>
      <c r="BJ359">
        <v>0.36</v>
      </c>
      <c r="BK359">
        <v>0</v>
      </c>
      <c r="BL359">
        <v>0.36</v>
      </c>
      <c r="BM359">
        <v>11.2811</v>
      </c>
      <c r="BQ359">
        <v>0</v>
      </c>
      <c r="BR359">
        <v>0.25620399999999999</v>
      </c>
      <c r="BS359">
        <v>-2.8498640000000002</v>
      </c>
      <c r="BT359">
        <v>1.2718E-2</v>
      </c>
      <c r="BU359">
        <v>6.1674709999999999</v>
      </c>
      <c r="BV359">
        <v>-57.282266399999997</v>
      </c>
    </row>
    <row r="360" spans="1:74" customFormat="1" x14ac:dyDescent="0.25">
      <c r="A360" s="40">
        <v>41704</v>
      </c>
      <c r="B360" s="41">
        <v>2.4225694444444442E-2</v>
      </c>
      <c r="C360">
        <v>10.545999999999999</v>
      </c>
      <c r="D360">
        <v>8.1039999999999992</v>
      </c>
      <c r="E360">
        <v>81039.935329999993</v>
      </c>
      <c r="F360">
        <v>20</v>
      </c>
      <c r="G360">
        <v>-20.8</v>
      </c>
      <c r="H360">
        <v>1333.4</v>
      </c>
      <c r="J360">
        <v>0</v>
      </c>
      <c r="K360">
        <v>0.83399999999999996</v>
      </c>
      <c r="L360">
        <v>8.7959999999999994</v>
      </c>
      <c r="M360">
        <v>6.7591000000000001</v>
      </c>
      <c r="N360">
        <v>16.700299999999999</v>
      </c>
      <c r="O360">
        <v>0</v>
      </c>
      <c r="P360">
        <v>16.7</v>
      </c>
      <c r="Q360">
        <v>12.9259</v>
      </c>
      <c r="R360">
        <v>0</v>
      </c>
      <c r="S360">
        <v>12.9</v>
      </c>
      <c r="T360">
        <v>1333.3513</v>
      </c>
      <c r="W360">
        <v>0</v>
      </c>
      <c r="X360">
        <v>0</v>
      </c>
      <c r="Y360">
        <v>12.2</v>
      </c>
      <c r="Z360">
        <v>852</v>
      </c>
      <c r="AA360">
        <v>878</v>
      </c>
      <c r="AB360">
        <v>797</v>
      </c>
      <c r="AC360">
        <v>47</v>
      </c>
      <c r="AD360">
        <v>12.87</v>
      </c>
      <c r="AE360">
        <v>0.3</v>
      </c>
      <c r="AF360">
        <v>973</v>
      </c>
      <c r="AG360">
        <v>0</v>
      </c>
      <c r="AH360">
        <v>9</v>
      </c>
      <c r="AI360">
        <v>16</v>
      </c>
      <c r="AJ360">
        <v>191</v>
      </c>
      <c r="AK360">
        <v>191</v>
      </c>
      <c r="AL360">
        <v>6.7</v>
      </c>
      <c r="AM360">
        <v>195</v>
      </c>
      <c r="AN360" t="s">
        <v>155</v>
      </c>
      <c r="AO360">
        <v>1</v>
      </c>
      <c r="AP360" s="42">
        <v>0.94081018518518522</v>
      </c>
      <c r="AQ360">
        <v>47.161839999999998</v>
      </c>
      <c r="AR360">
        <v>-88.492383000000004</v>
      </c>
      <c r="AS360">
        <v>321.60000000000002</v>
      </c>
      <c r="AT360">
        <v>38.799999999999997</v>
      </c>
      <c r="AU360">
        <v>12</v>
      </c>
      <c r="AV360">
        <v>6</v>
      </c>
      <c r="AW360" t="s">
        <v>233</v>
      </c>
      <c r="AX360">
        <v>1.2</v>
      </c>
      <c r="AY360">
        <v>1.166533</v>
      </c>
      <c r="AZ360">
        <v>1.9332670000000001</v>
      </c>
      <c r="BA360">
        <v>14.048999999999999</v>
      </c>
      <c r="BB360">
        <v>10.58</v>
      </c>
      <c r="BC360">
        <v>0.75</v>
      </c>
      <c r="BD360">
        <v>19.896999999999998</v>
      </c>
      <c r="BE360">
        <v>1700.72</v>
      </c>
      <c r="BF360">
        <v>831.79</v>
      </c>
      <c r="BG360">
        <v>0.33800000000000002</v>
      </c>
      <c r="BH360">
        <v>0</v>
      </c>
      <c r="BI360">
        <v>0.33800000000000002</v>
      </c>
      <c r="BJ360">
        <v>0.26200000000000001</v>
      </c>
      <c r="BK360">
        <v>0</v>
      </c>
      <c r="BL360">
        <v>0.26200000000000001</v>
      </c>
      <c r="BM360">
        <v>8.5183</v>
      </c>
      <c r="BQ360">
        <v>0</v>
      </c>
      <c r="BR360">
        <v>0.25358999999999998</v>
      </c>
      <c r="BS360">
        <v>-2.8541159999999999</v>
      </c>
      <c r="BT360">
        <v>1.2999999999999999E-2</v>
      </c>
      <c r="BU360">
        <v>6.104546</v>
      </c>
      <c r="BV360">
        <v>-57.367731599999999</v>
      </c>
    </row>
    <row r="361" spans="1:74" customFormat="1" x14ac:dyDescent="0.25">
      <c r="A361" s="40">
        <v>41704</v>
      </c>
      <c r="B361" s="41">
        <v>2.4237268518518516E-2</v>
      </c>
      <c r="C361">
        <v>10.997999999999999</v>
      </c>
      <c r="D361">
        <v>7.0506000000000002</v>
      </c>
      <c r="E361">
        <v>70505.75</v>
      </c>
      <c r="F361">
        <v>17</v>
      </c>
      <c r="G361">
        <v>-20.8</v>
      </c>
      <c r="H361">
        <v>1298.5999999999999</v>
      </c>
      <c r="J361">
        <v>0</v>
      </c>
      <c r="K361">
        <v>0.8407</v>
      </c>
      <c r="L361">
        <v>9.2469000000000001</v>
      </c>
      <c r="M361">
        <v>5.9278000000000004</v>
      </c>
      <c r="N361">
        <v>14.2927</v>
      </c>
      <c r="O361">
        <v>0</v>
      </c>
      <c r="P361">
        <v>14.3</v>
      </c>
      <c r="Q361">
        <v>11.0624</v>
      </c>
      <c r="R361">
        <v>0</v>
      </c>
      <c r="S361">
        <v>11.1</v>
      </c>
      <c r="T361">
        <v>1298.5713000000001</v>
      </c>
      <c r="W361">
        <v>0</v>
      </c>
      <c r="X361">
        <v>0</v>
      </c>
      <c r="Y361">
        <v>12.2</v>
      </c>
      <c r="Z361">
        <v>852</v>
      </c>
      <c r="AA361">
        <v>878</v>
      </c>
      <c r="AB361">
        <v>799</v>
      </c>
      <c r="AC361">
        <v>47</v>
      </c>
      <c r="AD361">
        <v>12.87</v>
      </c>
      <c r="AE361">
        <v>0.3</v>
      </c>
      <c r="AF361">
        <v>973</v>
      </c>
      <c r="AG361">
        <v>0</v>
      </c>
      <c r="AH361">
        <v>9</v>
      </c>
      <c r="AI361">
        <v>16</v>
      </c>
      <c r="AJ361">
        <v>191</v>
      </c>
      <c r="AK361">
        <v>191</v>
      </c>
      <c r="AL361">
        <v>6.6</v>
      </c>
      <c r="AM361">
        <v>195</v>
      </c>
      <c r="AN361" t="s">
        <v>155</v>
      </c>
      <c r="AO361">
        <v>1</v>
      </c>
      <c r="AP361" s="42">
        <v>0.94082175925925926</v>
      </c>
      <c r="AQ361">
        <v>47.161565000000003</v>
      </c>
      <c r="AR361">
        <v>-88.491905000000003</v>
      </c>
      <c r="AS361">
        <v>321.8</v>
      </c>
      <c r="AT361">
        <v>41.7</v>
      </c>
      <c r="AU361">
        <v>12</v>
      </c>
      <c r="AV361">
        <v>6</v>
      </c>
      <c r="AW361" t="s">
        <v>234</v>
      </c>
      <c r="AX361">
        <v>1.2</v>
      </c>
      <c r="AY361">
        <v>1.3</v>
      </c>
      <c r="AZ361">
        <v>2</v>
      </c>
      <c r="BA361">
        <v>14.048999999999999</v>
      </c>
      <c r="BB361">
        <v>11.05</v>
      </c>
      <c r="BC361">
        <v>0.79</v>
      </c>
      <c r="BD361">
        <v>18.942</v>
      </c>
      <c r="BE361">
        <v>1832.8889999999999</v>
      </c>
      <c r="BF361">
        <v>747.83399999999995</v>
      </c>
      <c r="BG361">
        <v>0.29699999999999999</v>
      </c>
      <c r="BH361">
        <v>0</v>
      </c>
      <c r="BI361">
        <v>0.29699999999999999</v>
      </c>
      <c r="BJ361">
        <v>0.23</v>
      </c>
      <c r="BK361">
        <v>0</v>
      </c>
      <c r="BL361">
        <v>0.23</v>
      </c>
      <c r="BM361">
        <v>8.5048999999999992</v>
      </c>
      <c r="BQ361">
        <v>0</v>
      </c>
      <c r="BR361">
        <v>0.20402200000000001</v>
      </c>
      <c r="BS361">
        <v>-2.5855139999999999</v>
      </c>
      <c r="BT361">
        <v>1.2282E-2</v>
      </c>
      <c r="BU361">
        <v>4.9113199999999999</v>
      </c>
      <c r="BV361">
        <v>-51.968831399999999</v>
      </c>
    </row>
    <row r="362" spans="1:74" customFormat="1" x14ac:dyDescent="0.25">
      <c r="A362" s="40">
        <v>41704</v>
      </c>
      <c r="B362" s="41">
        <v>2.4248842592592593E-2</v>
      </c>
      <c r="C362">
        <v>11.379</v>
      </c>
      <c r="D362">
        <v>6.5381999999999998</v>
      </c>
      <c r="E362">
        <v>65381.926610000002</v>
      </c>
      <c r="F362">
        <v>11.1</v>
      </c>
      <c r="G362">
        <v>-28.1</v>
      </c>
      <c r="H362">
        <v>1037.3</v>
      </c>
      <c r="J362">
        <v>0</v>
      </c>
      <c r="K362">
        <v>0.84299999999999997</v>
      </c>
      <c r="L362">
        <v>9.5929000000000002</v>
      </c>
      <c r="M362">
        <v>5.5117000000000003</v>
      </c>
      <c r="N362">
        <v>9.3968000000000007</v>
      </c>
      <c r="O362">
        <v>0</v>
      </c>
      <c r="P362">
        <v>9.4</v>
      </c>
      <c r="Q362">
        <v>7.2729999999999997</v>
      </c>
      <c r="R362">
        <v>0</v>
      </c>
      <c r="S362">
        <v>7.3</v>
      </c>
      <c r="T362">
        <v>1037.2760000000001</v>
      </c>
      <c r="W362">
        <v>0</v>
      </c>
      <c r="X362">
        <v>0</v>
      </c>
      <c r="Y362">
        <v>12.2</v>
      </c>
      <c r="Z362">
        <v>852</v>
      </c>
      <c r="AA362">
        <v>878</v>
      </c>
      <c r="AB362">
        <v>801</v>
      </c>
      <c r="AC362">
        <v>47</v>
      </c>
      <c r="AD362">
        <v>12.87</v>
      </c>
      <c r="AE362">
        <v>0.3</v>
      </c>
      <c r="AF362">
        <v>973</v>
      </c>
      <c r="AG362">
        <v>0</v>
      </c>
      <c r="AH362">
        <v>9</v>
      </c>
      <c r="AI362">
        <v>16</v>
      </c>
      <c r="AJ362">
        <v>191</v>
      </c>
      <c r="AK362">
        <v>191</v>
      </c>
      <c r="AL362">
        <v>6.7</v>
      </c>
      <c r="AM362">
        <v>195</v>
      </c>
      <c r="AN362" t="s">
        <v>155</v>
      </c>
      <c r="AO362">
        <v>1</v>
      </c>
      <c r="AP362" s="42">
        <v>0.9408333333333333</v>
      </c>
      <c r="AQ362">
        <v>47.161397999999998</v>
      </c>
      <c r="AR362">
        <v>-88.491874999999993</v>
      </c>
      <c r="AS362">
        <v>321.8</v>
      </c>
      <c r="AT362">
        <v>41.7</v>
      </c>
      <c r="AU362">
        <v>12</v>
      </c>
      <c r="AV362">
        <v>6</v>
      </c>
      <c r="AW362" t="s">
        <v>234</v>
      </c>
      <c r="AX362">
        <v>1.2</v>
      </c>
      <c r="AY362">
        <v>1.3</v>
      </c>
      <c r="AZ362">
        <v>2</v>
      </c>
      <c r="BA362">
        <v>14.048999999999999</v>
      </c>
      <c r="BB362">
        <v>11.22</v>
      </c>
      <c r="BC362">
        <v>0.8</v>
      </c>
      <c r="BD362">
        <v>18.623999999999999</v>
      </c>
      <c r="BE362">
        <v>1913.5340000000001</v>
      </c>
      <c r="BF362">
        <v>699.76099999999997</v>
      </c>
      <c r="BG362">
        <v>0.19600000000000001</v>
      </c>
      <c r="BH362">
        <v>0</v>
      </c>
      <c r="BI362">
        <v>0.19600000000000001</v>
      </c>
      <c r="BJ362">
        <v>0.152</v>
      </c>
      <c r="BK362">
        <v>0</v>
      </c>
      <c r="BL362">
        <v>0.152</v>
      </c>
      <c r="BM362">
        <v>6.8367000000000004</v>
      </c>
      <c r="BQ362">
        <v>0</v>
      </c>
      <c r="BR362">
        <v>0.18040999999999999</v>
      </c>
      <c r="BS362">
        <v>-2.9744220000000001</v>
      </c>
      <c r="BT362">
        <v>1.2E-2</v>
      </c>
      <c r="BU362">
        <v>4.3429200000000003</v>
      </c>
      <c r="BV362">
        <v>-59.785882200000003</v>
      </c>
    </row>
    <row r="363" spans="1:74" customFormat="1" x14ac:dyDescent="0.25">
      <c r="A363" s="40">
        <v>41704</v>
      </c>
      <c r="B363" s="41">
        <v>2.426041666666667E-2</v>
      </c>
      <c r="C363">
        <v>11.023999999999999</v>
      </c>
      <c r="D363">
        <v>6.8089000000000004</v>
      </c>
      <c r="E363">
        <v>68089.266669999997</v>
      </c>
      <c r="F363">
        <v>6.7</v>
      </c>
      <c r="G363">
        <v>-16.2</v>
      </c>
      <c r="H363">
        <v>903</v>
      </c>
      <c r="J363">
        <v>0</v>
      </c>
      <c r="K363">
        <v>0.84330000000000005</v>
      </c>
      <c r="L363">
        <v>9.2963000000000005</v>
      </c>
      <c r="M363">
        <v>5.7419000000000002</v>
      </c>
      <c r="N363">
        <v>5.6459999999999999</v>
      </c>
      <c r="O363">
        <v>0</v>
      </c>
      <c r="P363">
        <v>5.6</v>
      </c>
      <c r="Q363">
        <v>4.3699000000000003</v>
      </c>
      <c r="R363">
        <v>0</v>
      </c>
      <c r="S363">
        <v>4.4000000000000004</v>
      </c>
      <c r="T363">
        <v>902.98249999999996</v>
      </c>
      <c r="W363">
        <v>0</v>
      </c>
      <c r="X363">
        <v>0</v>
      </c>
      <c r="Y363">
        <v>12.2</v>
      </c>
      <c r="Z363">
        <v>851</v>
      </c>
      <c r="AA363">
        <v>878</v>
      </c>
      <c r="AB363">
        <v>801</v>
      </c>
      <c r="AC363">
        <v>47</v>
      </c>
      <c r="AD363">
        <v>12.87</v>
      </c>
      <c r="AE363">
        <v>0.3</v>
      </c>
      <c r="AF363">
        <v>973</v>
      </c>
      <c r="AG363">
        <v>0</v>
      </c>
      <c r="AH363">
        <v>9.718</v>
      </c>
      <c r="AI363">
        <v>16</v>
      </c>
      <c r="AJ363">
        <v>191</v>
      </c>
      <c r="AK363">
        <v>190.3</v>
      </c>
      <c r="AL363">
        <v>6.8</v>
      </c>
      <c r="AM363">
        <v>195</v>
      </c>
      <c r="AN363" t="s">
        <v>155</v>
      </c>
      <c r="AO363">
        <v>1</v>
      </c>
      <c r="AP363" s="42">
        <v>0.94084490740740734</v>
      </c>
      <c r="AQ363">
        <v>47.161233000000003</v>
      </c>
      <c r="AR363">
        <v>-88.491845999999995</v>
      </c>
      <c r="AS363">
        <v>321.8</v>
      </c>
      <c r="AT363">
        <v>41.7</v>
      </c>
      <c r="AU363">
        <v>12</v>
      </c>
      <c r="AV363">
        <v>6</v>
      </c>
      <c r="AW363" t="s">
        <v>234</v>
      </c>
      <c r="AX363">
        <v>1.2</v>
      </c>
      <c r="AY363">
        <v>1.3</v>
      </c>
      <c r="AZ363">
        <v>2</v>
      </c>
      <c r="BA363">
        <v>14.048999999999999</v>
      </c>
      <c r="BB363">
        <v>11.23</v>
      </c>
      <c r="BC363">
        <v>0.8</v>
      </c>
      <c r="BD363">
        <v>18.582999999999998</v>
      </c>
      <c r="BE363">
        <v>1864.1759999999999</v>
      </c>
      <c r="BF363">
        <v>732.84100000000001</v>
      </c>
      <c r="BG363">
        <v>0.11899999999999999</v>
      </c>
      <c r="BH363">
        <v>0</v>
      </c>
      <c r="BI363">
        <v>0.11899999999999999</v>
      </c>
      <c r="BJ363">
        <v>9.1999999999999998E-2</v>
      </c>
      <c r="BK363">
        <v>0</v>
      </c>
      <c r="BL363">
        <v>9.1999999999999998E-2</v>
      </c>
      <c r="BM363">
        <v>5.9829999999999997</v>
      </c>
      <c r="BQ363">
        <v>0</v>
      </c>
      <c r="BR363">
        <v>0.22208</v>
      </c>
      <c r="BS363">
        <v>-2.4698980000000001</v>
      </c>
      <c r="BT363">
        <v>1.1282E-2</v>
      </c>
      <c r="BU363">
        <v>5.3460210000000004</v>
      </c>
      <c r="BV363">
        <v>-49.644949799999999</v>
      </c>
    </row>
    <row r="364" spans="1:74" customFormat="1" x14ac:dyDescent="0.25">
      <c r="A364" s="40">
        <v>41704</v>
      </c>
      <c r="B364" s="41">
        <v>2.427199074074074E-2</v>
      </c>
      <c r="C364">
        <v>10.641</v>
      </c>
      <c r="D364">
        <v>7.5019999999999998</v>
      </c>
      <c r="E364">
        <v>75020.066609999994</v>
      </c>
      <c r="F364">
        <v>5.4</v>
      </c>
      <c r="G364">
        <v>-3.9</v>
      </c>
      <c r="H364">
        <v>1170.3</v>
      </c>
      <c r="J364">
        <v>0</v>
      </c>
      <c r="K364">
        <v>0.83940000000000003</v>
      </c>
      <c r="L364">
        <v>8.9324999999999992</v>
      </c>
      <c r="M364">
        <v>6.2972000000000001</v>
      </c>
      <c r="N364">
        <v>4.5727000000000002</v>
      </c>
      <c r="O364">
        <v>0</v>
      </c>
      <c r="P364">
        <v>4.5999999999999996</v>
      </c>
      <c r="Q364">
        <v>3.5392999999999999</v>
      </c>
      <c r="R364">
        <v>0</v>
      </c>
      <c r="S364">
        <v>3.5</v>
      </c>
      <c r="T364">
        <v>1170.2655999999999</v>
      </c>
      <c r="W364">
        <v>0</v>
      </c>
      <c r="X364">
        <v>0</v>
      </c>
      <c r="Y364">
        <v>12.3</v>
      </c>
      <c r="Z364">
        <v>851</v>
      </c>
      <c r="AA364">
        <v>878</v>
      </c>
      <c r="AB364">
        <v>802</v>
      </c>
      <c r="AC364">
        <v>47</v>
      </c>
      <c r="AD364">
        <v>12.87</v>
      </c>
      <c r="AE364">
        <v>0.3</v>
      </c>
      <c r="AF364">
        <v>973</v>
      </c>
      <c r="AG364">
        <v>0</v>
      </c>
      <c r="AH364">
        <v>9.282</v>
      </c>
      <c r="AI364">
        <v>16</v>
      </c>
      <c r="AJ364">
        <v>191</v>
      </c>
      <c r="AK364">
        <v>190</v>
      </c>
      <c r="AL364">
        <v>7</v>
      </c>
      <c r="AM364">
        <v>195</v>
      </c>
      <c r="AN364" t="s">
        <v>155</v>
      </c>
      <c r="AO364">
        <v>1</v>
      </c>
      <c r="AP364" s="42">
        <v>0.94085648148148149</v>
      </c>
      <c r="AQ364">
        <v>47.161056000000002</v>
      </c>
      <c r="AR364">
        <v>-88.491397000000006</v>
      </c>
      <c r="AS364">
        <v>321.5</v>
      </c>
      <c r="AT364">
        <v>42.4</v>
      </c>
      <c r="AU364">
        <v>12</v>
      </c>
      <c r="AV364">
        <v>0</v>
      </c>
      <c r="AW364" t="s">
        <v>235</v>
      </c>
      <c r="AX364">
        <v>1.101399</v>
      </c>
      <c r="AY364">
        <v>1.3</v>
      </c>
      <c r="AZ364">
        <v>1.835664</v>
      </c>
      <c r="BA364">
        <v>14.048999999999999</v>
      </c>
      <c r="BB364">
        <v>10.94</v>
      </c>
      <c r="BC364">
        <v>0.78</v>
      </c>
      <c r="BD364">
        <v>19.132000000000001</v>
      </c>
      <c r="BE364">
        <v>1765.673</v>
      </c>
      <c r="BF364">
        <v>792.25199999999995</v>
      </c>
      <c r="BG364">
        <v>9.5000000000000001E-2</v>
      </c>
      <c r="BH364">
        <v>0</v>
      </c>
      <c r="BI364">
        <v>9.5000000000000001E-2</v>
      </c>
      <c r="BJ364">
        <v>7.2999999999999995E-2</v>
      </c>
      <c r="BK364">
        <v>0</v>
      </c>
      <c r="BL364">
        <v>7.2999999999999995E-2</v>
      </c>
      <c r="BM364">
        <v>7.6433999999999997</v>
      </c>
      <c r="BQ364">
        <v>0</v>
      </c>
      <c r="BR364">
        <v>0.236128</v>
      </c>
      <c r="BS364">
        <v>-2.51769</v>
      </c>
      <c r="BT364">
        <v>1.0999999999999999E-2</v>
      </c>
      <c r="BU364">
        <v>5.6841920000000004</v>
      </c>
      <c r="BV364">
        <v>-50.605569000000003</v>
      </c>
    </row>
    <row r="365" spans="1:74" customFormat="1" x14ac:dyDescent="0.25">
      <c r="A365" s="40">
        <v>41704</v>
      </c>
      <c r="B365" s="41">
        <v>2.4283564814814817E-2</v>
      </c>
      <c r="C365">
        <v>10.63</v>
      </c>
      <c r="D365">
        <v>7.8587999999999996</v>
      </c>
      <c r="E365">
        <v>78588.18419</v>
      </c>
      <c r="F365">
        <v>4.7</v>
      </c>
      <c r="G365">
        <v>1.8</v>
      </c>
      <c r="H365">
        <v>1311</v>
      </c>
      <c r="J365">
        <v>0</v>
      </c>
      <c r="K365">
        <v>0.83599999999999997</v>
      </c>
      <c r="L365">
        <v>8.8869000000000007</v>
      </c>
      <c r="M365">
        <v>6.5701999999999998</v>
      </c>
      <c r="N365">
        <v>3.9575999999999998</v>
      </c>
      <c r="O365">
        <v>1.4802</v>
      </c>
      <c r="P365">
        <v>5.4</v>
      </c>
      <c r="Q365">
        <v>3.0632000000000001</v>
      </c>
      <c r="R365">
        <v>1.1456999999999999</v>
      </c>
      <c r="S365">
        <v>4.2</v>
      </c>
      <c r="T365">
        <v>1311.0035</v>
      </c>
      <c r="W365">
        <v>0</v>
      </c>
      <c r="X365">
        <v>0</v>
      </c>
      <c r="Y365">
        <v>12.2</v>
      </c>
      <c r="Z365">
        <v>851</v>
      </c>
      <c r="AA365">
        <v>878</v>
      </c>
      <c r="AB365">
        <v>803</v>
      </c>
      <c r="AC365">
        <v>47</v>
      </c>
      <c r="AD365">
        <v>12.87</v>
      </c>
      <c r="AE365">
        <v>0.3</v>
      </c>
      <c r="AF365">
        <v>973</v>
      </c>
      <c r="AG365">
        <v>0</v>
      </c>
      <c r="AH365">
        <v>9</v>
      </c>
      <c r="AI365">
        <v>16</v>
      </c>
      <c r="AJ365">
        <v>191</v>
      </c>
      <c r="AK365">
        <v>190</v>
      </c>
      <c r="AL365">
        <v>7.2</v>
      </c>
      <c r="AM365">
        <v>195</v>
      </c>
      <c r="AN365" t="s">
        <v>155</v>
      </c>
      <c r="AO365">
        <v>2</v>
      </c>
      <c r="AP365" s="42">
        <v>0.94086805555555564</v>
      </c>
      <c r="AQ365">
        <v>47.160874</v>
      </c>
      <c r="AR365">
        <v>-88.490471999999997</v>
      </c>
      <c r="AS365">
        <v>321</v>
      </c>
      <c r="AT365">
        <v>43.8</v>
      </c>
      <c r="AU365">
        <v>12</v>
      </c>
      <c r="AV365">
        <v>10</v>
      </c>
      <c r="AW365" t="s">
        <v>208</v>
      </c>
      <c r="AX365">
        <v>0.9</v>
      </c>
      <c r="AY365">
        <v>1.3</v>
      </c>
      <c r="AZ365">
        <v>1.532767</v>
      </c>
      <c r="BA365">
        <v>14.048999999999999</v>
      </c>
      <c r="BB365">
        <v>10.7</v>
      </c>
      <c r="BC365">
        <v>0.76</v>
      </c>
      <c r="BD365">
        <v>19.614000000000001</v>
      </c>
      <c r="BE365">
        <v>1729.383</v>
      </c>
      <c r="BF365">
        <v>813.75300000000004</v>
      </c>
      <c r="BG365">
        <v>8.1000000000000003E-2</v>
      </c>
      <c r="BH365">
        <v>0.03</v>
      </c>
      <c r="BI365">
        <v>0.111</v>
      </c>
      <c r="BJ365">
        <v>6.2E-2</v>
      </c>
      <c r="BK365">
        <v>2.3E-2</v>
      </c>
      <c r="BL365">
        <v>8.5999999999999993E-2</v>
      </c>
      <c r="BM365">
        <v>8.4296000000000006</v>
      </c>
      <c r="BQ365">
        <v>0</v>
      </c>
      <c r="BR365">
        <v>0.24218000000000001</v>
      </c>
      <c r="BS365">
        <v>-3.0207959999999998</v>
      </c>
      <c r="BT365">
        <v>1.1717999999999999E-2</v>
      </c>
      <c r="BU365">
        <v>5.829879</v>
      </c>
      <c r="BV365">
        <v>-60.717999599999999</v>
      </c>
    </row>
    <row r="366" spans="1:74" customFormat="1" x14ac:dyDescent="0.25">
      <c r="A366" s="40">
        <v>41704</v>
      </c>
      <c r="B366" s="41">
        <v>2.4295138888888887E-2</v>
      </c>
      <c r="C366">
        <v>10.989000000000001</v>
      </c>
      <c r="D366">
        <v>6.8788999999999998</v>
      </c>
      <c r="E366">
        <v>68789.127179999996</v>
      </c>
      <c r="F366">
        <v>4.3</v>
      </c>
      <c r="G366">
        <v>5.3</v>
      </c>
      <c r="H366">
        <v>1185.8</v>
      </c>
      <c r="J366">
        <v>0</v>
      </c>
      <c r="K366">
        <v>0.84279999999999999</v>
      </c>
      <c r="L366">
        <v>9.2611000000000008</v>
      </c>
      <c r="M366">
        <v>5.7972999999999999</v>
      </c>
      <c r="N366">
        <v>3.6238999999999999</v>
      </c>
      <c r="O366">
        <v>4.4264999999999999</v>
      </c>
      <c r="P366">
        <v>8.1</v>
      </c>
      <c r="Q366">
        <v>2.8048999999999999</v>
      </c>
      <c r="R366">
        <v>3.4260000000000002</v>
      </c>
      <c r="S366">
        <v>6.2</v>
      </c>
      <c r="T366">
        <v>1185.837</v>
      </c>
      <c r="W366">
        <v>0</v>
      </c>
      <c r="X366">
        <v>0</v>
      </c>
      <c r="Y366">
        <v>12.2</v>
      </c>
      <c r="Z366">
        <v>852</v>
      </c>
      <c r="AA366">
        <v>878</v>
      </c>
      <c r="AB366">
        <v>804</v>
      </c>
      <c r="AC366">
        <v>47</v>
      </c>
      <c r="AD366">
        <v>12.87</v>
      </c>
      <c r="AE366">
        <v>0.3</v>
      </c>
      <c r="AF366">
        <v>973</v>
      </c>
      <c r="AG366">
        <v>0</v>
      </c>
      <c r="AH366">
        <v>9</v>
      </c>
      <c r="AI366">
        <v>16</v>
      </c>
      <c r="AJ366">
        <v>191</v>
      </c>
      <c r="AK366">
        <v>190</v>
      </c>
      <c r="AL366">
        <v>7.2</v>
      </c>
      <c r="AM366">
        <v>195</v>
      </c>
      <c r="AN366" t="s">
        <v>155</v>
      </c>
      <c r="AO366">
        <v>2</v>
      </c>
      <c r="AP366" s="42">
        <v>0.94087962962962957</v>
      </c>
      <c r="AQ366">
        <v>47.160718000000003</v>
      </c>
      <c r="AR366">
        <v>-88.490431000000001</v>
      </c>
      <c r="AS366">
        <v>321</v>
      </c>
      <c r="AT366">
        <v>42.2</v>
      </c>
      <c r="AU366">
        <v>12</v>
      </c>
      <c r="AV366">
        <v>10</v>
      </c>
      <c r="AW366" t="s">
        <v>208</v>
      </c>
      <c r="AX366">
        <v>0.9</v>
      </c>
      <c r="AY366">
        <v>1.3</v>
      </c>
      <c r="AZ366">
        <v>1.6</v>
      </c>
      <c r="BA366">
        <v>14.048999999999999</v>
      </c>
      <c r="BB366">
        <v>11.18</v>
      </c>
      <c r="BC366">
        <v>0.8</v>
      </c>
      <c r="BD366">
        <v>18.655999999999999</v>
      </c>
      <c r="BE366">
        <v>1851.162</v>
      </c>
      <c r="BF366">
        <v>737.54499999999996</v>
      </c>
      <c r="BG366">
        <v>7.5999999999999998E-2</v>
      </c>
      <c r="BH366">
        <v>9.2999999999999999E-2</v>
      </c>
      <c r="BI366">
        <v>0.16900000000000001</v>
      </c>
      <c r="BJ366">
        <v>5.8999999999999997E-2</v>
      </c>
      <c r="BK366">
        <v>7.1999999999999995E-2</v>
      </c>
      <c r="BL366">
        <v>0.13</v>
      </c>
      <c r="BM366">
        <v>7.8319999999999999</v>
      </c>
      <c r="BQ366">
        <v>0</v>
      </c>
      <c r="BR366">
        <v>0.222742</v>
      </c>
      <c r="BS366">
        <v>-3.369758</v>
      </c>
      <c r="BT366">
        <v>1.2E-2</v>
      </c>
      <c r="BU366">
        <v>5.3619570000000003</v>
      </c>
      <c r="BV366">
        <v>-67.732135799999995</v>
      </c>
    </row>
    <row r="367" spans="1:74" customFormat="1" x14ac:dyDescent="0.25">
      <c r="A367" s="40">
        <v>41704</v>
      </c>
      <c r="B367" s="41">
        <v>2.4306712962962964E-2</v>
      </c>
      <c r="C367">
        <v>11.007</v>
      </c>
      <c r="D367">
        <v>7.2953999999999999</v>
      </c>
      <c r="E367">
        <v>72953.715710000004</v>
      </c>
      <c r="F367">
        <v>4</v>
      </c>
      <c r="G367">
        <v>5.3</v>
      </c>
      <c r="H367">
        <v>1093.9000000000001</v>
      </c>
      <c r="J367">
        <v>0</v>
      </c>
      <c r="K367">
        <v>0.83879999999999999</v>
      </c>
      <c r="L367">
        <v>9.2322000000000006</v>
      </c>
      <c r="M367">
        <v>6.1189999999999998</v>
      </c>
      <c r="N367">
        <v>3.355</v>
      </c>
      <c r="O367">
        <v>4.4454000000000002</v>
      </c>
      <c r="P367">
        <v>7.8</v>
      </c>
      <c r="Q367">
        <v>2.5966999999999998</v>
      </c>
      <c r="R367">
        <v>3.4407000000000001</v>
      </c>
      <c r="S367">
        <v>6</v>
      </c>
      <c r="T367">
        <v>1093.9222</v>
      </c>
      <c r="W367">
        <v>0</v>
      </c>
      <c r="X367">
        <v>0</v>
      </c>
      <c r="Y367">
        <v>12.3</v>
      </c>
      <c r="Z367">
        <v>852</v>
      </c>
      <c r="AA367">
        <v>878</v>
      </c>
      <c r="AB367">
        <v>802</v>
      </c>
      <c r="AC367">
        <v>47</v>
      </c>
      <c r="AD367">
        <v>12.87</v>
      </c>
      <c r="AE367">
        <v>0.3</v>
      </c>
      <c r="AF367">
        <v>973</v>
      </c>
      <c r="AG367">
        <v>0</v>
      </c>
      <c r="AH367">
        <v>9</v>
      </c>
      <c r="AI367">
        <v>16</v>
      </c>
      <c r="AJ367">
        <v>191</v>
      </c>
      <c r="AK367">
        <v>190</v>
      </c>
      <c r="AL367">
        <v>7.1</v>
      </c>
      <c r="AM367">
        <v>195</v>
      </c>
      <c r="AN367" t="s">
        <v>155</v>
      </c>
      <c r="AO367">
        <v>2</v>
      </c>
      <c r="AP367" s="42">
        <v>0.94089120370370372</v>
      </c>
      <c r="AQ367">
        <v>47.160542</v>
      </c>
      <c r="AR367">
        <v>-88.490567999999996</v>
      </c>
      <c r="AS367">
        <v>320.7</v>
      </c>
      <c r="AT367">
        <v>38.799999999999997</v>
      </c>
      <c r="AU367">
        <v>12</v>
      </c>
      <c r="AV367">
        <v>10</v>
      </c>
      <c r="AW367" t="s">
        <v>208</v>
      </c>
      <c r="AX367">
        <v>0.96513499999999997</v>
      </c>
      <c r="AY367">
        <v>1.3</v>
      </c>
      <c r="AZ367">
        <v>1.665135</v>
      </c>
      <c r="BA367">
        <v>14.048999999999999</v>
      </c>
      <c r="BB367">
        <v>10.89</v>
      </c>
      <c r="BC367">
        <v>0.78</v>
      </c>
      <c r="BD367">
        <v>19.225000000000001</v>
      </c>
      <c r="BE367">
        <v>1811.4469999999999</v>
      </c>
      <c r="BF367">
        <v>764.149</v>
      </c>
      <c r="BG367">
        <v>6.9000000000000006E-2</v>
      </c>
      <c r="BH367">
        <v>9.0999999999999998E-2</v>
      </c>
      <c r="BI367">
        <v>0.16</v>
      </c>
      <c r="BJ367">
        <v>5.2999999999999999E-2</v>
      </c>
      <c r="BK367">
        <v>7.0999999999999994E-2</v>
      </c>
      <c r="BL367">
        <v>0.124</v>
      </c>
      <c r="BM367">
        <v>7.0919999999999996</v>
      </c>
      <c r="BQ367">
        <v>0</v>
      </c>
      <c r="BR367">
        <v>0.222607</v>
      </c>
      <c r="BS367">
        <v>-3.3342350000000001</v>
      </c>
      <c r="BT367">
        <v>1.2E-2</v>
      </c>
      <c r="BU367">
        <v>5.3587160000000003</v>
      </c>
      <c r="BV367">
        <v>-67.018123500000002</v>
      </c>
    </row>
    <row r="368" spans="1:74" customFormat="1" x14ac:dyDescent="0.25">
      <c r="A368" s="40">
        <v>41704</v>
      </c>
      <c r="B368" s="41">
        <v>2.4318287037037034E-2</v>
      </c>
      <c r="C368">
        <v>10.896000000000001</v>
      </c>
      <c r="D368">
        <v>7.0884</v>
      </c>
      <c r="E368">
        <v>70884.301770000005</v>
      </c>
      <c r="F368">
        <v>3.6</v>
      </c>
      <c r="G368">
        <v>-6.2</v>
      </c>
      <c r="H368">
        <v>1169.8</v>
      </c>
      <c r="J368">
        <v>0</v>
      </c>
      <c r="K368">
        <v>0.84150000000000003</v>
      </c>
      <c r="L368">
        <v>9.1684000000000001</v>
      </c>
      <c r="M368">
        <v>5.9648000000000003</v>
      </c>
      <c r="N368">
        <v>3.0653000000000001</v>
      </c>
      <c r="O368">
        <v>0</v>
      </c>
      <c r="P368">
        <v>3.1</v>
      </c>
      <c r="Q368">
        <v>2.3725000000000001</v>
      </c>
      <c r="R368">
        <v>0</v>
      </c>
      <c r="S368">
        <v>2.4</v>
      </c>
      <c r="T368">
        <v>1169.7666999999999</v>
      </c>
      <c r="W368">
        <v>0</v>
      </c>
      <c r="X368">
        <v>0</v>
      </c>
      <c r="Y368">
        <v>12.2</v>
      </c>
      <c r="Z368">
        <v>852</v>
      </c>
      <c r="AA368">
        <v>879</v>
      </c>
      <c r="AB368">
        <v>798</v>
      </c>
      <c r="AC368">
        <v>47</v>
      </c>
      <c r="AD368">
        <v>12.87</v>
      </c>
      <c r="AE368">
        <v>0.3</v>
      </c>
      <c r="AF368">
        <v>973</v>
      </c>
      <c r="AG368">
        <v>0</v>
      </c>
      <c r="AH368">
        <v>9</v>
      </c>
      <c r="AI368">
        <v>16</v>
      </c>
      <c r="AJ368">
        <v>191</v>
      </c>
      <c r="AK368">
        <v>190</v>
      </c>
      <c r="AL368">
        <v>7.1</v>
      </c>
      <c r="AM368">
        <v>195</v>
      </c>
      <c r="AN368" t="s">
        <v>155</v>
      </c>
      <c r="AO368">
        <v>2</v>
      </c>
      <c r="AP368" s="42">
        <v>0.94090277777777775</v>
      </c>
      <c r="AQ368">
        <v>47.160373</v>
      </c>
      <c r="AR368">
        <v>-88.490605000000002</v>
      </c>
      <c r="AS368">
        <v>320.10000000000002</v>
      </c>
      <c r="AT368">
        <v>38.799999999999997</v>
      </c>
      <c r="AU368">
        <v>12</v>
      </c>
      <c r="AV368">
        <v>10</v>
      </c>
      <c r="AW368" t="s">
        <v>208</v>
      </c>
      <c r="AX368">
        <v>1.132468</v>
      </c>
      <c r="AY368">
        <v>1.3</v>
      </c>
      <c r="AZ368">
        <v>1.8</v>
      </c>
      <c r="BA368">
        <v>14.048999999999999</v>
      </c>
      <c r="BB368">
        <v>11.09</v>
      </c>
      <c r="BC368">
        <v>0.79</v>
      </c>
      <c r="BD368">
        <v>18.838999999999999</v>
      </c>
      <c r="BE368">
        <v>1823.819</v>
      </c>
      <c r="BF368">
        <v>755.19600000000003</v>
      </c>
      <c r="BG368">
        <v>6.4000000000000001E-2</v>
      </c>
      <c r="BH368">
        <v>0</v>
      </c>
      <c r="BI368">
        <v>6.4000000000000001E-2</v>
      </c>
      <c r="BJ368">
        <v>4.9000000000000002E-2</v>
      </c>
      <c r="BK368">
        <v>0</v>
      </c>
      <c r="BL368">
        <v>4.9000000000000002E-2</v>
      </c>
      <c r="BM368">
        <v>7.6886999999999999</v>
      </c>
      <c r="BQ368">
        <v>0</v>
      </c>
      <c r="BR368">
        <v>0.27336899999999997</v>
      </c>
      <c r="BS368">
        <v>-3.5093390000000002</v>
      </c>
      <c r="BT368">
        <v>1.2E-2</v>
      </c>
      <c r="BU368">
        <v>6.5806839999999998</v>
      </c>
      <c r="BV368">
        <v>-70.5377139</v>
      </c>
    </row>
    <row r="369" spans="1:74" customFormat="1" x14ac:dyDescent="0.25">
      <c r="A369" s="40">
        <v>41704</v>
      </c>
      <c r="B369" s="41">
        <v>2.4329861111111111E-2</v>
      </c>
      <c r="C369">
        <v>10.984</v>
      </c>
      <c r="D369">
        <v>7.0176999999999996</v>
      </c>
      <c r="E369">
        <v>70176.885250000007</v>
      </c>
      <c r="F369">
        <v>3.5</v>
      </c>
      <c r="G369">
        <v>-11.7</v>
      </c>
      <c r="H369">
        <v>1213.8</v>
      </c>
      <c r="J369">
        <v>0</v>
      </c>
      <c r="K369">
        <v>0.84140000000000004</v>
      </c>
      <c r="L369">
        <v>9.2425999999999995</v>
      </c>
      <c r="M369">
        <v>5.9050000000000002</v>
      </c>
      <c r="N369">
        <v>2.9449999999999998</v>
      </c>
      <c r="O369">
        <v>0</v>
      </c>
      <c r="P369">
        <v>2.9</v>
      </c>
      <c r="Q369">
        <v>2.2793999999999999</v>
      </c>
      <c r="R369">
        <v>0</v>
      </c>
      <c r="S369">
        <v>2.2999999999999998</v>
      </c>
      <c r="T369">
        <v>1213.7800999999999</v>
      </c>
      <c r="W369">
        <v>0</v>
      </c>
      <c r="X369">
        <v>0</v>
      </c>
      <c r="Y369">
        <v>12.2</v>
      </c>
      <c r="Z369">
        <v>851</v>
      </c>
      <c r="AA369">
        <v>878</v>
      </c>
      <c r="AB369">
        <v>798</v>
      </c>
      <c r="AC369">
        <v>47</v>
      </c>
      <c r="AD369">
        <v>12.87</v>
      </c>
      <c r="AE369">
        <v>0.3</v>
      </c>
      <c r="AF369">
        <v>973</v>
      </c>
      <c r="AG369">
        <v>0</v>
      </c>
      <c r="AH369">
        <v>9</v>
      </c>
      <c r="AI369">
        <v>16</v>
      </c>
      <c r="AJ369">
        <v>191</v>
      </c>
      <c r="AK369">
        <v>190</v>
      </c>
      <c r="AL369">
        <v>7.1</v>
      </c>
      <c r="AM369">
        <v>195</v>
      </c>
      <c r="AN369" t="s">
        <v>155</v>
      </c>
      <c r="AO369">
        <v>2</v>
      </c>
      <c r="AP369" s="42">
        <v>0.9409143518518519</v>
      </c>
      <c r="AQ369">
        <v>47.160217000000003</v>
      </c>
      <c r="AR369">
        <v>-88.490575000000007</v>
      </c>
      <c r="AS369">
        <v>319.89999999999998</v>
      </c>
      <c r="AT369">
        <v>38.9</v>
      </c>
      <c r="AU369">
        <v>12</v>
      </c>
      <c r="AV369">
        <v>10</v>
      </c>
      <c r="AW369" t="s">
        <v>208</v>
      </c>
      <c r="AX369">
        <v>1.2</v>
      </c>
      <c r="AY369">
        <v>1.3</v>
      </c>
      <c r="AZ369">
        <v>1.8</v>
      </c>
      <c r="BA369">
        <v>14.048999999999999</v>
      </c>
      <c r="BB369">
        <v>11.09</v>
      </c>
      <c r="BC369">
        <v>0.79</v>
      </c>
      <c r="BD369">
        <v>18.844000000000001</v>
      </c>
      <c r="BE369">
        <v>1836.3150000000001</v>
      </c>
      <c r="BF369">
        <v>746.7</v>
      </c>
      <c r="BG369">
        <v>6.0999999999999999E-2</v>
      </c>
      <c r="BH369">
        <v>0</v>
      </c>
      <c r="BI369">
        <v>6.0999999999999999E-2</v>
      </c>
      <c r="BJ369">
        <v>4.7E-2</v>
      </c>
      <c r="BK369">
        <v>0</v>
      </c>
      <c r="BL369">
        <v>4.7E-2</v>
      </c>
      <c r="BM369">
        <v>7.9680999999999997</v>
      </c>
      <c r="BQ369">
        <v>0</v>
      </c>
      <c r="BR369">
        <v>0.30707800000000002</v>
      </c>
      <c r="BS369">
        <v>-3.6591840000000002</v>
      </c>
      <c r="BT369">
        <v>1.2E-2</v>
      </c>
      <c r="BU369">
        <v>7.3921359999999998</v>
      </c>
      <c r="BV369">
        <v>-73.549598399999994</v>
      </c>
    </row>
    <row r="370" spans="1:74" customFormat="1" x14ac:dyDescent="0.25">
      <c r="A370" s="40">
        <v>41704</v>
      </c>
      <c r="B370" s="41">
        <v>2.4341435185185185E-2</v>
      </c>
      <c r="C370">
        <v>10.707000000000001</v>
      </c>
      <c r="D370">
        <v>7.2709000000000001</v>
      </c>
      <c r="E370">
        <v>72709.282179999995</v>
      </c>
      <c r="F370">
        <v>3.4</v>
      </c>
      <c r="G370">
        <v>-14.1</v>
      </c>
      <c r="H370">
        <v>1408.1</v>
      </c>
      <c r="J370">
        <v>0</v>
      </c>
      <c r="K370">
        <v>0.84089999999999998</v>
      </c>
      <c r="L370">
        <v>9.0032999999999994</v>
      </c>
      <c r="M370">
        <v>6.1138000000000003</v>
      </c>
      <c r="N370">
        <v>2.8589000000000002</v>
      </c>
      <c r="O370">
        <v>0</v>
      </c>
      <c r="P370">
        <v>2.9</v>
      </c>
      <c r="Q370">
        <v>2.2128000000000001</v>
      </c>
      <c r="R370">
        <v>0</v>
      </c>
      <c r="S370">
        <v>2.2000000000000002</v>
      </c>
      <c r="T370">
        <v>1408.1181999999999</v>
      </c>
      <c r="W370">
        <v>0</v>
      </c>
      <c r="X370">
        <v>0</v>
      </c>
      <c r="Y370">
        <v>12.2</v>
      </c>
      <c r="Z370">
        <v>852</v>
      </c>
      <c r="AA370">
        <v>878</v>
      </c>
      <c r="AB370">
        <v>799</v>
      </c>
      <c r="AC370">
        <v>47</v>
      </c>
      <c r="AD370">
        <v>12.87</v>
      </c>
      <c r="AE370">
        <v>0.3</v>
      </c>
      <c r="AF370">
        <v>973</v>
      </c>
      <c r="AG370">
        <v>0</v>
      </c>
      <c r="AH370">
        <v>9</v>
      </c>
      <c r="AI370">
        <v>16</v>
      </c>
      <c r="AJ370">
        <v>191</v>
      </c>
      <c r="AK370">
        <v>190</v>
      </c>
      <c r="AL370">
        <v>7</v>
      </c>
      <c r="AM370">
        <v>195</v>
      </c>
      <c r="AN370" t="s">
        <v>155</v>
      </c>
      <c r="AO370">
        <v>2</v>
      </c>
      <c r="AP370" s="42">
        <v>0.94092592592592583</v>
      </c>
      <c r="AQ370">
        <v>47.160055</v>
      </c>
      <c r="AR370">
        <v>-88.490588000000002</v>
      </c>
      <c r="AS370">
        <v>319.39999999999998</v>
      </c>
      <c r="AT370">
        <v>39</v>
      </c>
      <c r="AU370">
        <v>12</v>
      </c>
      <c r="AV370">
        <v>10</v>
      </c>
      <c r="AW370" t="s">
        <v>208</v>
      </c>
      <c r="AX370">
        <v>1.2</v>
      </c>
      <c r="AY370">
        <v>1.3</v>
      </c>
      <c r="AZ370">
        <v>1.8</v>
      </c>
      <c r="BA370">
        <v>14.048999999999999</v>
      </c>
      <c r="BB370">
        <v>11.05</v>
      </c>
      <c r="BC370">
        <v>0.79</v>
      </c>
      <c r="BD370">
        <v>18.925999999999998</v>
      </c>
      <c r="BE370">
        <v>1790.0530000000001</v>
      </c>
      <c r="BF370">
        <v>773.67200000000003</v>
      </c>
      <c r="BG370">
        <v>0.06</v>
      </c>
      <c r="BH370">
        <v>0</v>
      </c>
      <c r="BI370">
        <v>0.06</v>
      </c>
      <c r="BJ370">
        <v>4.5999999999999999E-2</v>
      </c>
      <c r="BK370">
        <v>0</v>
      </c>
      <c r="BL370">
        <v>4.5999999999999999E-2</v>
      </c>
      <c r="BM370">
        <v>9.2506000000000004</v>
      </c>
      <c r="BQ370">
        <v>0</v>
      </c>
      <c r="BR370">
        <v>0.28069</v>
      </c>
      <c r="BS370">
        <v>-3.620816</v>
      </c>
      <c r="BT370">
        <v>1.2718E-2</v>
      </c>
      <c r="BU370">
        <v>6.7569100000000004</v>
      </c>
      <c r="BV370">
        <v>-72.778401599999995</v>
      </c>
    </row>
    <row r="371" spans="1:74" customFormat="1" x14ac:dyDescent="0.25">
      <c r="A371" s="40">
        <v>41704</v>
      </c>
      <c r="B371" s="41">
        <v>2.4353009259259262E-2</v>
      </c>
      <c r="C371">
        <v>10.667999999999999</v>
      </c>
      <c r="D371">
        <v>7.6384999999999996</v>
      </c>
      <c r="E371">
        <v>76384.563429999995</v>
      </c>
      <c r="F371">
        <v>3.4</v>
      </c>
      <c r="G371">
        <v>-14</v>
      </c>
      <c r="H371">
        <v>1592.6</v>
      </c>
      <c r="J371">
        <v>0</v>
      </c>
      <c r="K371">
        <v>0.83750000000000002</v>
      </c>
      <c r="L371">
        <v>8.9341000000000008</v>
      </c>
      <c r="M371">
        <v>6.3971999999999998</v>
      </c>
      <c r="N371">
        <v>2.8874</v>
      </c>
      <c r="O371">
        <v>0</v>
      </c>
      <c r="P371">
        <v>2.9</v>
      </c>
      <c r="Q371">
        <v>2.2347999999999999</v>
      </c>
      <c r="R371">
        <v>0</v>
      </c>
      <c r="S371">
        <v>2.2000000000000002</v>
      </c>
      <c r="T371">
        <v>1592.5666000000001</v>
      </c>
      <c r="W371">
        <v>0</v>
      </c>
      <c r="X371">
        <v>0</v>
      </c>
      <c r="Y371">
        <v>12.2</v>
      </c>
      <c r="Z371">
        <v>852</v>
      </c>
      <c r="AA371">
        <v>877</v>
      </c>
      <c r="AB371">
        <v>799</v>
      </c>
      <c r="AC371">
        <v>47</v>
      </c>
      <c r="AD371">
        <v>12.87</v>
      </c>
      <c r="AE371">
        <v>0.3</v>
      </c>
      <c r="AF371">
        <v>973</v>
      </c>
      <c r="AG371">
        <v>0</v>
      </c>
      <c r="AH371">
        <v>9</v>
      </c>
      <c r="AI371">
        <v>16</v>
      </c>
      <c r="AJ371">
        <v>191</v>
      </c>
      <c r="AK371">
        <v>190.7</v>
      </c>
      <c r="AL371">
        <v>7</v>
      </c>
      <c r="AM371">
        <v>195</v>
      </c>
      <c r="AN371" t="s">
        <v>155</v>
      </c>
      <c r="AO371">
        <v>2</v>
      </c>
      <c r="AP371" s="42">
        <v>0.94093749999999998</v>
      </c>
      <c r="AQ371">
        <v>47.159899000000003</v>
      </c>
      <c r="AR371">
        <v>-88.490601999999996</v>
      </c>
      <c r="AS371">
        <v>318.8</v>
      </c>
      <c r="AT371">
        <v>38.700000000000003</v>
      </c>
      <c r="AU371">
        <v>12</v>
      </c>
      <c r="AV371">
        <v>10</v>
      </c>
      <c r="AW371" t="s">
        <v>208</v>
      </c>
      <c r="AX371">
        <v>1.2</v>
      </c>
      <c r="AY371">
        <v>1.3</v>
      </c>
      <c r="AZ371">
        <v>1.8</v>
      </c>
      <c r="BA371">
        <v>14.048999999999999</v>
      </c>
      <c r="BB371">
        <v>10.81</v>
      </c>
      <c r="BC371">
        <v>0.77</v>
      </c>
      <c r="BD371">
        <v>19.402999999999999</v>
      </c>
      <c r="BE371">
        <v>1749.556</v>
      </c>
      <c r="BF371">
        <v>797.33600000000001</v>
      </c>
      <c r="BG371">
        <v>5.8999999999999997E-2</v>
      </c>
      <c r="BH371">
        <v>0</v>
      </c>
      <c r="BI371">
        <v>5.8999999999999997E-2</v>
      </c>
      <c r="BJ371">
        <v>4.5999999999999999E-2</v>
      </c>
      <c r="BK371">
        <v>0</v>
      </c>
      <c r="BL371">
        <v>4.5999999999999999E-2</v>
      </c>
      <c r="BM371">
        <v>10.3047</v>
      </c>
      <c r="BQ371">
        <v>0</v>
      </c>
      <c r="BR371">
        <v>0.27446199999999998</v>
      </c>
      <c r="BS371">
        <v>-3.1824319999999999</v>
      </c>
      <c r="BT371">
        <v>1.2282E-2</v>
      </c>
      <c r="BU371">
        <v>6.6069870000000002</v>
      </c>
      <c r="BV371">
        <v>-63.966883199999998</v>
      </c>
    </row>
    <row r="372" spans="1:74" customFormat="1" x14ac:dyDescent="0.25">
      <c r="A372" s="40">
        <v>41704</v>
      </c>
      <c r="B372" s="41">
        <v>2.4364583333333332E-2</v>
      </c>
      <c r="C372">
        <v>10.66</v>
      </c>
      <c r="D372">
        <v>7.8015999999999996</v>
      </c>
      <c r="E372">
        <v>78015.53542</v>
      </c>
      <c r="F372">
        <v>3.8</v>
      </c>
      <c r="G372">
        <v>-13.9</v>
      </c>
      <c r="H372">
        <v>1562.5</v>
      </c>
      <c r="J372">
        <v>0</v>
      </c>
      <c r="K372">
        <v>0.83609999999999995</v>
      </c>
      <c r="L372">
        <v>8.9124999999999996</v>
      </c>
      <c r="M372">
        <v>6.5227000000000004</v>
      </c>
      <c r="N372">
        <v>3.1493000000000002</v>
      </c>
      <c r="O372">
        <v>0</v>
      </c>
      <c r="P372">
        <v>3.1</v>
      </c>
      <c r="Q372">
        <v>2.4375</v>
      </c>
      <c r="R372">
        <v>0</v>
      </c>
      <c r="S372">
        <v>2.4</v>
      </c>
      <c r="T372">
        <v>1562.5116</v>
      </c>
      <c r="W372">
        <v>0</v>
      </c>
      <c r="X372">
        <v>0</v>
      </c>
      <c r="Y372">
        <v>12.2</v>
      </c>
      <c r="Z372">
        <v>851</v>
      </c>
      <c r="AA372">
        <v>877</v>
      </c>
      <c r="AB372">
        <v>798</v>
      </c>
      <c r="AC372">
        <v>47</v>
      </c>
      <c r="AD372">
        <v>12.87</v>
      </c>
      <c r="AE372">
        <v>0.3</v>
      </c>
      <c r="AF372">
        <v>973</v>
      </c>
      <c r="AG372">
        <v>0</v>
      </c>
      <c r="AH372">
        <v>9</v>
      </c>
      <c r="AI372">
        <v>16</v>
      </c>
      <c r="AJ372">
        <v>191</v>
      </c>
      <c r="AK372">
        <v>191</v>
      </c>
      <c r="AL372">
        <v>7.2</v>
      </c>
      <c r="AM372">
        <v>195</v>
      </c>
      <c r="AN372" t="s">
        <v>155</v>
      </c>
      <c r="AO372">
        <v>2</v>
      </c>
      <c r="AP372" s="42">
        <v>0.94094907407407413</v>
      </c>
      <c r="AQ372">
        <v>47.159745999999998</v>
      </c>
      <c r="AR372">
        <v>-88.490379000000004</v>
      </c>
      <c r="AS372">
        <v>318.5</v>
      </c>
      <c r="AT372">
        <v>37.799999999999997</v>
      </c>
      <c r="AU372">
        <v>12</v>
      </c>
      <c r="AV372">
        <v>10</v>
      </c>
      <c r="AW372" t="s">
        <v>208</v>
      </c>
      <c r="AX372">
        <v>1.2</v>
      </c>
      <c r="AY372">
        <v>1.3</v>
      </c>
      <c r="AZ372">
        <v>1.8</v>
      </c>
      <c r="BA372">
        <v>14.048999999999999</v>
      </c>
      <c r="BB372">
        <v>10.7</v>
      </c>
      <c r="BC372">
        <v>0.76</v>
      </c>
      <c r="BD372">
        <v>19.606999999999999</v>
      </c>
      <c r="BE372">
        <v>1734.0029999999999</v>
      </c>
      <c r="BF372">
        <v>807.70100000000002</v>
      </c>
      <c r="BG372">
        <v>6.4000000000000001E-2</v>
      </c>
      <c r="BH372">
        <v>0</v>
      </c>
      <c r="BI372">
        <v>6.4000000000000001E-2</v>
      </c>
      <c r="BJ372">
        <v>0.05</v>
      </c>
      <c r="BK372">
        <v>0</v>
      </c>
      <c r="BL372">
        <v>0.05</v>
      </c>
      <c r="BM372">
        <v>10.044700000000001</v>
      </c>
      <c r="BQ372">
        <v>0</v>
      </c>
      <c r="BR372">
        <v>0.27700000000000002</v>
      </c>
      <c r="BS372">
        <v>-2.5418120000000002</v>
      </c>
      <c r="BT372">
        <v>1.2E-2</v>
      </c>
      <c r="BU372">
        <v>6.6680830000000002</v>
      </c>
      <c r="BV372">
        <v>-51.090421200000002</v>
      </c>
    </row>
    <row r="373" spans="1:74" customFormat="1" x14ac:dyDescent="0.25">
      <c r="A373" s="40">
        <v>41704</v>
      </c>
      <c r="B373" s="41">
        <v>2.4376157407407409E-2</v>
      </c>
      <c r="C373">
        <v>10.781000000000001</v>
      </c>
      <c r="D373">
        <v>7.3204000000000002</v>
      </c>
      <c r="E373">
        <v>73204.103619999994</v>
      </c>
      <c r="F373">
        <v>4.4000000000000004</v>
      </c>
      <c r="G373">
        <v>-13.7</v>
      </c>
      <c r="H373">
        <v>1420.1</v>
      </c>
      <c r="J373">
        <v>0</v>
      </c>
      <c r="K373">
        <v>0.83989999999999998</v>
      </c>
      <c r="L373">
        <v>9.0556000000000001</v>
      </c>
      <c r="M373">
        <v>6.1485000000000003</v>
      </c>
      <c r="N373">
        <v>3.6956000000000002</v>
      </c>
      <c r="O373">
        <v>0</v>
      </c>
      <c r="P373">
        <v>3.7</v>
      </c>
      <c r="Q373">
        <v>2.8603999999999998</v>
      </c>
      <c r="R373">
        <v>0</v>
      </c>
      <c r="S373">
        <v>2.9</v>
      </c>
      <c r="T373">
        <v>1420.0838000000001</v>
      </c>
      <c r="W373">
        <v>0</v>
      </c>
      <c r="X373">
        <v>0</v>
      </c>
      <c r="Y373">
        <v>12.2</v>
      </c>
      <c r="Z373">
        <v>852</v>
      </c>
      <c r="AA373">
        <v>877</v>
      </c>
      <c r="AB373">
        <v>799</v>
      </c>
      <c r="AC373">
        <v>47</v>
      </c>
      <c r="AD373">
        <v>12.87</v>
      </c>
      <c r="AE373">
        <v>0.3</v>
      </c>
      <c r="AF373">
        <v>973</v>
      </c>
      <c r="AG373">
        <v>0</v>
      </c>
      <c r="AH373">
        <v>9</v>
      </c>
      <c r="AI373">
        <v>16</v>
      </c>
      <c r="AJ373">
        <v>191</v>
      </c>
      <c r="AK373">
        <v>190.3</v>
      </c>
      <c r="AL373">
        <v>7.2</v>
      </c>
      <c r="AM373">
        <v>195</v>
      </c>
      <c r="AN373" t="s">
        <v>155</v>
      </c>
      <c r="AO373">
        <v>2</v>
      </c>
      <c r="AP373" s="42">
        <v>0.94097222222222221</v>
      </c>
      <c r="AQ373">
        <v>47.159576000000001</v>
      </c>
      <c r="AR373">
        <v>-88.490098000000003</v>
      </c>
      <c r="AS373">
        <v>318.10000000000002</v>
      </c>
      <c r="AT373">
        <v>37.299999999999997</v>
      </c>
      <c r="AU373">
        <v>12</v>
      </c>
      <c r="AV373">
        <v>10</v>
      </c>
      <c r="AW373" t="s">
        <v>208</v>
      </c>
      <c r="AX373">
        <v>1.430769</v>
      </c>
      <c r="AY373">
        <v>1.2010989999999999</v>
      </c>
      <c r="AZ373">
        <v>2.0307689999999998</v>
      </c>
      <c r="BA373">
        <v>14.048999999999999</v>
      </c>
      <c r="BB373">
        <v>10.97</v>
      </c>
      <c r="BC373">
        <v>0.78</v>
      </c>
      <c r="BD373">
        <v>19.059000000000001</v>
      </c>
      <c r="BE373">
        <v>1790.075</v>
      </c>
      <c r="BF373">
        <v>773.58100000000002</v>
      </c>
      <c r="BG373">
        <v>7.6999999999999999E-2</v>
      </c>
      <c r="BH373">
        <v>0</v>
      </c>
      <c r="BI373">
        <v>7.6999999999999999E-2</v>
      </c>
      <c r="BJ373">
        <v>5.8999999999999997E-2</v>
      </c>
      <c r="BK373">
        <v>0</v>
      </c>
      <c r="BL373">
        <v>5.8999999999999997E-2</v>
      </c>
      <c r="BM373">
        <v>9.2753999999999994</v>
      </c>
      <c r="BQ373">
        <v>0</v>
      </c>
      <c r="BR373">
        <v>0.26407599999999998</v>
      </c>
      <c r="BS373">
        <v>-2.4940099999999998</v>
      </c>
      <c r="BT373">
        <v>1.1282E-2</v>
      </c>
      <c r="BU373">
        <v>6.3569699999999996</v>
      </c>
      <c r="BV373">
        <v>-50.129601000000001</v>
      </c>
    </row>
    <row r="374" spans="1:74" customFormat="1" x14ac:dyDescent="0.25">
      <c r="A374" s="40">
        <v>41704</v>
      </c>
      <c r="B374" s="41">
        <v>2.4387731481481479E-2</v>
      </c>
      <c r="C374">
        <v>10.91</v>
      </c>
      <c r="D374">
        <v>7.1923000000000004</v>
      </c>
      <c r="E374">
        <v>71922.731060000006</v>
      </c>
      <c r="F374">
        <v>4.5999999999999996</v>
      </c>
      <c r="G374">
        <v>-4.8</v>
      </c>
      <c r="H374">
        <v>1333.5</v>
      </c>
      <c r="J374">
        <v>0</v>
      </c>
      <c r="K374">
        <v>0.84030000000000005</v>
      </c>
      <c r="L374">
        <v>9.1671999999999993</v>
      </c>
      <c r="M374">
        <v>6.0434000000000001</v>
      </c>
      <c r="N374">
        <v>3.9051999999999998</v>
      </c>
      <c r="O374">
        <v>0</v>
      </c>
      <c r="P374">
        <v>3.9</v>
      </c>
      <c r="Q374">
        <v>3.0226000000000002</v>
      </c>
      <c r="R374">
        <v>0</v>
      </c>
      <c r="S374">
        <v>3</v>
      </c>
      <c r="T374">
        <v>1333.5</v>
      </c>
      <c r="W374">
        <v>0</v>
      </c>
      <c r="X374">
        <v>0</v>
      </c>
      <c r="Y374">
        <v>12.3</v>
      </c>
      <c r="Z374">
        <v>851</v>
      </c>
      <c r="AA374">
        <v>877</v>
      </c>
      <c r="AB374">
        <v>799</v>
      </c>
      <c r="AC374">
        <v>47</v>
      </c>
      <c r="AD374">
        <v>12.87</v>
      </c>
      <c r="AE374">
        <v>0.3</v>
      </c>
      <c r="AF374">
        <v>973</v>
      </c>
      <c r="AG374">
        <v>0</v>
      </c>
      <c r="AH374">
        <v>9</v>
      </c>
      <c r="AI374">
        <v>16</v>
      </c>
      <c r="AJ374">
        <v>191</v>
      </c>
      <c r="AK374">
        <v>190</v>
      </c>
      <c r="AL374">
        <v>7.2</v>
      </c>
      <c r="AM374">
        <v>195</v>
      </c>
      <c r="AN374" t="s">
        <v>155</v>
      </c>
      <c r="AO374">
        <v>2</v>
      </c>
      <c r="AP374" s="42">
        <v>0.94098379629629625</v>
      </c>
      <c r="AQ374">
        <v>47.159517999999998</v>
      </c>
      <c r="AR374">
        <v>-88.489986999999999</v>
      </c>
      <c r="AS374">
        <v>318</v>
      </c>
      <c r="AT374">
        <v>37</v>
      </c>
      <c r="AU374">
        <v>12</v>
      </c>
      <c r="AV374">
        <v>11</v>
      </c>
      <c r="AW374" t="s">
        <v>208</v>
      </c>
      <c r="AX374">
        <v>1.7685310000000001</v>
      </c>
      <c r="AY374">
        <v>1.032867</v>
      </c>
      <c r="AZ374">
        <v>2.3685309999999999</v>
      </c>
      <c r="BA374">
        <v>14.048999999999999</v>
      </c>
      <c r="BB374">
        <v>11</v>
      </c>
      <c r="BC374">
        <v>0.78</v>
      </c>
      <c r="BD374">
        <v>19.010999999999999</v>
      </c>
      <c r="BE374">
        <v>1812.4079999999999</v>
      </c>
      <c r="BF374">
        <v>760.45699999999999</v>
      </c>
      <c r="BG374">
        <v>8.1000000000000003E-2</v>
      </c>
      <c r="BH374">
        <v>0</v>
      </c>
      <c r="BI374">
        <v>8.1000000000000003E-2</v>
      </c>
      <c r="BJ374">
        <v>6.3E-2</v>
      </c>
      <c r="BK374">
        <v>0</v>
      </c>
      <c r="BL374">
        <v>6.3E-2</v>
      </c>
      <c r="BM374">
        <v>8.7111000000000001</v>
      </c>
      <c r="BQ374">
        <v>0</v>
      </c>
      <c r="BR374">
        <v>0.271206</v>
      </c>
      <c r="BS374">
        <v>-2.979082</v>
      </c>
      <c r="BT374">
        <v>1.1717999999999999E-2</v>
      </c>
      <c r="BU374">
        <v>6.528607</v>
      </c>
      <c r="BV374">
        <v>-59.879548200000002</v>
      </c>
    </row>
    <row r="375" spans="1:74" customFormat="1" x14ac:dyDescent="0.25">
      <c r="A375" s="40">
        <v>41704</v>
      </c>
      <c r="B375" s="41">
        <v>2.4399305555555556E-2</v>
      </c>
      <c r="C375">
        <v>10.988</v>
      </c>
      <c r="D375">
        <v>7.0420999999999996</v>
      </c>
      <c r="E375">
        <v>70421.223079999996</v>
      </c>
      <c r="F375">
        <v>4.4000000000000004</v>
      </c>
      <c r="G375">
        <v>-9.8000000000000007</v>
      </c>
      <c r="H375">
        <v>1397.6</v>
      </c>
      <c r="J375">
        <v>0</v>
      </c>
      <c r="K375">
        <v>0.84099999999999997</v>
      </c>
      <c r="L375">
        <v>9.2409999999999997</v>
      </c>
      <c r="M375">
        <v>5.9225000000000003</v>
      </c>
      <c r="N375">
        <v>3.7364000000000002</v>
      </c>
      <c r="O375">
        <v>0</v>
      </c>
      <c r="P375">
        <v>3.7</v>
      </c>
      <c r="Q375">
        <v>2.8919999999999999</v>
      </c>
      <c r="R375">
        <v>0</v>
      </c>
      <c r="S375">
        <v>2.9</v>
      </c>
      <c r="T375">
        <v>1397.567</v>
      </c>
      <c r="W375">
        <v>0</v>
      </c>
      <c r="X375">
        <v>0</v>
      </c>
      <c r="Y375">
        <v>12.2</v>
      </c>
      <c r="Z375">
        <v>851</v>
      </c>
      <c r="AA375">
        <v>878</v>
      </c>
      <c r="AB375">
        <v>799</v>
      </c>
      <c r="AC375">
        <v>47</v>
      </c>
      <c r="AD375">
        <v>12.87</v>
      </c>
      <c r="AE375">
        <v>0.3</v>
      </c>
      <c r="AF375">
        <v>973</v>
      </c>
      <c r="AG375">
        <v>0</v>
      </c>
      <c r="AH375">
        <v>9</v>
      </c>
      <c r="AI375">
        <v>16</v>
      </c>
      <c r="AJ375">
        <v>191</v>
      </c>
      <c r="AK375">
        <v>190.7</v>
      </c>
      <c r="AL375">
        <v>7.1</v>
      </c>
      <c r="AM375">
        <v>195</v>
      </c>
      <c r="AN375" t="s">
        <v>155</v>
      </c>
      <c r="AO375">
        <v>2</v>
      </c>
      <c r="AP375" s="42">
        <v>0.94098379629629625</v>
      </c>
      <c r="AQ375">
        <v>47.159489000000001</v>
      </c>
      <c r="AR375">
        <v>-88.489932999999994</v>
      </c>
      <c r="AS375">
        <v>317.89999999999998</v>
      </c>
      <c r="AT375">
        <v>36.299999999999997</v>
      </c>
      <c r="AU375">
        <v>12</v>
      </c>
      <c r="AV375">
        <v>11</v>
      </c>
      <c r="AW375" t="s">
        <v>236</v>
      </c>
      <c r="AX375">
        <v>1.5</v>
      </c>
      <c r="AY375">
        <v>1.1327670000000001</v>
      </c>
      <c r="AZ375">
        <v>2.1</v>
      </c>
      <c r="BA375">
        <v>14.048999999999999</v>
      </c>
      <c r="BB375">
        <v>11.05</v>
      </c>
      <c r="BC375">
        <v>0.79</v>
      </c>
      <c r="BD375">
        <v>18.905000000000001</v>
      </c>
      <c r="BE375">
        <v>1831.8630000000001</v>
      </c>
      <c r="BF375">
        <v>747.23699999999997</v>
      </c>
      <c r="BG375">
        <v>7.8E-2</v>
      </c>
      <c r="BH375">
        <v>0</v>
      </c>
      <c r="BI375">
        <v>7.8E-2</v>
      </c>
      <c r="BJ375">
        <v>0.06</v>
      </c>
      <c r="BK375">
        <v>0</v>
      </c>
      <c r="BL375">
        <v>0.06</v>
      </c>
      <c r="BM375">
        <v>9.1539999999999999</v>
      </c>
      <c r="BQ375">
        <v>0</v>
      </c>
      <c r="BR375">
        <v>0.27528200000000003</v>
      </c>
      <c r="BS375">
        <v>-3.2305700000000002</v>
      </c>
      <c r="BT375">
        <v>1.2718E-2</v>
      </c>
      <c r="BU375">
        <v>6.6267259999999997</v>
      </c>
      <c r="BV375">
        <v>-64.934456999999995</v>
      </c>
    </row>
    <row r="376" spans="1:74" customFormat="1" x14ac:dyDescent="0.25">
      <c r="A376" s="40">
        <v>41704</v>
      </c>
      <c r="B376" s="41">
        <v>2.4410879629629626E-2</v>
      </c>
      <c r="C376">
        <v>11.361000000000001</v>
      </c>
      <c r="D376">
        <v>6.4812000000000003</v>
      </c>
      <c r="E376">
        <v>64812.003349999999</v>
      </c>
      <c r="F376">
        <v>4</v>
      </c>
      <c r="G376">
        <v>-7.9</v>
      </c>
      <c r="H376">
        <v>1642.5</v>
      </c>
      <c r="J376">
        <v>0</v>
      </c>
      <c r="K376">
        <v>0.84319999999999995</v>
      </c>
      <c r="L376">
        <v>9.58</v>
      </c>
      <c r="M376">
        <v>5.4650999999999996</v>
      </c>
      <c r="N376">
        <v>3.3607</v>
      </c>
      <c r="O376">
        <v>0</v>
      </c>
      <c r="P376">
        <v>3.4</v>
      </c>
      <c r="Q376">
        <v>2.6012</v>
      </c>
      <c r="R376">
        <v>0</v>
      </c>
      <c r="S376">
        <v>2.6</v>
      </c>
      <c r="T376">
        <v>1642.4884</v>
      </c>
      <c r="W376">
        <v>0</v>
      </c>
      <c r="X376">
        <v>0</v>
      </c>
      <c r="Y376">
        <v>12.2</v>
      </c>
      <c r="Z376">
        <v>852</v>
      </c>
      <c r="AA376">
        <v>878</v>
      </c>
      <c r="AB376">
        <v>799</v>
      </c>
      <c r="AC376">
        <v>47</v>
      </c>
      <c r="AD376">
        <v>12.87</v>
      </c>
      <c r="AE376">
        <v>0.3</v>
      </c>
      <c r="AF376">
        <v>973</v>
      </c>
      <c r="AG376">
        <v>0</v>
      </c>
      <c r="AH376">
        <v>9</v>
      </c>
      <c r="AI376">
        <v>16</v>
      </c>
      <c r="AJ376">
        <v>191</v>
      </c>
      <c r="AK376">
        <v>190.3</v>
      </c>
      <c r="AL376">
        <v>7</v>
      </c>
      <c r="AM376">
        <v>195</v>
      </c>
      <c r="AN376" t="s">
        <v>155</v>
      </c>
      <c r="AO376">
        <v>2</v>
      </c>
      <c r="AP376" s="42">
        <v>0.9409953703703704</v>
      </c>
      <c r="AQ376">
        <v>47.159368999999998</v>
      </c>
      <c r="AR376">
        <v>-88.489714000000006</v>
      </c>
      <c r="AS376">
        <v>317.7</v>
      </c>
      <c r="AT376">
        <v>35.799999999999997</v>
      </c>
      <c r="AU376">
        <v>12</v>
      </c>
      <c r="AV376">
        <v>11</v>
      </c>
      <c r="AW376" t="s">
        <v>236</v>
      </c>
      <c r="AX376">
        <v>1.3366629999999999</v>
      </c>
      <c r="AY376">
        <v>1.2</v>
      </c>
      <c r="AZ376">
        <v>2.0346649999999999</v>
      </c>
      <c r="BA376">
        <v>14.048999999999999</v>
      </c>
      <c r="BB376">
        <v>11.22</v>
      </c>
      <c r="BC376">
        <v>0.8</v>
      </c>
      <c r="BD376">
        <v>18.593</v>
      </c>
      <c r="BE376">
        <v>1910.836</v>
      </c>
      <c r="BF376">
        <v>693.79700000000003</v>
      </c>
      <c r="BG376">
        <v>7.0000000000000007E-2</v>
      </c>
      <c r="BH376">
        <v>0</v>
      </c>
      <c r="BI376">
        <v>7.0000000000000007E-2</v>
      </c>
      <c r="BJ376">
        <v>5.3999999999999999E-2</v>
      </c>
      <c r="BK376">
        <v>0</v>
      </c>
      <c r="BL376">
        <v>5.3999999999999999E-2</v>
      </c>
      <c r="BM376">
        <v>10.8249</v>
      </c>
      <c r="BQ376">
        <v>0</v>
      </c>
      <c r="BR376">
        <v>0.30946400000000002</v>
      </c>
      <c r="BS376">
        <v>-3.071294</v>
      </c>
      <c r="BT376">
        <v>1.2282E-2</v>
      </c>
      <c r="BU376">
        <v>7.449573</v>
      </c>
      <c r="BV376">
        <v>-61.7330094</v>
      </c>
    </row>
    <row r="377" spans="1:74" customFormat="1" x14ac:dyDescent="0.25">
      <c r="A377" s="40">
        <v>41704</v>
      </c>
      <c r="B377" s="41">
        <v>2.4422453703703707E-2</v>
      </c>
      <c r="C377">
        <v>11.952999999999999</v>
      </c>
      <c r="D377">
        <v>5.6151</v>
      </c>
      <c r="E377">
        <v>56150.67308</v>
      </c>
      <c r="F377">
        <v>3.4</v>
      </c>
      <c r="G377">
        <v>-1.7</v>
      </c>
      <c r="H377">
        <v>1820.2</v>
      </c>
      <c r="J377">
        <v>0</v>
      </c>
      <c r="K377">
        <v>0.84660000000000002</v>
      </c>
      <c r="L377">
        <v>10.120100000000001</v>
      </c>
      <c r="M377">
        <v>4.7538999999999998</v>
      </c>
      <c r="N377">
        <v>2.9148000000000001</v>
      </c>
      <c r="O377">
        <v>0</v>
      </c>
      <c r="P377">
        <v>2.9</v>
      </c>
      <c r="Q377">
        <v>2.2559999999999998</v>
      </c>
      <c r="R377">
        <v>0</v>
      </c>
      <c r="S377">
        <v>2.2999999999999998</v>
      </c>
      <c r="T377">
        <v>1820.248</v>
      </c>
      <c r="W377">
        <v>0</v>
      </c>
      <c r="X377">
        <v>0</v>
      </c>
      <c r="Y377">
        <v>12.3</v>
      </c>
      <c r="Z377">
        <v>851</v>
      </c>
      <c r="AA377">
        <v>877</v>
      </c>
      <c r="AB377">
        <v>798</v>
      </c>
      <c r="AC377">
        <v>47</v>
      </c>
      <c r="AD377">
        <v>12.87</v>
      </c>
      <c r="AE377">
        <v>0.3</v>
      </c>
      <c r="AF377">
        <v>973</v>
      </c>
      <c r="AG377">
        <v>0</v>
      </c>
      <c r="AH377">
        <v>9</v>
      </c>
      <c r="AI377">
        <v>16</v>
      </c>
      <c r="AJ377">
        <v>191</v>
      </c>
      <c r="AK377">
        <v>190</v>
      </c>
      <c r="AL377">
        <v>6.9</v>
      </c>
      <c r="AM377">
        <v>195</v>
      </c>
      <c r="AN377" t="s">
        <v>155</v>
      </c>
      <c r="AO377">
        <v>2</v>
      </c>
      <c r="AP377" s="42">
        <v>0.94101851851851848</v>
      </c>
      <c r="AQ377">
        <v>47.159213000000001</v>
      </c>
      <c r="AR377">
        <v>-88.489435999999998</v>
      </c>
      <c r="AS377">
        <v>317.5</v>
      </c>
      <c r="AT377">
        <v>36</v>
      </c>
      <c r="AU377">
        <v>12</v>
      </c>
      <c r="AV377">
        <v>11</v>
      </c>
      <c r="AW377" t="s">
        <v>236</v>
      </c>
      <c r="AX377">
        <v>0.96743299999999999</v>
      </c>
      <c r="AY377">
        <v>1.2</v>
      </c>
      <c r="AZ377">
        <v>1.76973</v>
      </c>
      <c r="BA377">
        <v>14.048999999999999</v>
      </c>
      <c r="BB377">
        <v>11.49</v>
      </c>
      <c r="BC377">
        <v>0.82</v>
      </c>
      <c r="BD377">
        <v>18.114000000000001</v>
      </c>
      <c r="BE377">
        <v>2039.1849999999999</v>
      </c>
      <c r="BF377">
        <v>609.68200000000002</v>
      </c>
      <c r="BG377">
        <v>6.2E-2</v>
      </c>
      <c r="BH377">
        <v>0</v>
      </c>
      <c r="BI377">
        <v>6.2E-2</v>
      </c>
      <c r="BJ377">
        <v>4.8000000000000001E-2</v>
      </c>
      <c r="BK377">
        <v>0</v>
      </c>
      <c r="BL377">
        <v>4.8000000000000001E-2</v>
      </c>
      <c r="BM377">
        <v>12.119</v>
      </c>
      <c r="BQ377">
        <v>0</v>
      </c>
      <c r="BR377">
        <v>0.36823400000000001</v>
      </c>
      <c r="BS377">
        <v>-2.4101119999999998</v>
      </c>
      <c r="BT377">
        <v>1.2E-2</v>
      </c>
      <c r="BU377">
        <v>8.8643129999999992</v>
      </c>
      <c r="BV377">
        <v>-48.443251199999999</v>
      </c>
    </row>
    <row r="378" spans="1:74" customFormat="1" x14ac:dyDescent="0.25">
      <c r="A378" s="40">
        <v>41704</v>
      </c>
      <c r="B378" s="41">
        <v>2.443402777777778E-2</v>
      </c>
      <c r="C378">
        <v>12.253</v>
      </c>
      <c r="D378">
        <v>5.2930000000000001</v>
      </c>
      <c r="E378">
        <v>52929.519229999998</v>
      </c>
      <c r="F378">
        <v>3.3</v>
      </c>
      <c r="G378">
        <v>-1.6</v>
      </c>
      <c r="H378">
        <v>1916.8</v>
      </c>
      <c r="J378">
        <v>0</v>
      </c>
      <c r="K378">
        <v>0.84730000000000005</v>
      </c>
      <c r="L378">
        <v>10.382099999999999</v>
      </c>
      <c r="M378">
        <v>4.4846000000000004</v>
      </c>
      <c r="N378">
        <v>2.7959999999999998</v>
      </c>
      <c r="O378">
        <v>0</v>
      </c>
      <c r="P378">
        <v>2.8</v>
      </c>
      <c r="Q378">
        <v>2.1640999999999999</v>
      </c>
      <c r="R378">
        <v>0</v>
      </c>
      <c r="S378">
        <v>2.2000000000000002</v>
      </c>
      <c r="T378">
        <v>1916.7679000000001</v>
      </c>
      <c r="W378">
        <v>0</v>
      </c>
      <c r="X378">
        <v>0</v>
      </c>
      <c r="Y378">
        <v>12.2</v>
      </c>
      <c r="Z378">
        <v>850</v>
      </c>
      <c r="AA378">
        <v>876</v>
      </c>
      <c r="AB378">
        <v>797</v>
      </c>
      <c r="AC378">
        <v>47</v>
      </c>
      <c r="AD378">
        <v>12.87</v>
      </c>
      <c r="AE378">
        <v>0.3</v>
      </c>
      <c r="AF378">
        <v>973</v>
      </c>
      <c r="AG378">
        <v>0</v>
      </c>
      <c r="AH378">
        <v>9</v>
      </c>
      <c r="AI378">
        <v>16</v>
      </c>
      <c r="AJ378">
        <v>191</v>
      </c>
      <c r="AK378">
        <v>190.7</v>
      </c>
      <c r="AL378">
        <v>7</v>
      </c>
      <c r="AM378">
        <v>195</v>
      </c>
      <c r="AN378" t="s">
        <v>155</v>
      </c>
      <c r="AO378">
        <v>2</v>
      </c>
      <c r="AP378" s="42">
        <v>0.94103009259259263</v>
      </c>
      <c r="AQ378">
        <v>47.159114000000002</v>
      </c>
      <c r="AR378">
        <v>-88.489262999999994</v>
      </c>
      <c r="AS378">
        <v>317.3</v>
      </c>
      <c r="AT378">
        <v>36.9</v>
      </c>
      <c r="AU378">
        <v>12</v>
      </c>
      <c r="AV378">
        <v>11</v>
      </c>
      <c r="AW378" t="s">
        <v>236</v>
      </c>
      <c r="AX378">
        <v>0.99740300000000004</v>
      </c>
      <c r="AY378">
        <v>1.135065</v>
      </c>
      <c r="AZ378">
        <v>1.564935</v>
      </c>
      <c r="BA378">
        <v>14.048999999999999</v>
      </c>
      <c r="BB378">
        <v>11.53</v>
      </c>
      <c r="BC378">
        <v>0.82</v>
      </c>
      <c r="BD378">
        <v>18.024000000000001</v>
      </c>
      <c r="BE378">
        <v>2091.6570000000002</v>
      </c>
      <c r="BF378">
        <v>575.05700000000002</v>
      </c>
      <c r="BG378">
        <v>5.8999999999999997E-2</v>
      </c>
      <c r="BH378">
        <v>0</v>
      </c>
      <c r="BI378">
        <v>5.8999999999999997E-2</v>
      </c>
      <c r="BJ378">
        <v>4.5999999999999999E-2</v>
      </c>
      <c r="BK378">
        <v>0</v>
      </c>
      <c r="BL378">
        <v>4.5999999999999999E-2</v>
      </c>
      <c r="BM378">
        <v>12.7597</v>
      </c>
      <c r="BQ378">
        <v>0</v>
      </c>
      <c r="BR378">
        <v>0.398206</v>
      </c>
      <c r="BS378">
        <v>-2.7113200000000002</v>
      </c>
      <c r="BT378">
        <v>1.2E-2</v>
      </c>
      <c r="BU378">
        <v>9.5858139999999992</v>
      </c>
      <c r="BV378">
        <v>-54.497532</v>
      </c>
    </row>
    <row r="379" spans="1:74" customFormat="1" x14ac:dyDescent="0.25">
      <c r="A379" s="40">
        <v>41704</v>
      </c>
      <c r="B379" s="41">
        <v>2.4445601851851854E-2</v>
      </c>
      <c r="C379">
        <v>12.26</v>
      </c>
      <c r="D379">
        <v>5.0788000000000002</v>
      </c>
      <c r="E379">
        <v>50788.013359999997</v>
      </c>
      <c r="F379">
        <v>3</v>
      </c>
      <c r="G379">
        <v>-11</v>
      </c>
      <c r="H379">
        <v>2102.3000000000002</v>
      </c>
      <c r="J379">
        <v>0</v>
      </c>
      <c r="K379">
        <v>0.84909999999999997</v>
      </c>
      <c r="L379">
        <v>10.4095</v>
      </c>
      <c r="M379">
        <v>4.3121999999999998</v>
      </c>
      <c r="N379">
        <v>2.5472000000000001</v>
      </c>
      <c r="O379">
        <v>0</v>
      </c>
      <c r="P379">
        <v>2.5</v>
      </c>
      <c r="Q379">
        <v>1.9715</v>
      </c>
      <c r="R379">
        <v>0</v>
      </c>
      <c r="S379">
        <v>2</v>
      </c>
      <c r="T379">
        <v>2102.2802999999999</v>
      </c>
      <c r="W379">
        <v>0</v>
      </c>
      <c r="X379">
        <v>0</v>
      </c>
      <c r="Y379">
        <v>12.3</v>
      </c>
      <c r="Z379">
        <v>849</v>
      </c>
      <c r="AA379">
        <v>874</v>
      </c>
      <c r="AB379">
        <v>795</v>
      </c>
      <c r="AC379">
        <v>47</v>
      </c>
      <c r="AD379">
        <v>12.87</v>
      </c>
      <c r="AE379">
        <v>0.3</v>
      </c>
      <c r="AF379">
        <v>973</v>
      </c>
      <c r="AG379">
        <v>0</v>
      </c>
      <c r="AH379">
        <v>9.718</v>
      </c>
      <c r="AI379">
        <v>16</v>
      </c>
      <c r="AJ379">
        <v>191</v>
      </c>
      <c r="AK379">
        <v>191</v>
      </c>
      <c r="AL379">
        <v>7.1</v>
      </c>
      <c r="AM379">
        <v>195</v>
      </c>
      <c r="AN379" t="s">
        <v>155</v>
      </c>
      <c r="AO379">
        <v>2</v>
      </c>
      <c r="AP379" s="42">
        <v>0.94104166666666667</v>
      </c>
      <c r="AQ379">
        <v>47.159053</v>
      </c>
      <c r="AR379">
        <v>-88.489137999999997</v>
      </c>
      <c r="AS379">
        <v>317.10000000000002</v>
      </c>
      <c r="AT379">
        <v>37.5</v>
      </c>
      <c r="AU379">
        <v>12</v>
      </c>
      <c r="AV379">
        <v>11</v>
      </c>
      <c r="AW379" t="s">
        <v>236</v>
      </c>
      <c r="AX379">
        <v>1.2</v>
      </c>
      <c r="AY379">
        <v>1</v>
      </c>
      <c r="AZ379">
        <v>1.7</v>
      </c>
      <c r="BA379">
        <v>14.048999999999999</v>
      </c>
      <c r="BB379">
        <v>11.67</v>
      </c>
      <c r="BC379">
        <v>0.83</v>
      </c>
      <c r="BD379">
        <v>17.776</v>
      </c>
      <c r="BE379">
        <v>2114.9899999999998</v>
      </c>
      <c r="BF379">
        <v>557.64599999999996</v>
      </c>
      <c r="BG379">
        <v>5.3999999999999999E-2</v>
      </c>
      <c r="BH379">
        <v>0</v>
      </c>
      <c r="BI379">
        <v>5.3999999999999999E-2</v>
      </c>
      <c r="BJ379">
        <v>4.2000000000000003E-2</v>
      </c>
      <c r="BK379">
        <v>0</v>
      </c>
      <c r="BL379">
        <v>4.2000000000000003E-2</v>
      </c>
      <c r="BM379">
        <v>14.1134</v>
      </c>
      <c r="BQ379">
        <v>0</v>
      </c>
      <c r="BR379">
        <v>0.35920200000000002</v>
      </c>
      <c r="BS379">
        <v>-2.3197519999999998</v>
      </c>
      <c r="BT379">
        <v>1.2E-2</v>
      </c>
      <c r="BU379">
        <v>8.6468900000000009</v>
      </c>
      <c r="BV379">
        <v>-46.627015200000002</v>
      </c>
    </row>
    <row r="380" spans="1:74" customFormat="1" x14ac:dyDescent="0.25">
      <c r="A380" s="40">
        <v>41704</v>
      </c>
      <c r="B380" s="41">
        <v>2.4457175925925927E-2</v>
      </c>
      <c r="C380">
        <v>12.186999999999999</v>
      </c>
      <c r="D380">
        <v>4.9770000000000003</v>
      </c>
      <c r="E380">
        <v>49769.683859999997</v>
      </c>
      <c r="F380">
        <v>4.9000000000000004</v>
      </c>
      <c r="G380">
        <v>-11</v>
      </c>
      <c r="H380">
        <v>2070.4</v>
      </c>
      <c r="J380">
        <v>0</v>
      </c>
      <c r="K380">
        <v>0.85050000000000003</v>
      </c>
      <c r="L380">
        <v>10.364599999999999</v>
      </c>
      <c r="M380">
        <v>4.2328000000000001</v>
      </c>
      <c r="N380">
        <v>4.1718000000000002</v>
      </c>
      <c r="O380">
        <v>0</v>
      </c>
      <c r="P380">
        <v>4.2</v>
      </c>
      <c r="Q380">
        <v>3.2288999999999999</v>
      </c>
      <c r="R380">
        <v>0</v>
      </c>
      <c r="S380">
        <v>3.2</v>
      </c>
      <c r="T380">
        <v>2070.4385000000002</v>
      </c>
      <c r="W380">
        <v>0</v>
      </c>
      <c r="X380">
        <v>0</v>
      </c>
      <c r="Y380">
        <v>12.2</v>
      </c>
      <c r="Z380">
        <v>849</v>
      </c>
      <c r="AA380">
        <v>874</v>
      </c>
      <c r="AB380">
        <v>794</v>
      </c>
      <c r="AC380">
        <v>47</v>
      </c>
      <c r="AD380">
        <v>12.87</v>
      </c>
      <c r="AE380">
        <v>0.3</v>
      </c>
      <c r="AF380">
        <v>973</v>
      </c>
      <c r="AG380">
        <v>0</v>
      </c>
      <c r="AH380">
        <v>10</v>
      </c>
      <c r="AI380">
        <v>16</v>
      </c>
      <c r="AJ380">
        <v>191</v>
      </c>
      <c r="AK380">
        <v>190.3</v>
      </c>
      <c r="AL380">
        <v>6.8</v>
      </c>
      <c r="AM380">
        <v>195</v>
      </c>
      <c r="AN380" t="s">
        <v>155</v>
      </c>
      <c r="AO380">
        <v>2</v>
      </c>
      <c r="AP380" s="42">
        <v>0.94104166666666667</v>
      </c>
      <c r="AQ380">
        <v>47.159021000000003</v>
      </c>
      <c r="AR380">
        <v>-88.489080999999999</v>
      </c>
      <c r="AS380">
        <v>317.10000000000002</v>
      </c>
      <c r="AT380">
        <v>37.9</v>
      </c>
      <c r="AU380">
        <v>12</v>
      </c>
      <c r="AV380">
        <v>11</v>
      </c>
      <c r="AW380" t="s">
        <v>236</v>
      </c>
      <c r="AX380">
        <v>1.2</v>
      </c>
      <c r="AY380">
        <v>1</v>
      </c>
      <c r="AZ380">
        <v>1.7</v>
      </c>
      <c r="BA380">
        <v>14.048999999999999</v>
      </c>
      <c r="BB380">
        <v>11.8</v>
      </c>
      <c r="BC380">
        <v>0.84</v>
      </c>
      <c r="BD380">
        <v>17.581</v>
      </c>
      <c r="BE380">
        <v>2124.0569999999998</v>
      </c>
      <c r="BF380">
        <v>552.101</v>
      </c>
      <c r="BG380">
        <v>0.09</v>
      </c>
      <c r="BH380">
        <v>0</v>
      </c>
      <c r="BI380">
        <v>0.09</v>
      </c>
      <c r="BJ380">
        <v>6.9000000000000006E-2</v>
      </c>
      <c r="BK380">
        <v>0</v>
      </c>
      <c r="BL380">
        <v>6.9000000000000006E-2</v>
      </c>
      <c r="BM380">
        <v>14.0197</v>
      </c>
      <c r="BQ380">
        <v>0</v>
      </c>
      <c r="BR380">
        <v>0.40087600000000001</v>
      </c>
      <c r="BS380">
        <v>-2.7768700000000002</v>
      </c>
      <c r="BT380">
        <v>1.2718E-2</v>
      </c>
      <c r="BU380">
        <v>9.6500880000000002</v>
      </c>
      <c r="BV380">
        <v>-55.815086999999998</v>
      </c>
    </row>
    <row r="381" spans="1:74" customFormat="1" x14ac:dyDescent="0.25">
      <c r="A381" s="40">
        <v>41704</v>
      </c>
      <c r="B381" s="41">
        <v>2.4468749999999997E-2</v>
      </c>
      <c r="C381">
        <v>12.2</v>
      </c>
      <c r="D381">
        <v>4.7855999999999996</v>
      </c>
      <c r="E381">
        <v>47855.554629999999</v>
      </c>
      <c r="F381">
        <v>12.4</v>
      </c>
      <c r="G381">
        <v>-8.5</v>
      </c>
      <c r="H381">
        <v>2218.5</v>
      </c>
      <c r="J381">
        <v>0</v>
      </c>
      <c r="K381">
        <v>0.85199999999999998</v>
      </c>
      <c r="L381">
        <v>10.3941</v>
      </c>
      <c r="M381">
        <v>4.0772000000000004</v>
      </c>
      <c r="N381">
        <v>10.597099999999999</v>
      </c>
      <c r="O381">
        <v>0</v>
      </c>
      <c r="P381">
        <v>10.6</v>
      </c>
      <c r="Q381">
        <v>8.2020999999999997</v>
      </c>
      <c r="R381">
        <v>0</v>
      </c>
      <c r="S381">
        <v>8.1999999999999993</v>
      </c>
      <c r="T381">
        <v>2218.5153</v>
      </c>
      <c r="W381">
        <v>0</v>
      </c>
      <c r="X381">
        <v>0</v>
      </c>
      <c r="Y381">
        <v>12.1</v>
      </c>
      <c r="Z381">
        <v>850</v>
      </c>
      <c r="AA381">
        <v>875</v>
      </c>
      <c r="AB381">
        <v>796</v>
      </c>
      <c r="AC381">
        <v>47</v>
      </c>
      <c r="AD381">
        <v>12.87</v>
      </c>
      <c r="AE381">
        <v>0.3</v>
      </c>
      <c r="AF381">
        <v>973</v>
      </c>
      <c r="AG381">
        <v>0</v>
      </c>
      <c r="AH381">
        <v>10</v>
      </c>
      <c r="AI381">
        <v>16</v>
      </c>
      <c r="AJ381">
        <v>191</v>
      </c>
      <c r="AK381">
        <v>189.3</v>
      </c>
      <c r="AL381">
        <v>6.8</v>
      </c>
      <c r="AM381">
        <v>195</v>
      </c>
      <c r="AN381" t="s">
        <v>155</v>
      </c>
      <c r="AO381">
        <v>2</v>
      </c>
      <c r="AP381" s="42">
        <v>0.9410532407407407</v>
      </c>
      <c r="AQ381">
        <v>47.158938999999997</v>
      </c>
      <c r="AR381">
        <v>-88.488890999999995</v>
      </c>
      <c r="AS381">
        <v>316.89999999999998</v>
      </c>
      <c r="AT381">
        <v>38.700000000000003</v>
      </c>
      <c r="AU381">
        <v>12</v>
      </c>
      <c r="AV381">
        <v>11</v>
      </c>
      <c r="AW381" t="s">
        <v>236</v>
      </c>
      <c r="AX381">
        <v>1.166733</v>
      </c>
      <c r="AY381">
        <v>1.0332669999999999</v>
      </c>
      <c r="AZ381">
        <v>1.7332669999999999</v>
      </c>
      <c r="BA381">
        <v>14.048999999999999</v>
      </c>
      <c r="BB381">
        <v>11.92</v>
      </c>
      <c r="BC381">
        <v>0.85</v>
      </c>
      <c r="BD381">
        <v>17.373999999999999</v>
      </c>
      <c r="BE381">
        <v>2146.288</v>
      </c>
      <c r="BF381">
        <v>535.84299999999996</v>
      </c>
      <c r="BG381">
        <v>0.22900000000000001</v>
      </c>
      <c r="BH381">
        <v>0</v>
      </c>
      <c r="BI381">
        <v>0.22900000000000001</v>
      </c>
      <c r="BJ381">
        <v>0.17699999999999999</v>
      </c>
      <c r="BK381">
        <v>0</v>
      </c>
      <c r="BL381">
        <v>0.17699999999999999</v>
      </c>
      <c r="BM381">
        <v>15.1365</v>
      </c>
      <c r="BQ381">
        <v>0</v>
      </c>
      <c r="BR381">
        <v>0.48646600000000001</v>
      </c>
      <c r="BS381">
        <v>-3.4553880000000001</v>
      </c>
      <c r="BT381">
        <v>1.2999999999999999E-2</v>
      </c>
      <c r="BU381">
        <v>11.710452999999999</v>
      </c>
      <c r="BV381">
        <v>-69.453298799999999</v>
      </c>
    </row>
    <row r="382" spans="1:74" customFormat="1" x14ac:dyDescent="0.25">
      <c r="A382" s="40">
        <v>41704</v>
      </c>
      <c r="B382" s="41">
        <v>2.4480324074074074E-2</v>
      </c>
      <c r="C382">
        <v>12.2</v>
      </c>
      <c r="D382">
        <v>4.7129000000000003</v>
      </c>
      <c r="E382">
        <v>47128.692759999998</v>
      </c>
      <c r="F382">
        <v>22.6</v>
      </c>
      <c r="G382">
        <v>-2.1</v>
      </c>
      <c r="H382">
        <v>2271.1999999999998</v>
      </c>
      <c r="J382">
        <v>0</v>
      </c>
      <c r="K382">
        <v>0.85260000000000002</v>
      </c>
      <c r="L382">
        <v>10.402100000000001</v>
      </c>
      <c r="M382">
        <v>4.0183</v>
      </c>
      <c r="N382">
        <v>19.2743</v>
      </c>
      <c r="O382">
        <v>0</v>
      </c>
      <c r="P382">
        <v>19.3</v>
      </c>
      <c r="Q382">
        <v>14.918100000000001</v>
      </c>
      <c r="R382">
        <v>0</v>
      </c>
      <c r="S382">
        <v>14.9</v>
      </c>
      <c r="T382">
        <v>2271.2330999999999</v>
      </c>
      <c r="W382">
        <v>0</v>
      </c>
      <c r="X382">
        <v>0</v>
      </c>
      <c r="Y382">
        <v>12.2</v>
      </c>
      <c r="Z382">
        <v>850</v>
      </c>
      <c r="AA382">
        <v>875</v>
      </c>
      <c r="AB382">
        <v>796</v>
      </c>
      <c r="AC382">
        <v>47</v>
      </c>
      <c r="AD382">
        <v>12.87</v>
      </c>
      <c r="AE382">
        <v>0.3</v>
      </c>
      <c r="AF382">
        <v>973</v>
      </c>
      <c r="AG382">
        <v>0</v>
      </c>
      <c r="AH382">
        <v>10</v>
      </c>
      <c r="AI382">
        <v>16</v>
      </c>
      <c r="AJ382">
        <v>191</v>
      </c>
      <c r="AK382">
        <v>189.7</v>
      </c>
      <c r="AL382">
        <v>6.9</v>
      </c>
      <c r="AM382">
        <v>195</v>
      </c>
      <c r="AN382" t="s">
        <v>155</v>
      </c>
      <c r="AO382">
        <v>2</v>
      </c>
      <c r="AP382" s="42">
        <v>0.94106481481481474</v>
      </c>
      <c r="AQ382">
        <v>47.158875999999999</v>
      </c>
      <c r="AR382">
        <v>-88.488671999999994</v>
      </c>
      <c r="AS382">
        <v>316.60000000000002</v>
      </c>
      <c r="AT382">
        <v>39.299999999999997</v>
      </c>
      <c r="AU382">
        <v>12</v>
      </c>
      <c r="AV382">
        <v>11</v>
      </c>
      <c r="AW382" t="s">
        <v>236</v>
      </c>
      <c r="AX382">
        <v>1.1000000000000001</v>
      </c>
      <c r="AY382">
        <v>1.1000000000000001</v>
      </c>
      <c r="AZ382">
        <v>1.8</v>
      </c>
      <c r="BA382">
        <v>14.048999999999999</v>
      </c>
      <c r="BB382">
        <v>11.97</v>
      </c>
      <c r="BC382">
        <v>0.85</v>
      </c>
      <c r="BD382">
        <v>17.283999999999999</v>
      </c>
      <c r="BE382">
        <v>2154.6419999999998</v>
      </c>
      <c r="BF382">
        <v>529.75800000000004</v>
      </c>
      <c r="BG382">
        <v>0.41799999999999998</v>
      </c>
      <c r="BH382">
        <v>0</v>
      </c>
      <c r="BI382">
        <v>0.41799999999999998</v>
      </c>
      <c r="BJ382">
        <v>0.32400000000000001</v>
      </c>
      <c r="BK382">
        <v>0</v>
      </c>
      <c r="BL382">
        <v>0.32400000000000001</v>
      </c>
      <c r="BM382">
        <v>15.544499999999999</v>
      </c>
      <c r="BQ382">
        <v>0</v>
      </c>
      <c r="BR382">
        <v>0.47150999999999998</v>
      </c>
      <c r="BS382">
        <v>-2.9293100000000001</v>
      </c>
      <c r="BT382">
        <v>1.2282E-2</v>
      </c>
      <c r="BU382">
        <v>11.350425</v>
      </c>
      <c r="BV382">
        <v>-58.879131000000001</v>
      </c>
    </row>
    <row r="383" spans="1:74" customFormat="1" x14ac:dyDescent="0.25">
      <c r="A383" s="40">
        <v>41704</v>
      </c>
      <c r="B383" s="41">
        <v>2.4491898148148145E-2</v>
      </c>
      <c r="C383">
        <v>12.192</v>
      </c>
      <c r="D383">
        <v>5.1384999999999996</v>
      </c>
      <c r="E383">
        <v>51385.371140000003</v>
      </c>
      <c r="F383">
        <v>29.1</v>
      </c>
      <c r="G383">
        <v>-11.7</v>
      </c>
      <c r="H383">
        <v>2207.1999999999998</v>
      </c>
      <c r="J383">
        <v>0</v>
      </c>
      <c r="K383">
        <v>0.84889999999999999</v>
      </c>
      <c r="L383">
        <v>10.3492</v>
      </c>
      <c r="M383">
        <v>4.3619000000000003</v>
      </c>
      <c r="N383">
        <v>24.730599999999999</v>
      </c>
      <c r="O383">
        <v>0</v>
      </c>
      <c r="P383">
        <v>24.7</v>
      </c>
      <c r="Q383">
        <v>19.141200000000001</v>
      </c>
      <c r="R383">
        <v>0</v>
      </c>
      <c r="S383">
        <v>19.100000000000001</v>
      </c>
      <c r="T383">
        <v>2207.2368000000001</v>
      </c>
      <c r="W383">
        <v>0</v>
      </c>
      <c r="X383">
        <v>0</v>
      </c>
      <c r="Y383">
        <v>12.1</v>
      </c>
      <c r="Z383">
        <v>850</v>
      </c>
      <c r="AA383">
        <v>875</v>
      </c>
      <c r="AB383">
        <v>797</v>
      </c>
      <c r="AC383">
        <v>47</v>
      </c>
      <c r="AD383">
        <v>12.87</v>
      </c>
      <c r="AE383">
        <v>0.3</v>
      </c>
      <c r="AF383">
        <v>973</v>
      </c>
      <c r="AG383">
        <v>0</v>
      </c>
      <c r="AH383">
        <v>10</v>
      </c>
      <c r="AI383">
        <v>16</v>
      </c>
      <c r="AJ383">
        <v>191</v>
      </c>
      <c r="AK383">
        <v>190</v>
      </c>
      <c r="AL383">
        <v>6.9</v>
      </c>
      <c r="AM383">
        <v>195</v>
      </c>
      <c r="AN383" t="s">
        <v>155</v>
      </c>
      <c r="AO383">
        <v>2</v>
      </c>
      <c r="AP383" s="42">
        <v>0.94107638888888889</v>
      </c>
      <c r="AQ383">
        <v>47.158828</v>
      </c>
      <c r="AR383">
        <v>-88.488451999999995</v>
      </c>
      <c r="AS383">
        <v>316.5</v>
      </c>
      <c r="AT383">
        <v>40.4</v>
      </c>
      <c r="AU383">
        <v>12</v>
      </c>
      <c r="AV383">
        <v>11</v>
      </c>
      <c r="AW383" t="s">
        <v>236</v>
      </c>
      <c r="AX383">
        <v>1.1000000000000001</v>
      </c>
      <c r="AY383">
        <v>1.133067</v>
      </c>
      <c r="AZ383">
        <v>1.833067</v>
      </c>
      <c r="BA383">
        <v>14.048999999999999</v>
      </c>
      <c r="BB383">
        <v>11.66</v>
      </c>
      <c r="BC383">
        <v>0.83</v>
      </c>
      <c r="BD383">
        <v>17.805</v>
      </c>
      <c r="BE383">
        <v>2102.7600000000002</v>
      </c>
      <c r="BF383">
        <v>564.07100000000003</v>
      </c>
      <c r="BG383">
        <v>0.52600000000000002</v>
      </c>
      <c r="BH383">
        <v>0</v>
      </c>
      <c r="BI383">
        <v>0.52600000000000002</v>
      </c>
      <c r="BJ383">
        <v>0.40699999999999997</v>
      </c>
      <c r="BK383">
        <v>0</v>
      </c>
      <c r="BL383">
        <v>0.40699999999999997</v>
      </c>
      <c r="BM383">
        <v>14.818199999999999</v>
      </c>
      <c r="BQ383">
        <v>0</v>
      </c>
      <c r="BR383">
        <v>0.486126</v>
      </c>
      <c r="BS383">
        <v>-2.8335819999999998</v>
      </c>
      <c r="BT383">
        <v>1.2716999999999999E-2</v>
      </c>
      <c r="BU383">
        <v>11.702265000000001</v>
      </c>
      <c r="BV383">
        <v>-56.954998199999999</v>
      </c>
    </row>
    <row r="384" spans="1:74" customFormat="1" x14ac:dyDescent="0.25">
      <c r="A384" s="40">
        <v>41704</v>
      </c>
      <c r="B384" s="41">
        <v>2.4503472222222222E-2</v>
      </c>
      <c r="C384">
        <v>11.57</v>
      </c>
      <c r="D384">
        <v>6.2260999999999997</v>
      </c>
      <c r="E384">
        <v>62261.100919999997</v>
      </c>
      <c r="F384">
        <v>32.9</v>
      </c>
      <c r="G384">
        <v>-4.9000000000000004</v>
      </c>
      <c r="H384">
        <v>2046.9</v>
      </c>
      <c r="J384">
        <v>0</v>
      </c>
      <c r="K384">
        <v>0.84370000000000001</v>
      </c>
      <c r="L384">
        <v>9.7608999999999995</v>
      </c>
      <c r="M384">
        <v>5.2526999999999999</v>
      </c>
      <c r="N384">
        <v>27.751100000000001</v>
      </c>
      <c r="O384">
        <v>0</v>
      </c>
      <c r="P384">
        <v>27.8</v>
      </c>
      <c r="Q384">
        <v>21.479099999999999</v>
      </c>
      <c r="R384">
        <v>0</v>
      </c>
      <c r="S384">
        <v>21.5</v>
      </c>
      <c r="T384">
        <v>2046.9078</v>
      </c>
      <c r="W384">
        <v>0</v>
      </c>
      <c r="X384">
        <v>0</v>
      </c>
      <c r="Y384">
        <v>12.2</v>
      </c>
      <c r="Z384">
        <v>849</v>
      </c>
      <c r="AA384">
        <v>875</v>
      </c>
      <c r="AB384">
        <v>796</v>
      </c>
      <c r="AC384">
        <v>47</v>
      </c>
      <c r="AD384">
        <v>12.87</v>
      </c>
      <c r="AE384">
        <v>0.3</v>
      </c>
      <c r="AF384">
        <v>973</v>
      </c>
      <c r="AG384">
        <v>0</v>
      </c>
      <c r="AH384">
        <v>9.2822820000000004</v>
      </c>
      <c r="AI384">
        <v>16</v>
      </c>
      <c r="AJ384">
        <v>191</v>
      </c>
      <c r="AK384">
        <v>190</v>
      </c>
      <c r="AL384">
        <v>7</v>
      </c>
      <c r="AM384">
        <v>195</v>
      </c>
      <c r="AN384" t="s">
        <v>155</v>
      </c>
      <c r="AO384">
        <v>2</v>
      </c>
      <c r="AP384" s="42">
        <v>0.94108796296296304</v>
      </c>
      <c r="AQ384">
        <v>47.158838000000003</v>
      </c>
      <c r="AR384">
        <v>-88.488184000000004</v>
      </c>
      <c r="AS384">
        <v>316.3</v>
      </c>
      <c r="AT384">
        <v>41.9</v>
      </c>
      <c r="AU384">
        <v>12</v>
      </c>
      <c r="AV384">
        <v>11</v>
      </c>
      <c r="AW384" t="s">
        <v>236</v>
      </c>
      <c r="AX384">
        <v>1.165934</v>
      </c>
      <c r="AY384">
        <v>1.2329669999999999</v>
      </c>
      <c r="AZ384">
        <v>1.9329670000000001</v>
      </c>
      <c r="BA384">
        <v>14.048999999999999</v>
      </c>
      <c r="BB384">
        <v>11.25</v>
      </c>
      <c r="BC384">
        <v>0.8</v>
      </c>
      <c r="BD384">
        <v>18.530999999999999</v>
      </c>
      <c r="BE384">
        <v>1945.7729999999999</v>
      </c>
      <c r="BF384">
        <v>666.44399999999996</v>
      </c>
      <c r="BG384">
        <v>0.57899999999999996</v>
      </c>
      <c r="BH384">
        <v>0</v>
      </c>
      <c r="BI384">
        <v>0.57899999999999996</v>
      </c>
      <c r="BJ384">
        <v>0.44800000000000001</v>
      </c>
      <c r="BK384">
        <v>0</v>
      </c>
      <c r="BL384">
        <v>0.44800000000000001</v>
      </c>
      <c r="BM384">
        <v>13.4823</v>
      </c>
      <c r="BQ384">
        <v>0</v>
      </c>
      <c r="BR384">
        <v>0.50374200000000002</v>
      </c>
      <c r="BS384">
        <v>-2.5546250000000001</v>
      </c>
      <c r="BT384">
        <v>1.2282E-2</v>
      </c>
      <c r="BU384">
        <v>12.126322999999999</v>
      </c>
      <c r="BV384">
        <v>-51.347962500000001</v>
      </c>
    </row>
    <row r="385" spans="1:74" customFormat="1" x14ac:dyDescent="0.25">
      <c r="A385" s="40">
        <v>41704</v>
      </c>
      <c r="B385" s="41">
        <v>2.4515046296296295E-2</v>
      </c>
      <c r="C385">
        <v>10.933</v>
      </c>
      <c r="D385">
        <v>6.9607000000000001</v>
      </c>
      <c r="E385">
        <v>69606.574999999997</v>
      </c>
      <c r="F385">
        <v>34.1</v>
      </c>
      <c r="G385">
        <v>-4.9000000000000004</v>
      </c>
      <c r="H385">
        <v>1824.7</v>
      </c>
      <c r="J385">
        <v>0</v>
      </c>
      <c r="K385">
        <v>0.8417</v>
      </c>
      <c r="L385">
        <v>9.2028999999999996</v>
      </c>
      <c r="M385">
        <v>5.859</v>
      </c>
      <c r="N385">
        <v>28.702999999999999</v>
      </c>
      <c r="O385">
        <v>0</v>
      </c>
      <c r="P385">
        <v>28.7</v>
      </c>
      <c r="Q385">
        <v>22.215800000000002</v>
      </c>
      <c r="R385">
        <v>0</v>
      </c>
      <c r="S385">
        <v>22.2</v>
      </c>
      <c r="T385">
        <v>1824.7415000000001</v>
      </c>
      <c r="W385">
        <v>0</v>
      </c>
      <c r="X385">
        <v>0</v>
      </c>
      <c r="Y385">
        <v>12.2</v>
      </c>
      <c r="Z385">
        <v>850</v>
      </c>
      <c r="AA385">
        <v>876</v>
      </c>
      <c r="AB385">
        <v>797</v>
      </c>
      <c r="AC385">
        <v>47</v>
      </c>
      <c r="AD385">
        <v>12.87</v>
      </c>
      <c r="AE385">
        <v>0.3</v>
      </c>
      <c r="AF385">
        <v>973</v>
      </c>
      <c r="AG385">
        <v>0</v>
      </c>
      <c r="AH385">
        <v>9.718</v>
      </c>
      <c r="AI385">
        <v>16</v>
      </c>
      <c r="AJ385">
        <v>191</v>
      </c>
      <c r="AK385">
        <v>190.7</v>
      </c>
      <c r="AL385">
        <v>7</v>
      </c>
      <c r="AM385">
        <v>195</v>
      </c>
      <c r="AN385" t="s">
        <v>155</v>
      </c>
      <c r="AO385">
        <v>2</v>
      </c>
      <c r="AP385" s="42">
        <v>0.94109953703703697</v>
      </c>
      <c r="AQ385">
        <v>47.158842999999997</v>
      </c>
      <c r="AR385">
        <v>-88.487913000000006</v>
      </c>
      <c r="AS385">
        <v>316.2</v>
      </c>
      <c r="AT385">
        <v>45.1</v>
      </c>
      <c r="AU385">
        <v>12</v>
      </c>
      <c r="AV385">
        <v>11</v>
      </c>
      <c r="AW385" t="s">
        <v>236</v>
      </c>
      <c r="AX385">
        <v>1.3</v>
      </c>
      <c r="AY385">
        <v>1.3</v>
      </c>
      <c r="AZ385">
        <v>2</v>
      </c>
      <c r="BA385">
        <v>14.048999999999999</v>
      </c>
      <c r="BB385">
        <v>11.11</v>
      </c>
      <c r="BC385">
        <v>0.79</v>
      </c>
      <c r="BD385">
        <v>18.803000000000001</v>
      </c>
      <c r="BE385">
        <v>1831.383</v>
      </c>
      <c r="BF385">
        <v>742.08500000000004</v>
      </c>
      <c r="BG385">
        <v>0.59799999999999998</v>
      </c>
      <c r="BH385">
        <v>0</v>
      </c>
      <c r="BI385">
        <v>0.59799999999999998</v>
      </c>
      <c r="BJ385">
        <v>0.46300000000000002</v>
      </c>
      <c r="BK385">
        <v>0</v>
      </c>
      <c r="BL385">
        <v>0.46300000000000002</v>
      </c>
      <c r="BM385">
        <v>11.998200000000001</v>
      </c>
      <c r="BQ385">
        <v>0</v>
      </c>
      <c r="BR385">
        <v>0.35952800000000001</v>
      </c>
      <c r="BS385">
        <v>-2.8351579999999998</v>
      </c>
      <c r="BT385">
        <v>1.2E-2</v>
      </c>
      <c r="BU385">
        <v>8.654738</v>
      </c>
      <c r="BV385">
        <v>-56.9866758</v>
      </c>
    </row>
    <row r="386" spans="1:74" customFormat="1" x14ac:dyDescent="0.25">
      <c r="A386" s="40">
        <v>41704</v>
      </c>
      <c r="B386" s="41">
        <v>2.4526620370370372E-2</v>
      </c>
      <c r="C386">
        <v>10.523</v>
      </c>
      <c r="D386">
        <v>7.7260999999999997</v>
      </c>
      <c r="E386">
        <v>77261.232310000007</v>
      </c>
      <c r="F386">
        <v>33.799999999999997</v>
      </c>
      <c r="G386">
        <v>-5.0999999999999996</v>
      </c>
      <c r="H386">
        <v>1601.9</v>
      </c>
      <c r="J386">
        <v>0</v>
      </c>
      <c r="K386">
        <v>0.83760000000000001</v>
      </c>
      <c r="L386">
        <v>8.8140000000000001</v>
      </c>
      <c r="M386">
        <v>6.4715999999999996</v>
      </c>
      <c r="N386">
        <v>28.2957</v>
      </c>
      <c r="O386">
        <v>0</v>
      </c>
      <c r="P386">
        <v>28.3</v>
      </c>
      <c r="Q386">
        <v>21.900600000000001</v>
      </c>
      <c r="R386">
        <v>0</v>
      </c>
      <c r="S386">
        <v>21.9</v>
      </c>
      <c r="T386">
        <v>1601.8786</v>
      </c>
      <c r="W386">
        <v>0</v>
      </c>
      <c r="X386">
        <v>0</v>
      </c>
      <c r="Y386">
        <v>12.2</v>
      </c>
      <c r="Z386">
        <v>851</v>
      </c>
      <c r="AA386">
        <v>877</v>
      </c>
      <c r="AB386">
        <v>799</v>
      </c>
      <c r="AC386">
        <v>47</v>
      </c>
      <c r="AD386">
        <v>12.87</v>
      </c>
      <c r="AE386">
        <v>0.3</v>
      </c>
      <c r="AF386">
        <v>973</v>
      </c>
      <c r="AG386">
        <v>0</v>
      </c>
      <c r="AH386">
        <v>10</v>
      </c>
      <c r="AI386">
        <v>16</v>
      </c>
      <c r="AJ386">
        <v>191</v>
      </c>
      <c r="AK386">
        <v>190.3</v>
      </c>
      <c r="AL386">
        <v>6.8</v>
      </c>
      <c r="AM386">
        <v>195</v>
      </c>
      <c r="AN386" t="s">
        <v>155</v>
      </c>
      <c r="AO386">
        <v>2</v>
      </c>
      <c r="AP386" s="42">
        <v>0.94111111111111112</v>
      </c>
      <c r="AQ386">
        <v>47.158844999999999</v>
      </c>
      <c r="AR386">
        <v>-88.487644000000003</v>
      </c>
      <c r="AS386">
        <v>316.10000000000002</v>
      </c>
      <c r="AT386">
        <v>45.6</v>
      </c>
      <c r="AU386">
        <v>12</v>
      </c>
      <c r="AV386">
        <v>11</v>
      </c>
      <c r="AW386" t="s">
        <v>236</v>
      </c>
      <c r="AX386">
        <v>1.3</v>
      </c>
      <c r="AY386">
        <v>1.332667</v>
      </c>
      <c r="AZ386">
        <v>2.032667</v>
      </c>
      <c r="BA386">
        <v>14.048999999999999</v>
      </c>
      <c r="BB386">
        <v>10.82</v>
      </c>
      <c r="BC386">
        <v>0.77</v>
      </c>
      <c r="BD386">
        <v>19.385000000000002</v>
      </c>
      <c r="BE386">
        <v>1731.0409999999999</v>
      </c>
      <c r="BF386">
        <v>808.95799999999997</v>
      </c>
      <c r="BG386">
        <v>0.58199999999999996</v>
      </c>
      <c r="BH386">
        <v>0</v>
      </c>
      <c r="BI386">
        <v>0.58199999999999996</v>
      </c>
      <c r="BJ386">
        <v>0.45</v>
      </c>
      <c r="BK386">
        <v>0</v>
      </c>
      <c r="BL386">
        <v>0.45</v>
      </c>
      <c r="BM386">
        <v>10.395099999999999</v>
      </c>
      <c r="BQ386">
        <v>0</v>
      </c>
      <c r="BR386">
        <v>0.31779600000000002</v>
      </c>
      <c r="BS386">
        <v>-3.2359399999999998</v>
      </c>
      <c r="BT386">
        <v>1.2E-2</v>
      </c>
      <c r="BU386">
        <v>7.6501440000000001</v>
      </c>
      <c r="BV386">
        <v>-65.042394000000002</v>
      </c>
    </row>
    <row r="387" spans="1:74" customFormat="1" x14ac:dyDescent="0.25">
      <c r="A387" s="40">
        <v>41704</v>
      </c>
      <c r="B387" s="41">
        <v>2.4538194444444442E-2</v>
      </c>
      <c r="C387">
        <v>10.433</v>
      </c>
      <c r="D387">
        <v>7.9081000000000001</v>
      </c>
      <c r="E387">
        <v>79081.381030000004</v>
      </c>
      <c r="F387">
        <v>25.8</v>
      </c>
      <c r="G387">
        <v>-5.4</v>
      </c>
      <c r="H387">
        <v>1366.6</v>
      </c>
      <c r="J387">
        <v>0</v>
      </c>
      <c r="K387">
        <v>0.8367</v>
      </c>
      <c r="L387">
        <v>8.7297999999999991</v>
      </c>
      <c r="M387">
        <v>6.6170999999999998</v>
      </c>
      <c r="N387">
        <v>21.5471</v>
      </c>
      <c r="O387">
        <v>0</v>
      </c>
      <c r="P387">
        <v>21.5</v>
      </c>
      <c r="Q387">
        <v>16.676600000000001</v>
      </c>
      <c r="R387">
        <v>0</v>
      </c>
      <c r="S387">
        <v>16.7</v>
      </c>
      <c r="T387">
        <v>1366.5804000000001</v>
      </c>
      <c r="W387">
        <v>0</v>
      </c>
      <c r="X387">
        <v>0</v>
      </c>
      <c r="Y387">
        <v>12.2</v>
      </c>
      <c r="Z387">
        <v>851</v>
      </c>
      <c r="AA387">
        <v>878</v>
      </c>
      <c r="AB387">
        <v>799</v>
      </c>
      <c r="AC387">
        <v>47</v>
      </c>
      <c r="AD387">
        <v>12.86</v>
      </c>
      <c r="AE387">
        <v>0.3</v>
      </c>
      <c r="AF387">
        <v>974</v>
      </c>
      <c r="AG387">
        <v>0</v>
      </c>
      <c r="AH387">
        <v>10</v>
      </c>
      <c r="AI387">
        <v>16</v>
      </c>
      <c r="AJ387">
        <v>191</v>
      </c>
      <c r="AK387">
        <v>190</v>
      </c>
      <c r="AL387">
        <v>6.7</v>
      </c>
      <c r="AM387">
        <v>195</v>
      </c>
      <c r="AN387" t="s">
        <v>155</v>
      </c>
      <c r="AO387">
        <v>2</v>
      </c>
      <c r="AP387" s="42">
        <v>0.94112268518518516</v>
      </c>
      <c r="AQ387">
        <v>47.158847999999999</v>
      </c>
      <c r="AR387">
        <v>-88.487278000000003</v>
      </c>
      <c r="AS387">
        <v>315.89999999999998</v>
      </c>
      <c r="AT387">
        <v>46.5</v>
      </c>
      <c r="AU387">
        <v>12</v>
      </c>
      <c r="AV387">
        <v>11</v>
      </c>
      <c r="AW387" t="s">
        <v>236</v>
      </c>
      <c r="AX387">
        <v>1.3</v>
      </c>
      <c r="AY387">
        <v>1.4</v>
      </c>
      <c r="AZ387">
        <v>2.1</v>
      </c>
      <c r="BA387">
        <v>14.048999999999999</v>
      </c>
      <c r="BB387">
        <v>10.76</v>
      </c>
      <c r="BC387">
        <v>0.77</v>
      </c>
      <c r="BD387">
        <v>19.510999999999999</v>
      </c>
      <c r="BE387">
        <v>1710.3130000000001</v>
      </c>
      <c r="BF387">
        <v>825.11800000000005</v>
      </c>
      <c r="BG387">
        <v>0.442</v>
      </c>
      <c r="BH387">
        <v>0</v>
      </c>
      <c r="BI387">
        <v>0.442</v>
      </c>
      <c r="BJ387">
        <v>0.34200000000000003</v>
      </c>
      <c r="BK387">
        <v>0</v>
      </c>
      <c r="BL387">
        <v>0.34200000000000003</v>
      </c>
      <c r="BM387">
        <v>8.8465000000000007</v>
      </c>
      <c r="BQ387">
        <v>0</v>
      </c>
      <c r="BR387">
        <v>0.32328200000000001</v>
      </c>
      <c r="BS387">
        <v>-3.1660140000000001</v>
      </c>
      <c r="BT387">
        <v>1.2718E-2</v>
      </c>
      <c r="BU387">
        <v>7.7822060000000004</v>
      </c>
      <c r="BV387">
        <v>-63.6368814</v>
      </c>
    </row>
    <row r="388" spans="1:74" customFormat="1" x14ac:dyDescent="0.25">
      <c r="A388" s="40">
        <v>41704</v>
      </c>
      <c r="B388" s="41">
        <v>2.4549768518518519E-2</v>
      </c>
      <c r="C388">
        <v>11.022</v>
      </c>
      <c r="D388">
        <v>7.3147000000000002</v>
      </c>
      <c r="E388">
        <v>73146.999129999997</v>
      </c>
      <c r="F388">
        <v>17</v>
      </c>
      <c r="G388">
        <v>0.9</v>
      </c>
      <c r="H388">
        <v>1098.2</v>
      </c>
      <c r="J388">
        <v>0</v>
      </c>
      <c r="K388">
        <v>0.83830000000000005</v>
      </c>
      <c r="L388">
        <v>9.2393999999999998</v>
      </c>
      <c r="M388">
        <v>6.1318000000000001</v>
      </c>
      <c r="N388">
        <v>14.2265</v>
      </c>
      <c r="O388">
        <v>0.79100000000000004</v>
      </c>
      <c r="P388">
        <v>15</v>
      </c>
      <c r="Q388">
        <v>11.010999999999999</v>
      </c>
      <c r="R388">
        <v>0.61219999999999997</v>
      </c>
      <c r="S388">
        <v>11.6</v>
      </c>
      <c r="T388">
        <v>1098.1994</v>
      </c>
      <c r="W388">
        <v>0</v>
      </c>
      <c r="X388">
        <v>0</v>
      </c>
      <c r="Y388">
        <v>12.1</v>
      </c>
      <c r="Z388">
        <v>852</v>
      </c>
      <c r="AA388">
        <v>878</v>
      </c>
      <c r="AB388">
        <v>800</v>
      </c>
      <c r="AC388">
        <v>47</v>
      </c>
      <c r="AD388">
        <v>12.87</v>
      </c>
      <c r="AE388">
        <v>0.3</v>
      </c>
      <c r="AF388">
        <v>973</v>
      </c>
      <c r="AG388">
        <v>0</v>
      </c>
      <c r="AH388">
        <v>10</v>
      </c>
      <c r="AI388">
        <v>16</v>
      </c>
      <c r="AJ388">
        <v>190.3</v>
      </c>
      <c r="AK388">
        <v>190</v>
      </c>
      <c r="AL388">
        <v>6.7</v>
      </c>
      <c r="AM388">
        <v>195</v>
      </c>
      <c r="AN388" t="s">
        <v>155</v>
      </c>
      <c r="AO388">
        <v>2</v>
      </c>
      <c r="AP388" s="42">
        <v>0.94114583333333324</v>
      </c>
      <c r="AQ388">
        <v>47.158847000000002</v>
      </c>
      <c r="AR388">
        <v>-88.486818</v>
      </c>
      <c r="AS388">
        <v>315.89999999999998</v>
      </c>
      <c r="AT388">
        <v>46.4</v>
      </c>
      <c r="AU388">
        <v>12</v>
      </c>
      <c r="AV388">
        <v>10</v>
      </c>
      <c r="AW388" t="s">
        <v>237</v>
      </c>
      <c r="AX388">
        <v>1.3</v>
      </c>
      <c r="AY388">
        <v>1.4</v>
      </c>
      <c r="AZ388">
        <v>2.1</v>
      </c>
      <c r="BA388">
        <v>14.048999999999999</v>
      </c>
      <c r="BB388">
        <v>10.87</v>
      </c>
      <c r="BC388">
        <v>0.77</v>
      </c>
      <c r="BD388">
        <v>19.29</v>
      </c>
      <c r="BE388">
        <v>1810.4580000000001</v>
      </c>
      <c r="BF388">
        <v>764.73599999999999</v>
      </c>
      <c r="BG388">
        <v>0.29199999999999998</v>
      </c>
      <c r="BH388">
        <v>1.6E-2</v>
      </c>
      <c r="BI388">
        <v>0.308</v>
      </c>
      <c r="BJ388">
        <v>0.22600000000000001</v>
      </c>
      <c r="BK388">
        <v>1.2999999999999999E-2</v>
      </c>
      <c r="BL388">
        <v>0.23899999999999999</v>
      </c>
      <c r="BM388">
        <v>7.1102999999999996</v>
      </c>
      <c r="BQ388">
        <v>0</v>
      </c>
      <c r="BR388">
        <v>0.246892</v>
      </c>
      <c r="BS388">
        <v>-2.9411679999999998</v>
      </c>
      <c r="BT388">
        <v>1.2999999999999999E-2</v>
      </c>
      <c r="BU388">
        <v>5.943308</v>
      </c>
      <c r="BV388">
        <v>-59.117476799999999</v>
      </c>
    </row>
    <row r="389" spans="1:74" customFormat="1" x14ac:dyDescent="0.25">
      <c r="A389" s="40">
        <v>41704</v>
      </c>
      <c r="B389" s="41">
        <v>2.4561342592592589E-2</v>
      </c>
      <c r="C389">
        <v>11.523999999999999</v>
      </c>
      <c r="D389">
        <v>6.2908999999999997</v>
      </c>
      <c r="E389">
        <v>62909.143100000001</v>
      </c>
      <c r="F389">
        <v>11.7</v>
      </c>
      <c r="G389">
        <v>9</v>
      </c>
      <c r="H389">
        <v>861.6</v>
      </c>
      <c r="J389">
        <v>0</v>
      </c>
      <c r="K389">
        <v>0.84440000000000004</v>
      </c>
      <c r="L389">
        <v>9.7314000000000007</v>
      </c>
      <c r="M389">
        <v>5.3122999999999996</v>
      </c>
      <c r="N389">
        <v>9.8994999999999997</v>
      </c>
      <c r="O389">
        <v>7.6</v>
      </c>
      <c r="P389">
        <v>17.5</v>
      </c>
      <c r="Q389">
        <v>7.6619000000000002</v>
      </c>
      <c r="R389">
        <v>5.8821000000000003</v>
      </c>
      <c r="S389">
        <v>13.5</v>
      </c>
      <c r="T389">
        <v>861.6454</v>
      </c>
      <c r="W389">
        <v>0</v>
      </c>
      <c r="X389">
        <v>0</v>
      </c>
      <c r="Y389">
        <v>12.1</v>
      </c>
      <c r="Z389">
        <v>852</v>
      </c>
      <c r="AA389">
        <v>877</v>
      </c>
      <c r="AB389">
        <v>800</v>
      </c>
      <c r="AC389">
        <v>47</v>
      </c>
      <c r="AD389">
        <v>12.86</v>
      </c>
      <c r="AE389">
        <v>0.3</v>
      </c>
      <c r="AF389">
        <v>974</v>
      </c>
      <c r="AG389">
        <v>0</v>
      </c>
      <c r="AH389">
        <v>9.282</v>
      </c>
      <c r="AI389">
        <v>16</v>
      </c>
      <c r="AJ389">
        <v>190</v>
      </c>
      <c r="AK389">
        <v>190.7</v>
      </c>
      <c r="AL389">
        <v>6.8</v>
      </c>
      <c r="AM389">
        <v>195</v>
      </c>
      <c r="AN389" t="s">
        <v>155</v>
      </c>
      <c r="AO389">
        <v>2</v>
      </c>
      <c r="AP389" s="42">
        <v>0.94115740740740739</v>
      </c>
      <c r="AQ389">
        <v>47.158842</v>
      </c>
      <c r="AR389">
        <v>-88.486545000000007</v>
      </c>
      <c r="AS389">
        <v>315.7</v>
      </c>
      <c r="AT389">
        <v>45.9</v>
      </c>
      <c r="AU389">
        <v>12</v>
      </c>
      <c r="AV389">
        <v>9</v>
      </c>
      <c r="AW389" t="s">
        <v>237</v>
      </c>
      <c r="AX389">
        <v>1.2018180000000001</v>
      </c>
      <c r="AY389">
        <v>1.4327270000000001</v>
      </c>
      <c r="AZ389">
        <v>2.0672730000000001</v>
      </c>
      <c r="BA389">
        <v>14.048999999999999</v>
      </c>
      <c r="BB389">
        <v>11.32</v>
      </c>
      <c r="BC389">
        <v>0.81</v>
      </c>
      <c r="BD389">
        <v>18.422000000000001</v>
      </c>
      <c r="BE389">
        <v>1951.261</v>
      </c>
      <c r="BF389">
        <v>677.95299999999997</v>
      </c>
      <c r="BG389">
        <v>0.20799999999999999</v>
      </c>
      <c r="BH389">
        <v>0.16</v>
      </c>
      <c r="BI389">
        <v>0.36699999999999999</v>
      </c>
      <c r="BJ389">
        <v>0.161</v>
      </c>
      <c r="BK389">
        <v>0.124</v>
      </c>
      <c r="BL389">
        <v>0.28399999999999997</v>
      </c>
      <c r="BM389">
        <v>5.7085999999999997</v>
      </c>
      <c r="BQ389">
        <v>0</v>
      </c>
      <c r="BR389">
        <v>0.176792</v>
      </c>
      <c r="BS389">
        <v>-2.5893640000000002</v>
      </c>
      <c r="BT389">
        <v>1.2999999999999999E-2</v>
      </c>
      <c r="BU389">
        <v>4.2558259999999999</v>
      </c>
      <c r="BV389">
        <v>-52.046216399999999</v>
      </c>
    </row>
    <row r="390" spans="1:74" customFormat="1" x14ac:dyDescent="0.25">
      <c r="A390" s="40">
        <v>41704</v>
      </c>
      <c r="B390" s="41">
        <v>2.4572916666666667E-2</v>
      </c>
      <c r="C390">
        <v>11.891999999999999</v>
      </c>
      <c r="D390">
        <v>5.7373000000000003</v>
      </c>
      <c r="E390">
        <v>57373.201609999996</v>
      </c>
      <c r="F390">
        <v>4.5999999999999996</v>
      </c>
      <c r="G390">
        <v>5.5</v>
      </c>
      <c r="H390">
        <v>684.8</v>
      </c>
      <c r="J390">
        <v>0</v>
      </c>
      <c r="K390">
        <v>0.84699999999999998</v>
      </c>
      <c r="L390">
        <v>10.0722</v>
      </c>
      <c r="M390">
        <v>4.8592000000000004</v>
      </c>
      <c r="N390">
        <v>3.8879000000000001</v>
      </c>
      <c r="O390">
        <v>4.6254</v>
      </c>
      <c r="P390">
        <v>8.5</v>
      </c>
      <c r="Q390">
        <v>3.0089999999999999</v>
      </c>
      <c r="R390">
        <v>3.5798000000000001</v>
      </c>
      <c r="S390">
        <v>6.6</v>
      </c>
      <c r="T390">
        <v>684.76340000000005</v>
      </c>
      <c r="W390">
        <v>0</v>
      </c>
      <c r="X390">
        <v>0</v>
      </c>
      <c r="Y390">
        <v>12.1</v>
      </c>
      <c r="Z390">
        <v>852</v>
      </c>
      <c r="AA390">
        <v>877</v>
      </c>
      <c r="AB390">
        <v>799</v>
      </c>
      <c r="AC390">
        <v>47</v>
      </c>
      <c r="AD390">
        <v>12.86</v>
      </c>
      <c r="AE390">
        <v>0.3</v>
      </c>
      <c r="AF390">
        <v>974</v>
      </c>
      <c r="AG390">
        <v>0</v>
      </c>
      <c r="AH390">
        <v>9.718</v>
      </c>
      <c r="AI390">
        <v>16</v>
      </c>
      <c r="AJ390">
        <v>190.7</v>
      </c>
      <c r="AK390">
        <v>191</v>
      </c>
      <c r="AL390">
        <v>6.7</v>
      </c>
      <c r="AM390">
        <v>195</v>
      </c>
      <c r="AN390" t="s">
        <v>155</v>
      </c>
      <c r="AO390">
        <v>2</v>
      </c>
      <c r="AP390" s="42">
        <v>0.94116898148148154</v>
      </c>
      <c r="AQ390">
        <v>47.158811</v>
      </c>
      <c r="AR390">
        <v>-88.486287000000004</v>
      </c>
      <c r="AS390">
        <v>315.60000000000002</v>
      </c>
      <c r="AT390">
        <v>44.4</v>
      </c>
      <c r="AU390">
        <v>12</v>
      </c>
      <c r="AV390">
        <v>10</v>
      </c>
      <c r="AW390" t="s">
        <v>237</v>
      </c>
      <c r="AX390">
        <v>1</v>
      </c>
      <c r="AY390">
        <v>1.5</v>
      </c>
      <c r="AZ390">
        <v>2</v>
      </c>
      <c r="BA390">
        <v>14.048999999999999</v>
      </c>
      <c r="BB390">
        <v>11.52</v>
      </c>
      <c r="BC390">
        <v>0.82</v>
      </c>
      <c r="BD390">
        <v>18.07</v>
      </c>
      <c r="BE390">
        <v>2037.146</v>
      </c>
      <c r="BF390">
        <v>625.52499999999998</v>
      </c>
      <c r="BG390">
        <v>8.2000000000000003E-2</v>
      </c>
      <c r="BH390">
        <v>9.8000000000000004E-2</v>
      </c>
      <c r="BI390">
        <v>0.18</v>
      </c>
      <c r="BJ390">
        <v>6.4000000000000001E-2</v>
      </c>
      <c r="BK390">
        <v>7.5999999999999998E-2</v>
      </c>
      <c r="BL390">
        <v>0.14000000000000001</v>
      </c>
      <c r="BM390">
        <v>4.5762</v>
      </c>
      <c r="BQ390">
        <v>0</v>
      </c>
      <c r="BR390">
        <v>0.14951200000000001</v>
      </c>
      <c r="BS390">
        <v>-3.0776840000000001</v>
      </c>
      <c r="BT390">
        <v>1.2282E-2</v>
      </c>
      <c r="BU390">
        <v>3.5991270000000002</v>
      </c>
      <c r="BV390">
        <v>-61.8614484</v>
      </c>
    </row>
    <row r="391" spans="1:74" customFormat="1" x14ac:dyDescent="0.25">
      <c r="A391" s="40">
        <v>41704</v>
      </c>
      <c r="B391" s="41">
        <v>2.4584490740740737E-2</v>
      </c>
      <c r="C391">
        <v>12.172000000000001</v>
      </c>
      <c r="D391">
        <v>5.3284000000000002</v>
      </c>
      <c r="E391">
        <v>53284.49194</v>
      </c>
      <c r="F391">
        <v>4.0999999999999996</v>
      </c>
      <c r="G391">
        <v>-5.0999999999999996</v>
      </c>
      <c r="H391">
        <v>596</v>
      </c>
      <c r="J391">
        <v>0</v>
      </c>
      <c r="K391">
        <v>0.84870000000000001</v>
      </c>
      <c r="L391">
        <v>10.330500000000001</v>
      </c>
      <c r="M391">
        <v>4.5224000000000002</v>
      </c>
      <c r="N391">
        <v>3.4798</v>
      </c>
      <c r="O391">
        <v>0</v>
      </c>
      <c r="P391">
        <v>3.5</v>
      </c>
      <c r="Q391">
        <v>2.6932999999999998</v>
      </c>
      <c r="R391">
        <v>0</v>
      </c>
      <c r="S391">
        <v>2.7</v>
      </c>
      <c r="T391">
        <v>596.02070000000003</v>
      </c>
      <c r="W391">
        <v>0</v>
      </c>
      <c r="X391">
        <v>0</v>
      </c>
      <c r="Y391">
        <v>12.1</v>
      </c>
      <c r="Z391">
        <v>852</v>
      </c>
      <c r="AA391">
        <v>877</v>
      </c>
      <c r="AB391">
        <v>798</v>
      </c>
      <c r="AC391">
        <v>47</v>
      </c>
      <c r="AD391">
        <v>12.87</v>
      </c>
      <c r="AE391">
        <v>0.3</v>
      </c>
      <c r="AF391">
        <v>973</v>
      </c>
      <c r="AG391">
        <v>0</v>
      </c>
      <c r="AH391">
        <v>10</v>
      </c>
      <c r="AI391">
        <v>16</v>
      </c>
      <c r="AJ391">
        <v>191</v>
      </c>
      <c r="AK391">
        <v>190.3</v>
      </c>
      <c r="AL391">
        <v>6.7</v>
      </c>
      <c r="AM391">
        <v>195</v>
      </c>
      <c r="AN391" t="s">
        <v>155</v>
      </c>
      <c r="AO391">
        <v>2</v>
      </c>
      <c r="AP391" s="42">
        <v>0.94118055555555558</v>
      </c>
      <c r="AQ391">
        <v>47.158763999999998</v>
      </c>
      <c r="AR391">
        <v>-88.486056000000005</v>
      </c>
      <c r="AS391">
        <v>315.5</v>
      </c>
      <c r="AT391">
        <v>42.5</v>
      </c>
      <c r="AU391">
        <v>12</v>
      </c>
      <c r="AV391">
        <v>10</v>
      </c>
      <c r="AW391" t="s">
        <v>237</v>
      </c>
      <c r="AX391">
        <v>1.066533</v>
      </c>
      <c r="AY391">
        <v>1.333666</v>
      </c>
      <c r="AZ391">
        <v>2</v>
      </c>
      <c r="BA391">
        <v>14.048999999999999</v>
      </c>
      <c r="BB391">
        <v>11.66</v>
      </c>
      <c r="BC391">
        <v>0.83</v>
      </c>
      <c r="BD391">
        <v>17.824000000000002</v>
      </c>
      <c r="BE391">
        <v>2101.681</v>
      </c>
      <c r="BF391">
        <v>585.58699999999999</v>
      </c>
      <c r="BG391">
        <v>7.3999999999999996E-2</v>
      </c>
      <c r="BH391">
        <v>0</v>
      </c>
      <c r="BI391">
        <v>7.3999999999999996E-2</v>
      </c>
      <c r="BJ391">
        <v>5.7000000000000002E-2</v>
      </c>
      <c r="BK391">
        <v>0</v>
      </c>
      <c r="BL391">
        <v>5.7000000000000002E-2</v>
      </c>
      <c r="BM391">
        <v>4.0065</v>
      </c>
      <c r="BQ391">
        <v>0</v>
      </c>
      <c r="BR391">
        <v>0.154334</v>
      </c>
      <c r="BS391">
        <v>-3.0081319999999998</v>
      </c>
      <c r="BT391">
        <v>1.2718E-2</v>
      </c>
      <c r="BU391">
        <v>3.7152050000000001</v>
      </c>
      <c r="BV391">
        <v>-60.463453199999996</v>
      </c>
    </row>
    <row r="392" spans="1:74" customFormat="1" x14ac:dyDescent="0.25">
      <c r="A392" s="40">
        <v>41704</v>
      </c>
      <c r="B392" s="41">
        <v>2.4596064814814817E-2</v>
      </c>
      <c r="C392">
        <v>12.4</v>
      </c>
      <c r="D392">
        <v>4.9173999999999998</v>
      </c>
      <c r="E392">
        <v>49173.913410000001</v>
      </c>
      <c r="F392">
        <v>4.0999999999999996</v>
      </c>
      <c r="G392">
        <v>-5.2</v>
      </c>
      <c r="H392">
        <v>543.5</v>
      </c>
      <c r="J392">
        <v>0</v>
      </c>
      <c r="K392">
        <v>0.8508</v>
      </c>
      <c r="L392">
        <v>10.5503</v>
      </c>
      <c r="M392">
        <v>4.1840000000000002</v>
      </c>
      <c r="N392">
        <v>3.4885000000000002</v>
      </c>
      <c r="O392">
        <v>0</v>
      </c>
      <c r="P392">
        <v>3.5</v>
      </c>
      <c r="Q392">
        <v>2.7</v>
      </c>
      <c r="R392">
        <v>0</v>
      </c>
      <c r="S392">
        <v>2.7</v>
      </c>
      <c r="T392">
        <v>543.52919999999995</v>
      </c>
      <c r="W392">
        <v>0</v>
      </c>
      <c r="X392">
        <v>0</v>
      </c>
      <c r="Y392">
        <v>12.2</v>
      </c>
      <c r="Z392">
        <v>851</v>
      </c>
      <c r="AA392">
        <v>877</v>
      </c>
      <c r="AB392">
        <v>797</v>
      </c>
      <c r="AC392">
        <v>47</v>
      </c>
      <c r="AD392">
        <v>12.87</v>
      </c>
      <c r="AE392">
        <v>0.3</v>
      </c>
      <c r="AF392">
        <v>973</v>
      </c>
      <c r="AG392">
        <v>0</v>
      </c>
      <c r="AH392">
        <v>10</v>
      </c>
      <c r="AI392">
        <v>16</v>
      </c>
      <c r="AJ392">
        <v>191</v>
      </c>
      <c r="AK392">
        <v>190</v>
      </c>
      <c r="AL392">
        <v>6.7</v>
      </c>
      <c r="AM392">
        <v>195</v>
      </c>
      <c r="AN392" t="s">
        <v>155</v>
      </c>
      <c r="AO392">
        <v>2</v>
      </c>
      <c r="AP392" s="42">
        <v>0.94119212962962961</v>
      </c>
      <c r="AQ392">
        <v>47.158704</v>
      </c>
      <c r="AR392">
        <v>-88.485848000000004</v>
      </c>
      <c r="AS392">
        <v>315.2</v>
      </c>
      <c r="AT392">
        <v>40.1</v>
      </c>
      <c r="AU392">
        <v>12</v>
      </c>
      <c r="AV392">
        <v>10</v>
      </c>
      <c r="AW392" t="s">
        <v>237</v>
      </c>
      <c r="AX392">
        <v>1.2331669999999999</v>
      </c>
      <c r="AY392">
        <v>1.0331669999999999</v>
      </c>
      <c r="AZ392">
        <v>2.0331670000000002</v>
      </c>
      <c r="BA392">
        <v>14.048999999999999</v>
      </c>
      <c r="BB392">
        <v>11.83</v>
      </c>
      <c r="BC392">
        <v>0.84</v>
      </c>
      <c r="BD392">
        <v>17.53</v>
      </c>
      <c r="BE392">
        <v>2164.4340000000002</v>
      </c>
      <c r="BF392">
        <v>546.31799999999998</v>
      </c>
      <c r="BG392">
        <v>7.4999999999999997E-2</v>
      </c>
      <c r="BH392">
        <v>0</v>
      </c>
      <c r="BI392">
        <v>7.4999999999999997E-2</v>
      </c>
      <c r="BJ392">
        <v>5.8000000000000003E-2</v>
      </c>
      <c r="BK392">
        <v>0</v>
      </c>
      <c r="BL392">
        <v>5.8000000000000003E-2</v>
      </c>
      <c r="BM392">
        <v>3.6844000000000001</v>
      </c>
      <c r="BQ392">
        <v>0</v>
      </c>
      <c r="BR392">
        <v>0.16877</v>
      </c>
      <c r="BS392">
        <v>-2.9461580000000001</v>
      </c>
      <c r="BT392">
        <v>1.2282E-2</v>
      </c>
      <c r="BU392">
        <v>4.0627149999999999</v>
      </c>
      <c r="BV392">
        <v>-59.217775799999998</v>
      </c>
    </row>
    <row r="393" spans="1:74" customFormat="1" x14ac:dyDescent="0.25">
      <c r="A393" s="40">
        <v>41704</v>
      </c>
      <c r="B393" s="41">
        <v>2.4607638888888891E-2</v>
      </c>
      <c r="C393">
        <v>12.59</v>
      </c>
      <c r="D393">
        <v>4.5273000000000003</v>
      </c>
      <c r="E393">
        <v>45272.544860000002</v>
      </c>
      <c r="F393">
        <v>4</v>
      </c>
      <c r="G393">
        <v>-5.3</v>
      </c>
      <c r="H393">
        <v>464.7</v>
      </c>
      <c r="J393">
        <v>0</v>
      </c>
      <c r="K393">
        <v>0.85299999999999998</v>
      </c>
      <c r="L393">
        <v>10.739599999999999</v>
      </c>
      <c r="M393">
        <v>3.8618000000000001</v>
      </c>
      <c r="N393">
        <v>3.4121000000000001</v>
      </c>
      <c r="O393">
        <v>0</v>
      </c>
      <c r="P393">
        <v>3.4</v>
      </c>
      <c r="Q393">
        <v>2.6408</v>
      </c>
      <c r="R393">
        <v>0</v>
      </c>
      <c r="S393">
        <v>2.6</v>
      </c>
      <c r="T393">
        <v>464.70979999999997</v>
      </c>
      <c r="W393">
        <v>0</v>
      </c>
      <c r="X393">
        <v>0</v>
      </c>
      <c r="Y393">
        <v>12.2</v>
      </c>
      <c r="Z393">
        <v>850</v>
      </c>
      <c r="AA393">
        <v>876</v>
      </c>
      <c r="AB393">
        <v>796</v>
      </c>
      <c r="AC393">
        <v>47</v>
      </c>
      <c r="AD393">
        <v>12.86</v>
      </c>
      <c r="AE393">
        <v>0.3</v>
      </c>
      <c r="AF393">
        <v>974</v>
      </c>
      <c r="AG393">
        <v>0</v>
      </c>
      <c r="AH393">
        <v>9.282</v>
      </c>
      <c r="AI393">
        <v>16</v>
      </c>
      <c r="AJ393">
        <v>190.3</v>
      </c>
      <c r="AK393">
        <v>190</v>
      </c>
      <c r="AL393">
        <v>6.6</v>
      </c>
      <c r="AM393">
        <v>195</v>
      </c>
      <c r="AN393" t="s">
        <v>155</v>
      </c>
      <c r="AO393">
        <v>2</v>
      </c>
      <c r="AP393" s="42">
        <v>0.94120370370370365</v>
      </c>
      <c r="AQ393">
        <v>47.158642</v>
      </c>
      <c r="AR393">
        <v>-88.485658000000001</v>
      </c>
      <c r="AS393">
        <v>314.8</v>
      </c>
      <c r="AT393">
        <v>37.9</v>
      </c>
      <c r="AU393">
        <v>12</v>
      </c>
      <c r="AV393">
        <v>10</v>
      </c>
      <c r="AW393" t="s">
        <v>237</v>
      </c>
      <c r="AX393">
        <v>1.4322680000000001</v>
      </c>
      <c r="AY393">
        <v>1.199201</v>
      </c>
      <c r="AZ393">
        <v>2.2653349999999999</v>
      </c>
      <c r="BA393">
        <v>14.048999999999999</v>
      </c>
      <c r="BB393">
        <v>12.02</v>
      </c>
      <c r="BC393">
        <v>0.86</v>
      </c>
      <c r="BD393">
        <v>17.231000000000002</v>
      </c>
      <c r="BE393">
        <v>2224.5039999999999</v>
      </c>
      <c r="BF393">
        <v>509.113</v>
      </c>
      <c r="BG393">
        <v>7.3999999999999996E-2</v>
      </c>
      <c r="BH393">
        <v>0</v>
      </c>
      <c r="BI393">
        <v>7.3999999999999996E-2</v>
      </c>
      <c r="BJ393">
        <v>5.7000000000000002E-2</v>
      </c>
      <c r="BK393">
        <v>0</v>
      </c>
      <c r="BL393">
        <v>5.7000000000000002E-2</v>
      </c>
      <c r="BM393">
        <v>3.1804000000000001</v>
      </c>
      <c r="BQ393">
        <v>0</v>
      </c>
      <c r="BR393">
        <v>0.16653799999999999</v>
      </c>
      <c r="BS393">
        <v>-2.2588979999999999</v>
      </c>
      <c r="BT393">
        <v>1.2E-2</v>
      </c>
      <c r="BU393">
        <v>4.0089860000000002</v>
      </c>
      <c r="BV393">
        <v>-45.403849800000003</v>
      </c>
    </row>
    <row r="394" spans="1:74" customFormat="1" x14ac:dyDescent="0.25">
      <c r="A394" s="40">
        <v>41704</v>
      </c>
      <c r="B394" s="41">
        <v>2.4619212962962964E-2</v>
      </c>
      <c r="C394">
        <v>12.773</v>
      </c>
      <c r="D394">
        <v>4.3045999999999998</v>
      </c>
      <c r="E394">
        <v>43045.982909999999</v>
      </c>
      <c r="F394">
        <v>3.2</v>
      </c>
      <c r="G394">
        <v>-9.6</v>
      </c>
      <c r="H394">
        <v>443.3</v>
      </c>
      <c r="J394">
        <v>0</v>
      </c>
      <c r="K394">
        <v>0.85370000000000001</v>
      </c>
      <c r="L394">
        <v>10.904299999999999</v>
      </c>
      <c r="M394">
        <v>3.6749000000000001</v>
      </c>
      <c r="N394">
        <v>2.7277999999999998</v>
      </c>
      <c r="O394">
        <v>0</v>
      </c>
      <c r="P394">
        <v>2.7</v>
      </c>
      <c r="Q394">
        <v>2.1097000000000001</v>
      </c>
      <c r="R394">
        <v>0</v>
      </c>
      <c r="S394">
        <v>2.1</v>
      </c>
      <c r="T394">
        <v>443.25</v>
      </c>
      <c r="W394">
        <v>0</v>
      </c>
      <c r="X394">
        <v>0</v>
      </c>
      <c r="Y394">
        <v>12.2</v>
      </c>
      <c r="Z394">
        <v>849</v>
      </c>
      <c r="AA394">
        <v>876</v>
      </c>
      <c r="AB394">
        <v>796</v>
      </c>
      <c r="AC394">
        <v>46.3</v>
      </c>
      <c r="AD394">
        <v>12.66</v>
      </c>
      <c r="AE394">
        <v>0.28999999999999998</v>
      </c>
      <c r="AF394">
        <v>974</v>
      </c>
      <c r="AG394">
        <v>0</v>
      </c>
      <c r="AH394">
        <v>9.718</v>
      </c>
      <c r="AI394">
        <v>16</v>
      </c>
      <c r="AJ394">
        <v>190</v>
      </c>
      <c r="AK394">
        <v>190</v>
      </c>
      <c r="AL394">
        <v>6.6</v>
      </c>
      <c r="AM394">
        <v>195</v>
      </c>
      <c r="AN394" t="s">
        <v>155</v>
      </c>
      <c r="AO394">
        <v>2</v>
      </c>
      <c r="AP394" s="42">
        <v>0.9412152777777778</v>
      </c>
      <c r="AQ394">
        <v>47.158580999999998</v>
      </c>
      <c r="AR394">
        <v>-88.485480999999993</v>
      </c>
      <c r="AS394">
        <v>314.89999999999998</v>
      </c>
      <c r="AT394">
        <v>35.700000000000003</v>
      </c>
      <c r="AU394">
        <v>12</v>
      </c>
      <c r="AV394">
        <v>10</v>
      </c>
      <c r="AW394" t="s">
        <v>237</v>
      </c>
      <c r="AX394">
        <v>1.5021979999999999</v>
      </c>
      <c r="AY394">
        <v>1.4659340000000001</v>
      </c>
      <c r="AZ394">
        <v>2.4681320000000002</v>
      </c>
      <c r="BA394">
        <v>14.048999999999999</v>
      </c>
      <c r="BB394">
        <v>12.07</v>
      </c>
      <c r="BC394">
        <v>0.86</v>
      </c>
      <c r="BD394">
        <v>17.135999999999999</v>
      </c>
      <c r="BE394">
        <v>2262.4029999999998</v>
      </c>
      <c r="BF394">
        <v>485.279</v>
      </c>
      <c r="BG394">
        <v>5.8999999999999997E-2</v>
      </c>
      <c r="BH394">
        <v>0</v>
      </c>
      <c r="BI394">
        <v>5.8999999999999997E-2</v>
      </c>
      <c r="BJ394">
        <v>4.5999999999999999E-2</v>
      </c>
      <c r="BK394">
        <v>0</v>
      </c>
      <c r="BL394">
        <v>4.5999999999999999E-2</v>
      </c>
      <c r="BM394">
        <v>3.0387</v>
      </c>
      <c r="BQ394">
        <v>0</v>
      </c>
      <c r="BR394">
        <v>0.148204</v>
      </c>
      <c r="BS394">
        <v>-2.3806440000000002</v>
      </c>
      <c r="BT394">
        <v>1.2E-2</v>
      </c>
      <c r="BU394">
        <v>3.5676410000000001</v>
      </c>
      <c r="BV394">
        <v>-47.850944400000003</v>
      </c>
    </row>
    <row r="395" spans="1:74" customFormat="1" x14ac:dyDescent="0.25">
      <c r="A395" s="40">
        <v>41704</v>
      </c>
      <c r="B395" s="41">
        <v>2.4630787037037038E-2</v>
      </c>
      <c r="C395">
        <v>12.772</v>
      </c>
      <c r="D395">
        <v>4.2855999999999996</v>
      </c>
      <c r="E395">
        <v>42856.165719999997</v>
      </c>
      <c r="F395">
        <v>2.9</v>
      </c>
      <c r="G395">
        <v>-11.9</v>
      </c>
      <c r="H395">
        <v>411</v>
      </c>
      <c r="J395">
        <v>0</v>
      </c>
      <c r="K395">
        <v>0.85389999999999999</v>
      </c>
      <c r="L395">
        <v>10.9064</v>
      </c>
      <c r="M395">
        <v>3.6596000000000002</v>
      </c>
      <c r="N395">
        <v>2.5129999999999999</v>
      </c>
      <c r="O395">
        <v>0</v>
      </c>
      <c r="P395">
        <v>2.5</v>
      </c>
      <c r="Q395">
        <v>1.9430000000000001</v>
      </c>
      <c r="R395">
        <v>0</v>
      </c>
      <c r="S395">
        <v>1.9</v>
      </c>
      <c r="T395">
        <v>410.96780000000001</v>
      </c>
      <c r="W395">
        <v>0</v>
      </c>
      <c r="X395">
        <v>0</v>
      </c>
      <c r="Y395">
        <v>12.2</v>
      </c>
      <c r="Z395">
        <v>850</v>
      </c>
      <c r="AA395">
        <v>876</v>
      </c>
      <c r="AB395">
        <v>796</v>
      </c>
      <c r="AC395">
        <v>46</v>
      </c>
      <c r="AD395">
        <v>12.58</v>
      </c>
      <c r="AE395">
        <v>0.28999999999999998</v>
      </c>
      <c r="AF395">
        <v>974</v>
      </c>
      <c r="AG395">
        <v>0</v>
      </c>
      <c r="AH395">
        <v>10</v>
      </c>
      <c r="AI395">
        <v>16</v>
      </c>
      <c r="AJ395">
        <v>190</v>
      </c>
      <c r="AK395">
        <v>190</v>
      </c>
      <c r="AL395">
        <v>6.6</v>
      </c>
      <c r="AM395">
        <v>195</v>
      </c>
      <c r="AN395" t="s">
        <v>155</v>
      </c>
      <c r="AO395">
        <v>2</v>
      </c>
      <c r="AP395" s="42">
        <v>0.94122685185185195</v>
      </c>
      <c r="AQ395">
        <v>47.158535999999998</v>
      </c>
      <c r="AR395">
        <v>-88.485308000000003</v>
      </c>
      <c r="AS395">
        <v>314.8</v>
      </c>
      <c r="AT395">
        <v>33.6</v>
      </c>
      <c r="AU395">
        <v>12</v>
      </c>
      <c r="AV395">
        <v>10</v>
      </c>
      <c r="AW395" t="s">
        <v>237</v>
      </c>
      <c r="AX395">
        <v>1.0671330000000001</v>
      </c>
      <c r="AY395">
        <v>1.6</v>
      </c>
      <c r="AZ395">
        <v>2.1342660000000002</v>
      </c>
      <c r="BA395">
        <v>14.048999999999999</v>
      </c>
      <c r="BB395">
        <v>12.09</v>
      </c>
      <c r="BC395">
        <v>0.86</v>
      </c>
      <c r="BD395">
        <v>17.105</v>
      </c>
      <c r="BE395">
        <v>2265.3809999999999</v>
      </c>
      <c r="BF395">
        <v>483.81</v>
      </c>
      <c r="BG395">
        <v>5.5E-2</v>
      </c>
      <c r="BH395">
        <v>0</v>
      </c>
      <c r="BI395">
        <v>5.5E-2</v>
      </c>
      <c r="BJ395">
        <v>4.2000000000000003E-2</v>
      </c>
      <c r="BK395">
        <v>0</v>
      </c>
      <c r="BL395">
        <v>4.2000000000000003E-2</v>
      </c>
      <c r="BM395">
        <v>2.8205</v>
      </c>
      <c r="BQ395">
        <v>0</v>
      </c>
      <c r="BR395">
        <v>0.13697400000000001</v>
      </c>
      <c r="BS395">
        <v>-2.3075220000000001</v>
      </c>
      <c r="BT395">
        <v>1.2718E-2</v>
      </c>
      <c r="BU395">
        <v>3.297307</v>
      </c>
      <c r="BV395">
        <v>-46.381192200000001</v>
      </c>
    </row>
    <row r="396" spans="1:74" customFormat="1" x14ac:dyDescent="0.25">
      <c r="A396" s="40">
        <v>41704</v>
      </c>
      <c r="B396" s="41">
        <v>2.4642361111111111E-2</v>
      </c>
      <c r="C396">
        <v>12.891</v>
      </c>
      <c r="D396">
        <v>4.0118999999999998</v>
      </c>
      <c r="E396">
        <v>40118.554020000003</v>
      </c>
      <c r="F396">
        <v>2.9</v>
      </c>
      <c r="G396">
        <v>-9.6</v>
      </c>
      <c r="H396">
        <v>420.9</v>
      </c>
      <c r="J396">
        <v>0</v>
      </c>
      <c r="K396">
        <v>0.85550000000000004</v>
      </c>
      <c r="L396">
        <v>11.0283</v>
      </c>
      <c r="M396">
        <v>3.4321999999999999</v>
      </c>
      <c r="N396">
        <v>2.4403000000000001</v>
      </c>
      <c r="O396">
        <v>0</v>
      </c>
      <c r="P396">
        <v>2.4</v>
      </c>
      <c r="Q396">
        <v>1.8868</v>
      </c>
      <c r="R396">
        <v>0</v>
      </c>
      <c r="S396">
        <v>1.9</v>
      </c>
      <c r="T396">
        <v>420.9</v>
      </c>
      <c r="W396">
        <v>0</v>
      </c>
      <c r="X396">
        <v>0</v>
      </c>
      <c r="Y396">
        <v>12.1</v>
      </c>
      <c r="Z396">
        <v>849</v>
      </c>
      <c r="AA396">
        <v>875</v>
      </c>
      <c r="AB396">
        <v>796</v>
      </c>
      <c r="AC396">
        <v>46</v>
      </c>
      <c r="AD396">
        <v>12.58</v>
      </c>
      <c r="AE396">
        <v>0.28999999999999998</v>
      </c>
      <c r="AF396">
        <v>974</v>
      </c>
      <c r="AG396">
        <v>0</v>
      </c>
      <c r="AH396">
        <v>9.282</v>
      </c>
      <c r="AI396">
        <v>16</v>
      </c>
      <c r="AJ396">
        <v>190</v>
      </c>
      <c r="AK396">
        <v>190</v>
      </c>
      <c r="AL396">
        <v>6.6</v>
      </c>
      <c r="AM396">
        <v>195</v>
      </c>
      <c r="AN396" t="s">
        <v>155</v>
      </c>
      <c r="AO396">
        <v>2</v>
      </c>
      <c r="AP396" s="42">
        <v>0.94123842592592588</v>
      </c>
      <c r="AQ396">
        <v>47.158507</v>
      </c>
      <c r="AR396">
        <v>-88.485138000000006</v>
      </c>
      <c r="AS396">
        <v>314.39999999999998</v>
      </c>
      <c r="AT396">
        <v>31.5</v>
      </c>
      <c r="AU396">
        <v>12</v>
      </c>
      <c r="AV396">
        <v>10</v>
      </c>
      <c r="AW396" t="s">
        <v>237</v>
      </c>
      <c r="AX396">
        <v>1</v>
      </c>
      <c r="AY396">
        <v>1.6</v>
      </c>
      <c r="AZ396">
        <v>2</v>
      </c>
      <c r="BA396">
        <v>14.048999999999999</v>
      </c>
      <c r="BB396">
        <v>12.23</v>
      </c>
      <c r="BC396">
        <v>0.87</v>
      </c>
      <c r="BD396">
        <v>16.89</v>
      </c>
      <c r="BE396">
        <v>2307.2719999999999</v>
      </c>
      <c r="BF396">
        <v>457.02</v>
      </c>
      <c r="BG396">
        <v>5.2999999999999999E-2</v>
      </c>
      <c r="BH396">
        <v>0</v>
      </c>
      <c r="BI396">
        <v>5.2999999999999999E-2</v>
      </c>
      <c r="BJ396">
        <v>4.1000000000000002E-2</v>
      </c>
      <c r="BK396">
        <v>0</v>
      </c>
      <c r="BL396">
        <v>4.1000000000000002E-2</v>
      </c>
      <c r="BM396">
        <v>2.9096000000000002</v>
      </c>
      <c r="BQ396">
        <v>0</v>
      </c>
      <c r="BR396">
        <v>0.13141</v>
      </c>
      <c r="BS396">
        <v>-2.4855320000000001</v>
      </c>
      <c r="BT396">
        <v>1.2282E-2</v>
      </c>
      <c r="BU396">
        <v>3.163367</v>
      </c>
      <c r="BV396">
        <v>-49.959193200000001</v>
      </c>
    </row>
    <row r="397" spans="1:74" customFormat="1" x14ac:dyDescent="0.25">
      <c r="A397" s="40">
        <v>41704</v>
      </c>
      <c r="B397" s="41">
        <v>2.4653935185185185E-2</v>
      </c>
      <c r="C397">
        <v>12.968999999999999</v>
      </c>
      <c r="D397">
        <v>3.8931</v>
      </c>
      <c r="E397">
        <v>38930.962339999998</v>
      </c>
      <c r="F397">
        <v>3.2</v>
      </c>
      <c r="G397">
        <v>0.7</v>
      </c>
      <c r="H397">
        <v>405</v>
      </c>
      <c r="J397">
        <v>0</v>
      </c>
      <c r="K397">
        <v>0.85609999999999997</v>
      </c>
      <c r="L397">
        <v>11.102600000000001</v>
      </c>
      <c r="M397">
        <v>3.3327</v>
      </c>
      <c r="N397">
        <v>2.7393999999999998</v>
      </c>
      <c r="O397">
        <v>0.59919999999999995</v>
      </c>
      <c r="P397">
        <v>3.3</v>
      </c>
      <c r="Q397">
        <v>2.1179999999999999</v>
      </c>
      <c r="R397">
        <v>0.46329999999999999</v>
      </c>
      <c r="S397">
        <v>2.6</v>
      </c>
      <c r="T397">
        <v>405.04599999999999</v>
      </c>
      <c r="W397">
        <v>0</v>
      </c>
      <c r="X397">
        <v>0</v>
      </c>
      <c r="Y397">
        <v>12.2</v>
      </c>
      <c r="Z397">
        <v>850</v>
      </c>
      <c r="AA397">
        <v>875</v>
      </c>
      <c r="AB397">
        <v>796</v>
      </c>
      <c r="AC397">
        <v>46</v>
      </c>
      <c r="AD397">
        <v>12.58</v>
      </c>
      <c r="AE397">
        <v>0.28999999999999998</v>
      </c>
      <c r="AF397">
        <v>974</v>
      </c>
      <c r="AG397">
        <v>0</v>
      </c>
      <c r="AH397">
        <v>9</v>
      </c>
      <c r="AI397">
        <v>16</v>
      </c>
      <c r="AJ397">
        <v>190</v>
      </c>
      <c r="AK397">
        <v>190.7</v>
      </c>
      <c r="AL397">
        <v>6.7</v>
      </c>
      <c r="AM397">
        <v>195</v>
      </c>
      <c r="AN397" t="s">
        <v>155</v>
      </c>
      <c r="AO397">
        <v>2</v>
      </c>
      <c r="AP397" s="42">
        <v>0.94125000000000003</v>
      </c>
      <c r="AQ397">
        <v>47.158487000000001</v>
      </c>
      <c r="AR397">
        <v>-88.484976000000003</v>
      </c>
      <c r="AS397">
        <v>314.10000000000002</v>
      </c>
      <c r="AT397">
        <v>29.5</v>
      </c>
      <c r="AU397">
        <v>12</v>
      </c>
      <c r="AV397">
        <v>10</v>
      </c>
      <c r="AW397" t="s">
        <v>237</v>
      </c>
      <c r="AX397">
        <v>1.032667</v>
      </c>
      <c r="AY397">
        <v>1.6326670000000001</v>
      </c>
      <c r="AZ397">
        <v>2.032667</v>
      </c>
      <c r="BA397">
        <v>14.048999999999999</v>
      </c>
      <c r="BB397">
        <v>12.27</v>
      </c>
      <c r="BC397">
        <v>0.87</v>
      </c>
      <c r="BD397">
        <v>16.814</v>
      </c>
      <c r="BE397">
        <v>2327.1170000000002</v>
      </c>
      <c r="BF397">
        <v>444.60199999999998</v>
      </c>
      <c r="BG397">
        <v>0.06</v>
      </c>
      <c r="BH397">
        <v>1.2999999999999999E-2</v>
      </c>
      <c r="BI397">
        <v>7.2999999999999995E-2</v>
      </c>
      <c r="BJ397">
        <v>4.5999999999999999E-2</v>
      </c>
      <c r="BK397">
        <v>0.01</v>
      </c>
      <c r="BL397">
        <v>5.7000000000000002E-2</v>
      </c>
      <c r="BM397">
        <v>2.8052000000000001</v>
      </c>
      <c r="BQ397">
        <v>0</v>
      </c>
      <c r="BR397">
        <v>0.11564000000000001</v>
      </c>
      <c r="BS397">
        <v>-2.9191259999999999</v>
      </c>
      <c r="BT397">
        <v>1.2718E-2</v>
      </c>
      <c r="BU397">
        <v>2.783744</v>
      </c>
      <c r="BV397">
        <v>-58.674432600000003</v>
      </c>
    </row>
    <row r="398" spans="1:74" customFormat="1" x14ac:dyDescent="0.25">
      <c r="A398" s="40">
        <v>41704</v>
      </c>
      <c r="B398" s="41">
        <v>2.4665509259259259E-2</v>
      </c>
      <c r="C398">
        <v>12.914</v>
      </c>
      <c r="D398">
        <v>3.9211999999999998</v>
      </c>
      <c r="E398">
        <v>39211.998339999998</v>
      </c>
      <c r="F398">
        <v>3.1</v>
      </c>
      <c r="G398">
        <v>0.6</v>
      </c>
      <c r="H398">
        <v>370.8</v>
      </c>
      <c r="J398">
        <v>0</v>
      </c>
      <c r="K398">
        <v>0.85629999999999995</v>
      </c>
      <c r="L398">
        <v>11.0578</v>
      </c>
      <c r="M398">
        <v>3.3576999999999999</v>
      </c>
      <c r="N398">
        <v>2.6545000000000001</v>
      </c>
      <c r="O398">
        <v>0.55459999999999998</v>
      </c>
      <c r="P398">
        <v>3.2</v>
      </c>
      <c r="Q398">
        <v>2.0524</v>
      </c>
      <c r="R398">
        <v>0.42880000000000001</v>
      </c>
      <c r="S398">
        <v>2.5</v>
      </c>
      <c r="T398">
        <v>370.8</v>
      </c>
      <c r="W398">
        <v>0</v>
      </c>
      <c r="X398">
        <v>0</v>
      </c>
      <c r="Y398">
        <v>12.1</v>
      </c>
      <c r="Z398">
        <v>850</v>
      </c>
      <c r="AA398">
        <v>875</v>
      </c>
      <c r="AB398">
        <v>797</v>
      </c>
      <c r="AC398">
        <v>46</v>
      </c>
      <c r="AD398">
        <v>12.58</v>
      </c>
      <c r="AE398">
        <v>0.28999999999999998</v>
      </c>
      <c r="AF398">
        <v>974</v>
      </c>
      <c r="AG398">
        <v>0</v>
      </c>
      <c r="AH398">
        <v>9</v>
      </c>
      <c r="AI398">
        <v>16</v>
      </c>
      <c r="AJ398">
        <v>190</v>
      </c>
      <c r="AK398">
        <v>190.3</v>
      </c>
      <c r="AL398">
        <v>6.8</v>
      </c>
      <c r="AM398">
        <v>195</v>
      </c>
      <c r="AN398" t="s">
        <v>155</v>
      </c>
      <c r="AO398">
        <v>2</v>
      </c>
      <c r="AP398" s="42">
        <v>0.94126157407407407</v>
      </c>
      <c r="AQ398">
        <v>47.158478000000002</v>
      </c>
      <c r="AR398">
        <v>-88.484825999999998</v>
      </c>
      <c r="AS398">
        <v>313.89999999999998</v>
      </c>
      <c r="AT398">
        <v>27.4</v>
      </c>
      <c r="AU398">
        <v>12</v>
      </c>
      <c r="AV398">
        <v>10</v>
      </c>
      <c r="AW398" t="s">
        <v>237</v>
      </c>
      <c r="AX398">
        <v>1.1000000000000001</v>
      </c>
      <c r="AY398">
        <v>1.7</v>
      </c>
      <c r="AZ398">
        <v>2.1</v>
      </c>
      <c r="BA398">
        <v>14.048999999999999</v>
      </c>
      <c r="BB398">
        <v>12.29</v>
      </c>
      <c r="BC398">
        <v>0.87</v>
      </c>
      <c r="BD398">
        <v>16.783999999999999</v>
      </c>
      <c r="BE398">
        <v>2321.473</v>
      </c>
      <c r="BF398">
        <v>448.65100000000001</v>
      </c>
      <c r="BG398">
        <v>5.8000000000000003E-2</v>
      </c>
      <c r="BH398">
        <v>1.2E-2</v>
      </c>
      <c r="BI398">
        <v>7.0999999999999994E-2</v>
      </c>
      <c r="BJ398">
        <v>4.4999999999999998E-2</v>
      </c>
      <c r="BK398">
        <v>8.9999999999999993E-3</v>
      </c>
      <c r="BL398">
        <v>5.5E-2</v>
      </c>
      <c r="BM398">
        <v>2.5722</v>
      </c>
      <c r="BQ398">
        <v>0</v>
      </c>
      <c r="BR398">
        <v>0.12579599999999999</v>
      </c>
      <c r="BS398">
        <v>-2.795982</v>
      </c>
      <c r="BT398">
        <v>1.2282E-2</v>
      </c>
      <c r="BU398">
        <v>3.0282239999999998</v>
      </c>
      <c r="BV398">
        <v>-56.199238200000003</v>
      </c>
    </row>
    <row r="399" spans="1:74" customFormat="1" x14ac:dyDescent="0.25">
      <c r="A399" s="40">
        <v>41704</v>
      </c>
      <c r="B399" s="41">
        <v>2.4677083333333332E-2</v>
      </c>
      <c r="C399">
        <v>12.765000000000001</v>
      </c>
      <c r="D399">
        <v>4.1403999999999996</v>
      </c>
      <c r="E399">
        <v>41404.479599999999</v>
      </c>
      <c r="F399">
        <v>2.8</v>
      </c>
      <c r="G399">
        <v>-7.8</v>
      </c>
      <c r="H399">
        <v>418.2</v>
      </c>
      <c r="J399">
        <v>0</v>
      </c>
      <c r="K399">
        <v>0.85540000000000005</v>
      </c>
      <c r="L399">
        <v>10.9192</v>
      </c>
      <c r="M399">
        <v>3.5417999999999998</v>
      </c>
      <c r="N399">
        <v>2.3950999999999998</v>
      </c>
      <c r="O399">
        <v>0</v>
      </c>
      <c r="P399">
        <v>2.4</v>
      </c>
      <c r="Q399">
        <v>1.8519000000000001</v>
      </c>
      <c r="R399">
        <v>0</v>
      </c>
      <c r="S399">
        <v>1.9</v>
      </c>
      <c r="T399">
        <v>418.21820000000002</v>
      </c>
      <c r="W399">
        <v>0</v>
      </c>
      <c r="X399">
        <v>0</v>
      </c>
      <c r="Y399">
        <v>12.2</v>
      </c>
      <c r="Z399">
        <v>849</v>
      </c>
      <c r="AA399">
        <v>876</v>
      </c>
      <c r="AB399">
        <v>796</v>
      </c>
      <c r="AC399">
        <v>46</v>
      </c>
      <c r="AD399">
        <v>12.58</v>
      </c>
      <c r="AE399">
        <v>0.28999999999999998</v>
      </c>
      <c r="AF399">
        <v>974</v>
      </c>
      <c r="AG399">
        <v>0</v>
      </c>
      <c r="AH399">
        <v>9</v>
      </c>
      <c r="AI399">
        <v>16</v>
      </c>
      <c r="AJ399">
        <v>190</v>
      </c>
      <c r="AK399">
        <v>190.7</v>
      </c>
      <c r="AL399">
        <v>6.9</v>
      </c>
      <c r="AM399">
        <v>195</v>
      </c>
      <c r="AN399" t="s">
        <v>155</v>
      </c>
      <c r="AO399">
        <v>2</v>
      </c>
      <c r="AP399" s="42">
        <v>0.94127314814814811</v>
      </c>
      <c r="AQ399">
        <v>47.158481000000002</v>
      </c>
      <c r="AR399">
        <v>-88.484688000000006</v>
      </c>
      <c r="AS399">
        <v>313.7</v>
      </c>
      <c r="AT399">
        <v>25.3</v>
      </c>
      <c r="AU399">
        <v>12</v>
      </c>
      <c r="AV399">
        <v>10</v>
      </c>
      <c r="AW399" t="s">
        <v>237</v>
      </c>
      <c r="AX399">
        <v>1.1000000000000001</v>
      </c>
      <c r="AY399">
        <v>1.7</v>
      </c>
      <c r="AZ399">
        <v>2.1</v>
      </c>
      <c r="BA399">
        <v>14.048999999999999</v>
      </c>
      <c r="BB399">
        <v>12.21</v>
      </c>
      <c r="BC399">
        <v>0.87</v>
      </c>
      <c r="BD399">
        <v>16.902999999999999</v>
      </c>
      <c r="BE399">
        <v>2284.4050000000002</v>
      </c>
      <c r="BF399">
        <v>471.60599999999999</v>
      </c>
      <c r="BG399">
        <v>5.1999999999999998E-2</v>
      </c>
      <c r="BH399">
        <v>0</v>
      </c>
      <c r="BI399">
        <v>5.1999999999999998E-2</v>
      </c>
      <c r="BJ399">
        <v>4.1000000000000002E-2</v>
      </c>
      <c r="BK399">
        <v>0</v>
      </c>
      <c r="BL399">
        <v>4.1000000000000002E-2</v>
      </c>
      <c r="BM399">
        <v>2.891</v>
      </c>
      <c r="BQ399">
        <v>0</v>
      </c>
      <c r="BR399">
        <v>0.16933599999999999</v>
      </c>
      <c r="BS399">
        <v>-2.8269579999999999</v>
      </c>
      <c r="BT399">
        <v>1.2E-2</v>
      </c>
      <c r="BU399">
        <v>4.0763410000000002</v>
      </c>
      <c r="BV399">
        <v>-56.821855800000002</v>
      </c>
    </row>
    <row r="400" spans="1:74" customFormat="1" x14ac:dyDescent="0.25">
      <c r="A400" s="40">
        <v>41704</v>
      </c>
      <c r="B400" s="41">
        <v>2.4688657407407413E-2</v>
      </c>
      <c r="C400">
        <v>12.741</v>
      </c>
      <c r="D400">
        <v>4.3220999999999998</v>
      </c>
      <c r="E400">
        <v>43221.415009999997</v>
      </c>
      <c r="F400">
        <v>3.1</v>
      </c>
      <c r="G400">
        <v>3.8</v>
      </c>
      <c r="H400">
        <v>444.2</v>
      </c>
      <c r="J400">
        <v>0</v>
      </c>
      <c r="K400">
        <v>0.85399999999999998</v>
      </c>
      <c r="L400">
        <v>10.8804</v>
      </c>
      <c r="M400">
        <v>3.6909999999999998</v>
      </c>
      <c r="N400">
        <v>2.6880999999999999</v>
      </c>
      <c r="O400">
        <v>3.2450999999999999</v>
      </c>
      <c r="P400">
        <v>5.9</v>
      </c>
      <c r="Q400">
        <v>2.0798000000000001</v>
      </c>
      <c r="R400">
        <v>2.5108999999999999</v>
      </c>
      <c r="S400">
        <v>4.5999999999999996</v>
      </c>
      <c r="T400">
        <v>444.24270000000001</v>
      </c>
      <c r="W400">
        <v>0</v>
      </c>
      <c r="X400">
        <v>0</v>
      </c>
      <c r="Y400">
        <v>12.2</v>
      </c>
      <c r="Z400">
        <v>849</v>
      </c>
      <c r="AA400">
        <v>876</v>
      </c>
      <c r="AB400">
        <v>796</v>
      </c>
      <c r="AC400">
        <v>46.7</v>
      </c>
      <c r="AD400">
        <v>12.78</v>
      </c>
      <c r="AE400">
        <v>0.28999999999999998</v>
      </c>
      <c r="AF400">
        <v>974</v>
      </c>
      <c r="AG400">
        <v>0</v>
      </c>
      <c r="AH400">
        <v>9</v>
      </c>
      <c r="AI400">
        <v>16</v>
      </c>
      <c r="AJ400">
        <v>190</v>
      </c>
      <c r="AK400">
        <v>190.3</v>
      </c>
      <c r="AL400">
        <v>7.1</v>
      </c>
      <c r="AM400">
        <v>195</v>
      </c>
      <c r="AN400" t="s">
        <v>155</v>
      </c>
      <c r="AO400">
        <v>2</v>
      </c>
      <c r="AP400" s="42">
        <v>0.94128472222222215</v>
      </c>
      <c r="AQ400">
        <v>47.158499999999997</v>
      </c>
      <c r="AR400">
        <v>-88.484555</v>
      </c>
      <c r="AS400">
        <v>313.60000000000002</v>
      </c>
      <c r="AT400">
        <v>23.8</v>
      </c>
      <c r="AU400">
        <v>12</v>
      </c>
      <c r="AV400">
        <v>10</v>
      </c>
      <c r="AW400" t="s">
        <v>237</v>
      </c>
      <c r="AX400">
        <v>1.1000000000000001</v>
      </c>
      <c r="AY400">
        <v>1.7</v>
      </c>
      <c r="AZ400">
        <v>2.1</v>
      </c>
      <c r="BA400">
        <v>14.048999999999999</v>
      </c>
      <c r="BB400">
        <v>12.08</v>
      </c>
      <c r="BC400">
        <v>0.86</v>
      </c>
      <c r="BD400">
        <v>17.099</v>
      </c>
      <c r="BE400">
        <v>2258.63</v>
      </c>
      <c r="BF400">
        <v>487.666</v>
      </c>
      <c r="BG400">
        <v>5.8000000000000003E-2</v>
      </c>
      <c r="BH400">
        <v>7.0999999999999994E-2</v>
      </c>
      <c r="BI400">
        <v>0.129</v>
      </c>
      <c r="BJ400">
        <v>4.4999999999999998E-2</v>
      </c>
      <c r="BK400">
        <v>5.5E-2</v>
      </c>
      <c r="BL400">
        <v>0.1</v>
      </c>
      <c r="BM400">
        <v>3.0470999999999999</v>
      </c>
      <c r="BQ400">
        <v>0</v>
      </c>
      <c r="BR400">
        <v>0.17394799999999999</v>
      </c>
      <c r="BS400">
        <v>-3.4918900000000002</v>
      </c>
      <c r="BT400">
        <v>1.2E-2</v>
      </c>
      <c r="BU400">
        <v>4.1873630000000004</v>
      </c>
      <c r="BV400">
        <v>-70.186988999999997</v>
      </c>
    </row>
    <row r="401" spans="1:74" customFormat="1" x14ac:dyDescent="0.25">
      <c r="A401" s="40">
        <v>41704</v>
      </c>
      <c r="B401" s="41">
        <v>2.4700231481481483E-2</v>
      </c>
      <c r="C401">
        <v>12.74</v>
      </c>
      <c r="D401">
        <v>4.3025000000000002</v>
      </c>
      <c r="E401">
        <v>43025.048309999998</v>
      </c>
      <c r="F401">
        <v>2.7</v>
      </c>
      <c r="G401">
        <v>3.6</v>
      </c>
      <c r="H401">
        <v>468.3</v>
      </c>
      <c r="J401">
        <v>0</v>
      </c>
      <c r="K401">
        <v>0.85419999999999996</v>
      </c>
      <c r="L401">
        <v>10.8825</v>
      </c>
      <c r="M401">
        <v>3.6751999999999998</v>
      </c>
      <c r="N401">
        <v>2.3472</v>
      </c>
      <c r="O401">
        <v>3.0750999999999999</v>
      </c>
      <c r="P401">
        <v>5.4</v>
      </c>
      <c r="Q401">
        <v>1.8152999999999999</v>
      </c>
      <c r="R401">
        <v>2.3782999999999999</v>
      </c>
      <c r="S401">
        <v>4.2</v>
      </c>
      <c r="T401">
        <v>468.3073</v>
      </c>
      <c r="W401">
        <v>0</v>
      </c>
      <c r="X401">
        <v>0</v>
      </c>
      <c r="Y401">
        <v>12.2</v>
      </c>
      <c r="Z401">
        <v>850</v>
      </c>
      <c r="AA401">
        <v>875</v>
      </c>
      <c r="AB401">
        <v>797</v>
      </c>
      <c r="AC401">
        <v>46.3</v>
      </c>
      <c r="AD401">
        <v>12.66</v>
      </c>
      <c r="AE401">
        <v>0.28999999999999998</v>
      </c>
      <c r="AF401">
        <v>974</v>
      </c>
      <c r="AG401">
        <v>0</v>
      </c>
      <c r="AH401">
        <v>9</v>
      </c>
      <c r="AI401">
        <v>16</v>
      </c>
      <c r="AJ401">
        <v>190</v>
      </c>
      <c r="AK401">
        <v>190.7</v>
      </c>
      <c r="AL401">
        <v>7.2</v>
      </c>
      <c r="AM401">
        <v>195</v>
      </c>
      <c r="AN401" t="s">
        <v>155</v>
      </c>
      <c r="AO401">
        <v>2</v>
      </c>
      <c r="AP401" s="42">
        <v>0.9412962962962963</v>
      </c>
      <c r="AQ401">
        <v>47.158537000000003</v>
      </c>
      <c r="AR401">
        <v>-88.484429000000006</v>
      </c>
      <c r="AS401">
        <v>313.5</v>
      </c>
      <c r="AT401">
        <v>23</v>
      </c>
      <c r="AU401">
        <v>12</v>
      </c>
      <c r="AV401">
        <v>10</v>
      </c>
      <c r="AW401" t="s">
        <v>237</v>
      </c>
      <c r="AX401">
        <v>1.2334670000000001</v>
      </c>
      <c r="AY401">
        <v>1.7667330000000001</v>
      </c>
      <c r="AZ401">
        <v>2.2334670000000001</v>
      </c>
      <c r="BA401">
        <v>14.048999999999999</v>
      </c>
      <c r="BB401">
        <v>12.09</v>
      </c>
      <c r="BC401">
        <v>0.86</v>
      </c>
      <c r="BD401">
        <v>17.068999999999999</v>
      </c>
      <c r="BE401">
        <v>2260.8200000000002</v>
      </c>
      <c r="BF401">
        <v>485.95400000000001</v>
      </c>
      <c r="BG401">
        <v>5.0999999999999997E-2</v>
      </c>
      <c r="BH401">
        <v>6.7000000000000004E-2</v>
      </c>
      <c r="BI401">
        <v>0.11799999999999999</v>
      </c>
      <c r="BJ401">
        <v>3.9E-2</v>
      </c>
      <c r="BK401">
        <v>5.1999999999999998E-2</v>
      </c>
      <c r="BL401">
        <v>9.0999999999999998E-2</v>
      </c>
      <c r="BM401">
        <v>3.2145999999999999</v>
      </c>
      <c r="BQ401">
        <v>0</v>
      </c>
      <c r="BR401">
        <v>0.199438</v>
      </c>
      <c r="BS401">
        <v>-3.1227</v>
      </c>
      <c r="BT401">
        <v>1.2E-2</v>
      </c>
      <c r="BU401">
        <v>4.8009719999999998</v>
      </c>
      <c r="BV401">
        <v>-62.766269999999999</v>
      </c>
    </row>
    <row r="402" spans="1:74" customFormat="1" x14ac:dyDescent="0.25">
      <c r="A402" s="40">
        <v>41704</v>
      </c>
      <c r="B402" s="41">
        <v>2.4711805555555553E-2</v>
      </c>
      <c r="C402">
        <v>12.358000000000001</v>
      </c>
      <c r="D402">
        <v>4.5513000000000003</v>
      </c>
      <c r="E402">
        <v>45512.971010000001</v>
      </c>
      <c r="F402">
        <v>2.8</v>
      </c>
      <c r="G402">
        <v>-0.5</v>
      </c>
      <c r="H402">
        <v>516.29999999999995</v>
      </c>
      <c r="J402">
        <v>0</v>
      </c>
      <c r="K402">
        <v>0.8548</v>
      </c>
      <c r="L402">
        <v>10.562799999999999</v>
      </c>
      <c r="M402">
        <v>3.8902000000000001</v>
      </c>
      <c r="N402">
        <v>2.3567</v>
      </c>
      <c r="O402">
        <v>0</v>
      </c>
      <c r="P402">
        <v>2.4</v>
      </c>
      <c r="Q402">
        <v>1.8234999999999999</v>
      </c>
      <c r="R402">
        <v>0</v>
      </c>
      <c r="S402">
        <v>1.8</v>
      </c>
      <c r="T402">
        <v>516.31579999999997</v>
      </c>
      <c r="W402">
        <v>0</v>
      </c>
      <c r="X402">
        <v>0</v>
      </c>
      <c r="Y402">
        <v>12.2</v>
      </c>
      <c r="Z402">
        <v>850</v>
      </c>
      <c r="AA402">
        <v>876</v>
      </c>
      <c r="AB402">
        <v>797</v>
      </c>
      <c r="AC402">
        <v>46.7</v>
      </c>
      <c r="AD402">
        <v>12.78</v>
      </c>
      <c r="AE402">
        <v>0.28999999999999998</v>
      </c>
      <c r="AF402">
        <v>974</v>
      </c>
      <c r="AG402">
        <v>0</v>
      </c>
      <c r="AH402">
        <v>9</v>
      </c>
      <c r="AI402">
        <v>16</v>
      </c>
      <c r="AJ402">
        <v>190</v>
      </c>
      <c r="AK402">
        <v>190.3</v>
      </c>
      <c r="AL402">
        <v>7.2</v>
      </c>
      <c r="AM402">
        <v>195</v>
      </c>
      <c r="AN402" t="s">
        <v>155</v>
      </c>
      <c r="AO402">
        <v>2</v>
      </c>
      <c r="AP402" s="42">
        <v>0.94130787037037045</v>
      </c>
      <c r="AQ402">
        <v>47.158596000000003</v>
      </c>
      <c r="AR402">
        <v>-88.484320999999994</v>
      </c>
      <c r="AS402">
        <v>313.3</v>
      </c>
      <c r="AT402">
        <v>22.8</v>
      </c>
      <c r="AU402">
        <v>12</v>
      </c>
      <c r="AV402">
        <v>11</v>
      </c>
      <c r="AW402" t="s">
        <v>238</v>
      </c>
      <c r="AX402">
        <v>1.4001999999999999</v>
      </c>
      <c r="AY402">
        <v>1.7669330000000001</v>
      </c>
      <c r="AZ402">
        <v>2.3003999999999998</v>
      </c>
      <c r="BA402">
        <v>14.048999999999999</v>
      </c>
      <c r="BB402">
        <v>12.14</v>
      </c>
      <c r="BC402">
        <v>0.86</v>
      </c>
      <c r="BD402">
        <v>16.992999999999999</v>
      </c>
      <c r="BE402">
        <v>2209.5479999999998</v>
      </c>
      <c r="BF402">
        <v>517.93499999999995</v>
      </c>
      <c r="BG402">
        <v>5.1999999999999998E-2</v>
      </c>
      <c r="BH402">
        <v>0</v>
      </c>
      <c r="BI402">
        <v>5.1999999999999998E-2</v>
      </c>
      <c r="BJ402">
        <v>0.04</v>
      </c>
      <c r="BK402">
        <v>0</v>
      </c>
      <c r="BL402">
        <v>0.04</v>
      </c>
      <c r="BM402">
        <v>3.5686</v>
      </c>
      <c r="BQ402">
        <v>0</v>
      </c>
      <c r="BR402">
        <v>0.23036699999999999</v>
      </c>
      <c r="BS402">
        <v>-3.2265779999999999</v>
      </c>
      <c r="BT402">
        <v>1.2716999999999999E-2</v>
      </c>
      <c r="BU402">
        <v>5.5455009999999998</v>
      </c>
      <c r="BV402">
        <v>-64.854217800000001</v>
      </c>
    </row>
    <row r="403" spans="1:74" customFormat="1" x14ac:dyDescent="0.25">
      <c r="A403" s="40">
        <v>41704</v>
      </c>
      <c r="B403" s="41">
        <v>2.472337962962963E-2</v>
      </c>
      <c r="C403">
        <v>11.766</v>
      </c>
      <c r="D403">
        <v>5.6727999999999996</v>
      </c>
      <c r="E403">
        <v>56727.609060000003</v>
      </c>
      <c r="F403">
        <v>2.9</v>
      </c>
      <c r="G403">
        <v>-1.3</v>
      </c>
      <c r="H403">
        <v>695.9</v>
      </c>
      <c r="J403">
        <v>0</v>
      </c>
      <c r="K403">
        <v>0.84860000000000002</v>
      </c>
      <c r="L403">
        <v>9.9848999999999997</v>
      </c>
      <c r="M403">
        <v>4.8140000000000001</v>
      </c>
      <c r="N403">
        <v>2.4609999999999999</v>
      </c>
      <c r="O403">
        <v>0</v>
      </c>
      <c r="P403">
        <v>2.5</v>
      </c>
      <c r="Q403">
        <v>1.9047000000000001</v>
      </c>
      <c r="R403">
        <v>0</v>
      </c>
      <c r="S403">
        <v>1.9</v>
      </c>
      <c r="T403">
        <v>695.92960000000005</v>
      </c>
      <c r="W403">
        <v>0</v>
      </c>
      <c r="X403">
        <v>0</v>
      </c>
      <c r="Y403">
        <v>12.2</v>
      </c>
      <c r="Z403">
        <v>851</v>
      </c>
      <c r="AA403">
        <v>876</v>
      </c>
      <c r="AB403">
        <v>798</v>
      </c>
      <c r="AC403">
        <v>47</v>
      </c>
      <c r="AD403">
        <v>12.86</v>
      </c>
      <c r="AE403">
        <v>0.3</v>
      </c>
      <c r="AF403">
        <v>974</v>
      </c>
      <c r="AG403">
        <v>0</v>
      </c>
      <c r="AH403">
        <v>9.7177179999999996</v>
      </c>
      <c r="AI403">
        <v>16</v>
      </c>
      <c r="AJ403">
        <v>190</v>
      </c>
      <c r="AK403">
        <v>190</v>
      </c>
      <c r="AL403">
        <v>7</v>
      </c>
      <c r="AM403">
        <v>195</v>
      </c>
      <c r="AN403" t="s">
        <v>155</v>
      </c>
      <c r="AO403">
        <v>2</v>
      </c>
      <c r="AP403" s="42">
        <v>0.94131944444444438</v>
      </c>
      <c r="AQ403">
        <v>47.158673999999998</v>
      </c>
      <c r="AR403">
        <v>-88.484235999999996</v>
      </c>
      <c r="AS403">
        <v>312.89999999999998</v>
      </c>
      <c r="AT403">
        <v>22.8</v>
      </c>
      <c r="AU403">
        <v>12</v>
      </c>
      <c r="AV403">
        <v>11</v>
      </c>
      <c r="AW403" t="s">
        <v>238</v>
      </c>
      <c r="AX403">
        <v>1.2663340000000001</v>
      </c>
      <c r="AY403">
        <v>1.5995010000000001</v>
      </c>
      <c r="AZ403">
        <v>2.032667</v>
      </c>
      <c r="BA403">
        <v>14.048999999999999</v>
      </c>
      <c r="BB403">
        <v>11.64</v>
      </c>
      <c r="BC403">
        <v>0.83</v>
      </c>
      <c r="BD403">
        <v>17.838000000000001</v>
      </c>
      <c r="BE403">
        <v>2037.383</v>
      </c>
      <c r="BF403">
        <v>625.197</v>
      </c>
      <c r="BG403">
        <v>5.2999999999999999E-2</v>
      </c>
      <c r="BH403">
        <v>0</v>
      </c>
      <c r="BI403">
        <v>5.2999999999999999E-2</v>
      </c>
      <c r="BJ403">
        <v>4.1000000000000002E-2</v>
      </c>
      <c r="BK403">
        <v>0</v>
      </c>
      <c r="BL403">
        <v>4.1000000000000002E-2</v>
      </c>
      <c r="BM403">
        <v>4.6920000000000002</v>
      </c>
      <c r="BQ403">
        <v>0</v>
      </c>
      <c r="BR403">
        <v>0.261685</v>
      </c>
      <c r="BS403">
        <v>-3.1201289999999999</v>
      </c>
      <c r="BT403">
        <v>1.3717999999999999E-2</v>
      </c>
      <c r="BU403">
        <v>6.2994050000000001</v>
      </c>
      <c r="BV403">
        <v>-62.7145929</v>
      </c>
    </row>
    <row r="404" spans="1:74" customFormat="1" x14ac:dyDescent="0.25">
      <c r="A404" s="40">
        <v>41704</v>
      </c>
      <c r="B404" s="41">
        <v>2.47349537037037E-2</v>
      </c>
      <c r="C404">
        <v>11.13</v>
      </c>
      <c r="D404">
        <v>6.7767999999999997</v>
      </c>
      <c r="E404">
        <v>67768.142120000004</v>
      </c>
      <c r="F404">
        <v>2.6</v>
      </c>
      <c r="G404">
        <v>-10.4</v>
      </c>
      <c r="H404">
        <v>1113.0999999999999</v>
      </c>
      <c r="J404">
        <v>0</v>
      </c>
      <c r="K404">
        <v>0.84260000000000002</v>
      </c>
      <c r="L404">
        <v>9.3786000000000005</v>
      </c>
      <c r="M404">
        <v>5.7102000000000004</v>
      </c>
      <c r="N404">
        <v>2.1867000000000001</v>
      </c>
      <c r="O404">
        <v>0</v>
      </c>
      <c r="P404">
        <v>2.2000000000000002</v>
      </c>
      <c r="Q404">
        <v>1.6912</v>
      </c>
      <c r="R404">
        <v>0</v>
      </c>
      <c r="S404">
        <v>1.7</v>
      </c>
      <c r="T404">
        <v>1113.1296</v>
      </c>
      <c r="W404">
        <v>0</v>
      </c>
      <c r="X404">
        <v>0</v>
      </c>
      <c r="Y404">
        <v>12.2</v>
      </c>
      <c r="Z404">
        <v>852</v>
      </c>
      <c r="AA404">
        <v>877</v>
      </c>
      <c r="AB404">
        <v>799</v>
      </c>
      <c r="AC404">
        <v>46.3</v>
      </c>
      <c r="AD404">
        <v>12.66</v>
      </c>
      <c r="AE404">
        <v>0.28999999999999998</v>
      </c>
      <c r="AF404">
        <v>974</v>
      </c>
      <c r="AG404">
        <v>0</v>
      </c>
      <c r="AH404">
        <v>9.282</v>
      </c>
      <c r="AI404">
        <v>16</v>
      </c>
      <c r="AJ404">
        <v>190</v>
      </c>
      <c r="AK404">
        <v>190</v>
      </c>
      <c r="AL404">
        <v>6.8</v>
      </c>
      <c r="AM404">
        <v>195</v>
      </c>
      <c r="AN404" t="s">
        <v>155</v>
      </c>
      <c r="AO404">
        <v>2</v>
      </c>
      <c r="AP404" s="42">
        <v>0.94133101851851853</v>
      </c>
      <c r="AQ404">
        <v>47.158768000000002</v>
      </c>
      <c r="AR404">
        <v>-88.484178999999997</v>
      </c>
      <c r="AS404">
        <v>312.60000000000002</v>
      </c>
      <c r="AT404">
        <v>23.3</v>
      </c>
      <c r="AU404">
        <v>12</v>
      </c>
      <c r="AV404">
        <v>11</v>
      </c>
      <c r="AW404" t="s">
        <v>238</v>
      </c>
      <c r="AX404">
        <v>1.4330670000000001</v>
      </c>
      <c r="AY404">
        <v>1.8992009999999999</v>
      </c>
      <c r="AZ404">
        <v>2.3992010000000001</v>
      </c>
      <c r="BA404">
        <v>14.048999999999999</v>
      </c>
      <c r="BB404">
        <v>11.18</v>
      </c>
      <c r="BC404">
        <v>0.8</v>
      </c>
      <c r="BD404">
        <v>18.678999999999998</v>
      </c>
      <c r="BE404">
        <v>1871.7919999999999</v>
      </c>
      <c r="BF404">
        <v>725.35599999999999</v>
      </c>
      <c r="BG404">
        <v>4.5999999999999999E-2</v>
      </c>
      <c r="BH404">
        <v>0</v>
      </c>
      <c r="BI404">
        <v>4.5999999999999999E-2</v>
      </c>
      <c r="BJ404">
        <v>3.5000000000000003E-2</v>
      </c>
      <c r="BK404">
        <v>0</v>
      </c>
      <c r="BL404">
        <v>3.5000000000000003E-2</v>
      </c>
      <c r="BM404">
        <v>7.3406000000000002</v>
      </c>
      <c r="BQ404">
        <v>0</v>
      </c>
      <c r="BR404">
        <v>0.32628600000000002</v>
      </c>
      <c r="BS404">
        <v>-3.1549580000000002</v>
      </c>
      <c r="BT404">
        <v>1.3282E-2</v>
      </c>
      <c r="BU404">
        <v>7.8545199999999999</v>
      </c>
      <c r="BV404">
        <v>-63.414655799999998</v>
      </c>
    </row>
    <row r="405" spans="1:74" customFormat="1" x14ac:dyDescent="0.25">
      <c r="A405" s="40">
        <v>41704</v>
      </c>
      <c r="B405" s="41">
        <v>2.4746527777777777E-2</v>
      </c>
      <c r="C405">
        <v>10.66</v>
      </c>
      <c r="D405">
        <v>7.3864999999999998</v>
      </c>
      <c r="E405">
        <v>73864.532260000007</v>
      </c>
      <c r="F405">
        <v>2.4</v>
      </c>
      <c r="G405">
        <v>-18.399999999999999</v>
      </c>
      <c r="H405">
        <v>1459.8</v>
      </c>
      <c r="J405">
        <v>0</v>
      </c>
      <c r="K405">
        <v>0.84009999999999996</v>
      </c>
      <c r="L405">
        <v>8.9550000000000001</v>
      </c>
      <c r="M405">
        <v>6.2050999999999998</v>
      </c>
      <c r="N405">
        <v>1.9762</v>
      </c>
      <c r="O405">
        <v>0</v>
      </c>
      <c r="P405">
        <v>2</v>
      </c>
      <c r="Q405">
        <v>1.5279</v>
      </c>
      <c r="R405">
        <v>0</v>
      </c>
      <c r="S405">
        <v>1.5</v>
      </c>
      <c r="T405">
        <v>1459.8126</v>
      </c>
      <c r="W405">
        <v>0</v>
      </c>
      <c r="X405">
        <v>0</v>
      </c>
      <c r="Y405">
        <v>12.2</v>
      </c>
      <c r="Z405">
        <v>852</v>
      </c>
      <c r="AA405">
        <v>878</v>
      </c>
      <c r="AB405">
        <v>800</v>
      </c>
      <c r="AC405">
        <v>46</v>
      </c>
      <c r="AD405">
        <v>12.58</v>
      </c>
      <c r="AE405">
        <v>0.28999999999999998</v>
      </c>
      <c r="AF405">
        <v>974</v>
      </c>
      <c r="AG405">
        <v>0</v>
      </c>
      <c r="AH405">
        <v>9.718</v>
      </c>
      <c r="AI405">
        <v>16</v>
      </c>
      <c r="AJ405">
        <v>190</v>
      </c>
      <c r="AK405">
        <v>190</v>
      </c>
      <c r="AL405">
        <v>6.8</v>
      </c>
      <c r="AM405">
        <v>195</v>
      </c>
      <c r="AN405" t="s">
        <v>155</v>
      </c>
      <c r="AO405">
        <v>2</v>
      </c>
      <c r="AP405" s="42">
        <v>0.94134259259259256</v>
      </c>
      <c r="AQ405">
        <v>47.158873999999997</v>
      </c>
      <c r="AR405">
        <v>-88.484139999999996</v>
      </c>
      <c r="AS405">
        <v>312</v>
      </c>
      <c r="AT405">
        <v>25.2</v>
      </c>
      <c r="AU405">
        <v>12</v>
      </c>
      <c r="AV405">
        <v>11</v>
      </c>
      <c r="AW405" t="s">
        <v>238</v>
      </c>
      <c r="AX405">
        <v>1.3351649999999999</v>
      </c>
      <c r="AY405">
        <v>1.8692310000000001</v>
      </c>
      <c r="AZ405">
        <v>2.3032970000000001</v>
      </c>
      <c r="BA405">
        <v>14.048999999999999</v>
      </c>
      <c r="BB405">
        <v>10.99</v>
      </c>
      <c r="BC405">
        <v>0.78</v>
      </c>
      <c r="BD405">
        <v>19.039000000000001</v>
      </c>
      <c r="BE405">
        <v>1774.845</v>
      </c>
      <c r="BF405">
        <v>782.73800000000006</v>
      </c>
      <c r="BG405">
        <v>4.1000000000000002E-2</v>
      </c>
      <c r="BH405">
        <v>0</v>
      </c>
      <c r="BI405">
        <v>4.1000000000000002E-2</v>
      </c>
      <c r="BJ405">
        <v>3.2000000000000001E-2</v>
      </c>
      <c r="BK405">
        <v>0</v>
      </c>
      <c r="BL405">
        <v>3.2000000000000001E-2</v>
      </c>
      <c r="BM405">
        <v>9.5599000000000007</v>
      </c>
      <c r="BQ405">
        <v>0</v>
      </c>
      <c r="BR405">
        <v>0.32645999999999997</v>
      </c>
      <c r="BS405">
        <v>-3.1298919999999999</v>
      </c>
      <c r="BT405">
        <v>1.2999999999999999E-2</v>
      </c>
      <c r="BU405">
        <v>7.858708</v>
      </c>
      <c r="BV405">
        <v>-62.910829200000002</v>
      </c>
    </row>
    <row r="406" spans="1:74" customFormat="1" x14ac:dyDescent="0.25">
      <c r="A406" s="40">
        <v>41704</v>
      </c>
      <c r="B406" s="41">
        <v>2.4758101851851847E-2</v>
      </c>
      <c r="C406">
        <v>10.66</v>
      </c>
      <c r="D406">
        <v>7.4367000000000001</v>
      </c>
      <c r="E406">
        <v>74367.225000000006</v>
      </c>
      <c r="F406">
        <v>2.5</v>
      </c>
      <c r="G406">
        <v>-15.4</v>
      </c>
      <c r="H406">
        <v>1493.1</v>
      </c>
      <c r="J406">
        <v>0</v>
      </c>
      <c r="K406">
        <v>0.83950000000000002</v>
      </c>
      <c r="L406">
        <v>8.9491999999999994</v>
      </c>
      <c r="M406">
        <v>6.2431999999999999</v>
      </c>
      <c r="N406">
        <v>2.1027999999999998</v>
      </c>
      <c r="O406">
        <v>0</v>
      </c>
      <c r="P406">
        <v>2.1</v>
      </c>
      <c r="Q406">
        <v>1.6257999999999999</v>
      </c>
      <c r="R406">
        <v>0</v>
      </c>
      <c r="S406">
        <v>1.6</v>
      </c>
      <c r="T406">
        <v>1493.0696</v>
      </c>
      <c r="W406">
        <v>0</v>
      </c>
      <c r="X406">
        <v>0</v>
      </c>
      <c r="Y406">
        <v>12.2</v>
      </c>
      <c r="Z406">
        <v>851</v>
      </c>
      <c r="AA406">
        <v>876</v>
      </c>
      <c r="AB406">
        <v>799</v>
      </c>
      <c r="AC406">
        <v>46</v>
      </c>
      <c r="AD406">
        <v>12.58</v>
      </c>
      <c r="AE406">
        <v>0.28999999999999998</v>
      </c>
      <c r="AF406">
        <v>974</v>
      </c>
      <c r="AG406">
        <v>0</v>
      </c>
      <c r="AH406">
        <v>10</v>
      </c>
      <c r="AI406">
        <v>16</v>
      </c>
      <c r="AJ406">
        <v>190</v>
      </c>
      <c r="AK406">
        <v>190</v>
      </c>
      <c r="AL406">
        <v>6.8</v>
      </c>
      <c r="AM406">
        <v>195</v>
      </c>
      <c r="AN406" t="s">
        <v>155</v>
      </c>
      <c r="AO406">
        <v>2</v>
      </c>
      <c r="AP406" s="42">
        <v>0.94135416666666671</v>
      </c>
      <c r="AQ406">
        <v>47.158987000000003</v>
      </c>
      <c r="AR406">
        <v>-88.484115000000003</v>
      </c>
      <c r="AS406">
        <v>311.8</v>
      </c>
      <c r="AT406">
        <v>28</v>
      </c>
      <c r="AU406">
        <v>12</v>
      </c>
      <c r="AV406">
        <v>11</v>
      </c>
      <c r="AW406" t="s">
        <v>238</v>
      </c>
      <c r="AX406">
        <v>1</v>
      </c>
      <c r="AY406">
        <v>1.4</v>
      </c>
      <c r="AZ406">
        <v>1.7</v>
      </c>
      <c r="BA406">
        <v>14.048999999999999</v>
      </c>
      <c r="BB406">
        <v>10.95</v>
      </c>
      <c r="BC406">
        <v>0.78</v>
      </c>
      <c r="BD406">
        <v>19.117000000000001</v>
      </c>
      <c r="BE406">
        <v>1769.556</v>
      </c>
      <c r="BF406">
        <v>785.71600000000001</v>
      </c>
      <c r="BG406">
        <v>4.3999999999999997E-2</v>
      </c>
      <c r="BH406">
        <v>0</v>
      </c>
      <c r="BI406">
        <v>4.3999999999999997E-2</v>
      </c>
      <c r="BJ406">
        <v>3.4000000000000002E-2</v>
      </c>
      <c r="BK406">
        <v>0</v>
      </c>
      <c r="BL406">
        <v>3.4000000000000002E-2</v>
      </c>
      <c r="BM406">
        <v>9.7548999999999992</v>
      </c>
      <c r="BQ406">
        <v>0</v>
      </c>
      <c r="BR406">
        <v>0.30579400000000001</v>
      </c>
      <c r="BS406">
        <v>-3.1804160000000001</v>
      </c>
      <c r="BT406">
        <v>1.2999999999999999E-2</v>
      </c>
      <c r="BU406">
        <v>7.3612260000000003</v>
      </c>
      <c r="BV406">
        <v>-63.9263616</v>
      </c>
    </row>
    <row r="407" spans="1:74" customFormat="1" x14ac:dyDescent="0.25">
      <c r="A407" s="40">
        <v>41704</v>
      </c>
      <c r="B407" s="41">
        <v>2.4769675925925928E-2</v>
      </c>
      <c r="C407">
        <v>11.103</v>
      </c>
      <c r="D407">
        <v>7.0045000000000002</v>
      </c>
      <c r="E407">
        <v>70044.824999999997</v>
      </c>
      <c r="F407">
        <v>2.7</v>
      </c>
      <c r="G407">
        <v>-12.6</v>
      </c>
      <c r="H407">
        <v>1440.3</v>
      </c>
      <c r="J407">
        <v>0</v>
      </c>
      <c r="K407">
        <v>0.84040000000000004</v>
      </c>
      <c r="L407">
        <v>9.3314000000000004</v>
      </c>
      <c r="M407">
        <v>5.8867000000000003</v>
      </c>
      <c r="N407">
        <v>2.2690999999999999</v>
      </c>
      <c r="O407">
        <v>0</v>
      </c>
      <c r="P407">
        <v>2.2999999999999998</v>
      </c>
      <c r="Q407">
        <v>1.7544</v>
      </c>
      <c r="R407">
        <v>0</v>
      </c>
      <c r="S407">
        <v>1.8</v>
      </c>
      <c r="T407">
        <v>1440.2617</v>
      </c>
      <c r="W407">
        <v>0</v>
      </c>
      <c r="X407">
        <v>0</v>
      </c>
      <c r="Y407">
        <v>12.2</v>
      </c>
      <c r="Z407">
        <v>850</v>
      </c>
      <c r="AA407">
        <v>875</v>
      </c>
      <c r="AB407">
        <v>798</v>
      </c>
      <c r="AC407">
        <v>46</v>
      </c>
      <c r="AD407">
        <v>12.58</v>
      </c>
      <c r="AE407">
        <v>0.28999999999999998</v>
      </c>
      <c r="AF407">
        <v>974</v>
      </c>
      <c r="AG407">
        <v>0</v>
      </c>
      <c r="AH407">
        <v>10</v>
      </c>
      <c r="AI407">
        <v>16</v>
      </c>
      <c r="AJ407">
        <v>190</v>
      </c>
      <c r="AK407">
        <v>190</v>
      </c>
      <c r="AL407">
        <v>6.9</v>
      </c>
      <c r="AM407">
        <v>195</v>
      </c>
      <c r="AN407" t="s">
        <v>155</v>
      </c>
      <c r="AO407">
        <v>2</v>
      </c>
      <c r="AP407" s="42">
        <v>0.94136574074074064</v>
      </c>
      <c r="AQ407">
        <v>47.159067999999998</v>
      </c>
      <c r="AR407">
        <v>-88.484111999999996</v>
      </c>
      <c r="AS407">
        <v>311.5</v>
      </c>
      <c r="AT407">
        <v>29.3</v>
      </c>
      <c r="AU407">
        <v>12</v>
      </c>
      <c r="AV407">
        <v>11</v>
      </c>
      <c r="AW407" t="s">
        <v>238</v>
      </c>
      <c r="AX407">
        <v>1</v>
      </c>
      <c r="AY407">
        <v>1.4</v>
      </c>
      <c r="AZ407">
        <v>1.7</v>
      </c>
      <c r="BA407">
        <v>14.048999999999999</v>
      </c>
      <c r="BB407">
        <v>11.01</v>
      </c>
      <c r="BC407">
        <v>0.78</v>
      </c>
      <c r="BD407">
        <v>18.988</v>
      </c>
      <c r="BE407">
        <v>1842.6790000000001</v>
      </c>
      <c r="BF407">
        <v>739.86699999999996</v>
      </c>
      <c r="BG407">
        <v>4.7E-2</v>
      </c>
      <c r="BH407">
        <v>0</v>
      </c>
      <c r="BI407">
        <v>4.7E-2</v>
      </c>
      <c r="BJ407">
        <v>3.5999999999999997E-2</v>
      </c>
      <c r="BK407">
        <v>0</v>
      </c>
      <c r="BL407">
        <v>3.5999999999999997E-2</v>
      </c>
      <c r="BM407">
        <v>9.3973999999999993</v>
      </c>
      <c r="BQ407">
        <v>0</v>
      </c>
      <c r="BR407">
        <v>0.30387199999999998</v>
      </c>
      <c r="BS407">
        <v>-2.7898160000000001</v>
      </c>
      <c r="BT407">
        <v>1.2282E-2</v>
      </c>
      <c r="BU407">
        <v>7.314959</v>
      </c>
      <c r="BV407">
        <v>-56.075301600000003</v>
      </c>
    </row>
    <row r="408" spans="1:74" customFormat="1" x14ac:dyDescent="0.25">
      <c r="A408" s="40">
        <v>41704</v>
      </c>
      <c r="B408" s="41">
        <v>2.4781250000000001E-2</v>
      </c>
      <c r="C408">
        <v>11.507999999999999</v>
      </c>
      <c r="D408">
        <v>6.2869999999999999</v>
      </c>
      <c r="E408">
        <v>62869.824999999997</v>
      </c>
      <c r="F408">
        <v>3.1</v>
      </c>
      <c r="G408">
        <v>-17.3</v>
      </c>
      <c r="H408">
        <v>1433.4</v>
      </c>
      <c r="J408">
        <v>0</v>
      </c>
      <c r="K408">
        <v>0.84419999999999995</v>
      </c>
      <c r="L408">
        <v>9.7150999999999996</v>
      </c>
      <c r="M408">
        <v>5.3072999999999997</v>
      </c>
      <c r="N408">
        <v>2.6530999999999998</v>
      </c>
      <c r="O408">
        <v>0</v>
      </c>
      <c r="P408">
        <v>2.7</v>
      </c>
      <c r="Q408">
        <v>2.0512999999999999</v>
      </c>
      <c r="R408">
        <v>0</v>
      </c>
      <c r="S408">
        <v>2.1</v>
      </c>
      <c r="T408">
        <v>1433.3946000000001</v>
      </c>
      <c r="W408">
        <v>0</v>
      </c>
      <c r="X408">
        <v>0</v>
      </c>
      <c r="Y408">
        <v>12.1</v>
      </c>
      <c r="Z408">
        <v>850</v>
      </c>
      <c r="AA408">
        <v>875</v>
      </c>
      <c r="AB408">
        <v>799</v>
      </c>
      <c r="AC408">
        <v>46</v>
      </c>
      <c r="AD408">
        <v>12.58</v>
      </c>
      <c r="AE408">
        <v>0.28999999999999998</v>
      </c>
      <c r="AF408">
        <v>974</v>
      </c>
      <c r="AG408">
        <v>0</v>
      </c>
      <c r="AH408">
        <v>10</v>
      </c>
      <c r="AI408">
        <v>16</v>
      </c>
      <c r="AJ408">
        <v>190</v>
      </c>
      <c r="AK408">
        <v>190.7</v>
      </c>
      <c r="AL408">
        <v>7</v>
      </c>
      <c r="AM408">
        <v>195</v>
      </c>
      <c r="AN408" t="s">
        <v>155</v>
      </c>
      <c r="AO408">
        <v>2</v>
      </c>
      <c r="AP408" s="42">
        <v>0.94136574074074064</v>
      </c>
      <c r="AQ408">
        <v>47.159149999999997</v>
      </c>
      <c r="AR408">
        <v>-88.484115000000003</v>
      </c>
      <c r="AS408">
        <v>311.39999999999998</v>
      </c>
      <c r="AT408">
        <v>29.3</v>
      </c>
      <c r="AU408">
        <v>12</v>
      </c>
      <c r="AV408">
        <v>11</v>
      </c>
      <c r="AW408" t="s">
        <v>238</v>
      </c>
      <c r="AX408">
        <v>1.032667</v>
      </c>
      <c r="AY408">
        <v>1.269331</v>
      </c>
      <c r="AZ408">
        <v>1.7</v>
      </c>
      <c r="BA408">
        <v>14.048999999999999</v>
      </c>
      <c r="BB408">
        <v>11.29</v>
      </c>
      <c r="BC408">
        <v>0.8</v>
      </c>
      <c r="BD408">
        <v>18.459</v>
      </c>
      <c r="BE408">
        <v>1943.374</v>
      </c>
      <c r="BF408">
        <v>675.70799999999997</v>
      </c>
      <c r="BG408">
        <v>5.6000000000000001E-2</v>
      </c>
      <c r="BH408">
        <v>0</v>
      </c>
      <c r="BI408">
        <v>5.6000000000000001E-2</v>
      </c>
      <c r="BJ408">
        <v>4.2999999999999997E-2</v>
      </c>
      <c r="BK408">
        <v>0</v>
      </c>
      <c r="BL408">
        <v>4.2999999999999997E-2</v>
      </c>
      <c r="BM408">
        <v>9.4741</v>
      </c>
      <c r="BQ408">
        <v>0</v>
      </c>
      <c r="BR408">
        <v>0.30499999999999999</v>
      </c>
      <c r="BS408">
        <v>-2.8458619999999999</v>
      </c>
      <c r="BT408">
        <v>1.2E-2</v>
      </c>
      <c r="BU408">
        <v>7.3421130000000003</v>
      </c>
      <c r="BV408">
        <v>-57.201826199999999</v>
      </c>
    </row>
    <row r="409" spans="1:74" customFormat="1" x14ac:dyDescent="0.25">
      <c r="A409" s="40">
        <v>41704</v>
      </c>
      <c r="B409" s="41">
        <v>2.4792824074074075E-2</v>
      </c>
      <c r="C409">
        <v>11.68</v>
      </c>
      <c r="D409">
        <v>5.5006000000000004</v>
      </c>
      <c r="E409">
        <v>55006.108330000003</v>
      </c>
      <c r="F409">
        <v>3</v>
      </c>
      <c r="G409">
        <v>-24.6</v>
      </c>
      <c r="H409">
        <v>1641.7</v>
      </c>
      <c r="J409">
        <v>0</v>
      </c>
      <c r="K409">
        <v>0.85</v>
      </c>
      <c r="L409">
        <v>9.9283999999999999</v>
      </c>
      <c r="M409">
        <v>4.6757</v>
      </c>
      <c r="N409">
        <v>2.5501</v>
      </c>
      <c r="O409">
        <v>0</v>
      </c>
      <c r="P409">
        <v>2.6</v>
      </c>
      <c r="Q409">
        <v>1.9717</v>
      </c>
      <c r="R409">
        <v>0</v>
      </c>
      <c r="S409">
        <v>2</v>
      </c>
      <c r="T409">
        <v>1641.6665</v>
      </c>
      <c r="W409">
        <v>0</v>
      </c>
      <c r="X409">
        <v>0</v>
      </c>
      <c r="Y409">
        <v>12.2</v>
      </c>
      <c r="Z409">
        <v>850</v>
      </c>
      <c r="AA409">
        <v>874</v>
      </c>
      <c r="AB409">
        <v>800</v>
      </c>
      <c r="AC409">
        <v>46</v>
      </c>
      <c r="AD409">
        <v>12.58</v>
      </c>
      <c r="AE409">
        <v>0.28999999999999998</v>
      </c>
      <c r="AF409">
        <v>974</v>
      </c>
      <c r="AG409">
        <v>0</v>
      </c>
      <c r="AH409">
        <v>9.282</v>
      </c>
      <c r="AI409">
        <v>16</v>
      </c>
      <c r="AJ409">
        <v>190</v>
      </c>
      <c r="AK409">
        <v>191</v>
      </c>
      <c r="AL409">
        <v>7.1</v>
      </c>
      <c r="AM409">
        <v>195</v>
      </c>
      <c r="AN409" t="s">
        <v>155</v>
      </c>
      <c r="AO409">
        <v>2</v>
      </c>
      <c r="AP409" s="42">
        <v>0.94138888888888894</v>
      </c>
      <c r="AQ409">
        <v>47.159362000000002</v>
      </c>
      <c r="AR409">
        <v>-88.484121999999999</v>
      </c>
      <c r="AS409">
        <v>311.2</v>
      </c>
      <c r="AT409">
        <v>30.9</v>
      </c>
      <c r="AU409">
        <v>12</v>
      </c>
      <c r="AV409">
        <v>11</v>
      </c>
      <c r="AW409" t="s">
        <v>238</v>
      </c>
      <c r="AX409">
        <v>1.23027</v>
      </c>
      <c r="AY409">
        <v>1</v>
      </c>
      <c r="AZ409">
        <v>1.8302700000000001</v>
      </c>
      <c r="BA409">
        <v>14.048999999999999</v>
      </c>
      <c r="BB409">
        <v>11.75</v>
      </c>
      <c r="BC409">
        <v>0.84</v>
      </c>
      <c r="BD409">
        <v>17.641999999999999</v>
      </c>
      <c r="BE409">
        <v>2039.65</v>
      </c>
      <c r="BF409">
        <v>611.36500000000001</v>
      </c>
      <c r="BG409">
        <v>5.5E-2</v>
      </c>
      <c r="BH409">
        <v>0</v>
      </c>
      <c r="BI409">
        <v>5.5E-2</v>
      </c>
      <c r="BJ409">
        <v>4.2000000000000003E-2</v>
      </c>
      <c r="BK409">
        <v>0</v>
      </c>
      <c r="BL409">
        <v>4.2000000000000003E-2</v>
      </c>
      <c r="BM409">
        <v>11.1435</v>
      </c>
      <c r="BQ409">
        <v>0</v>
      </c>
      <c r="BR409">
        <v>0.34808</v>
      </c>
      <c r="BS409">
        <v>-2.8310439999999999</v>
      </c>
      <c r="BT409">
        <v>1.1282E-2</v>
      </c>
      <c r="BU409">
        <v>8.379156</v>
      </c>
      <c r="BV409">
        <v>-56.903984399999999</v>
      </c>
    </row>
    <row r="410" spans="1:74" customFormat="1" x14ac:dyDescent="0.25">
      <c r="A410" s="40">
        <v>41704</v>
      </c>
      <c r="B410" s="41">
        <v>2.4804398148148148E-2</v>
      </c>
      <c r="C410">
        <v>11.510999999999999</v>
      </c>
      <c r="D410">
        <v>5.9962999999999997</v>
      </c>
      <c r="E410">
        <v>59963.297250000003</v>
      </c>
      <c r="F410">
        <v>2.9</v>
      </c>
      <c r="G410">
        <v>-24.4</v>
      </c>
      <c r="H410">
        <v>1763.7</v>
      </c>
      <c r="J410">
        <v>0</v>
      </c>
      <c r="K410">
        <v>0.84650000000000003</v>
      </c>
      <c r="L410">
        <v>9.7444000000000006</v>
      </c>
      <c r="M410">
        <v>5.0761000000000003</v>
      </c>
      <c r="N410">
        <v>2.4952000000000001</v>
      </c>
      <c r="O410">
        <v>0</v>
      </c>
      <c r="P410">
        <v>2.5</v>
      </c>
      <c r="Q410">
        <v>1.9293</v>
      </c>
      <c r="R410">
        <v>0</v>
      </c>
      <c r="S410">
        <v>1.9</v>
      </c>
      <c r="T410">
        <v>1763.6684</v>
      </c>
      <c r="W410">
        <v>0</v>
      </c>
      <c r="X410">
        <v>0</v>
      </c>
      <c r="Y410">
        <v>12.3</v>
      </c>
      <c r="Z410">
        <v>848</v>
      </c>
      <c r="AA410">
        <v>873</v>
      </c>
      <c r="AB410">
        <v>798</v>
      </c>
      <c r="AC410">
        <v>46</v>
      </c>
      <c r="AD410">
        <v>12.58</v>
      </c>
      <c r="AE410">
        <v>0.28999999999999998</v>
      </c>
      <c r="AF410">
        <v>974</v>
      </c>
      <c r="AG410">
        <v>0</v>
      </c>
      <c r="AH410">
        <v>9.718</v>
      </c>
      <c r="AI410">
        <v>16</v>
      </c>
      <c r="AJ410">
        <v>190</v>
      </c>
      <c r="AK410">
        <v>190.3</v>
      </c>
      <c r="AL410">
        <v>7</v>
      </c>
      <c r="AM410">
        <v>195</v>
      </c>
      <c r="AN410" t="s">
        <v>155</v>
      </c>
      <c r="AO410">
        <v>2</v>
      </c>
      <c r="AP410" s="42">
        <v>0.94140046296296298</v>
      </c>
      <c r="AQ410">
        <v>47.159495</v>
      </c>
      <c r="AR410">
        <v>-88.484126000000003</v>
      </c>
      <c r="AS410">
        <v>310.8</v>
      </c>
      <c r="AT410">
        <v>31.6</v>
      </c>
      <c r="AU410">
        <v>12</v>
      </c>
      <c r="AV410">
        <v>11</v>
      </c>
      <c r="AW410" t="s">
        <v>238</v>
      </c>
      <c r="AX410">
        <v>1.564935</v>
      </c>
      <c r="AY410">
        <v>1</v>
      </c>
      <c r="AZ410">
        <v>2.1324679999999998</v>
      </c>
      <c r="BA410">
        <v>14.048999999999999</v>
      </c>
      <c r="BB410">
        <v>11.47</v>
      </c>
      <c r="BC410">
        <v>0.82</v>
      </c>
      <c r="BD410">
        <v>18.129000000000001</v>
      </c>
      <c r="BE410">
        <v>1971.2460000000001</v>
      </c>
      <c r="BF410">
        <v>653.572</v>
      </c>
      <c r="BG410">
        <v>5.2999999999999999E-2</v>
      </c>
      <c r="BH410">
        <v>0</v>
      </c>
      <c r="BI410">
        <v>5.2999999999999999E-2</v>
      </c>
      <c r="BJ410">
        <v>4.1000000000000002E-2</v>
      </c>
      <c r="BK410">
        <v>0</v>
      </c>
      <c r="BL410">
        <v>4.1000000000000002E-2</v>
      </c>
      <c r="BM410">
        <v>11.7887</v>
      </c>
      <c r="BQ410">
        <v>0</v>
      </c>
      <c r="BR410">
        <v>0.40018199999999998</v>
      </c>
      <c r="BS410">
        <v>-2.950396</v>
      </c>
      <c r="BT410">
        <v>1.1717999999999999E-2</v>
      </c>
      <c r="BU410">
        <v>9.633381</v>
      </c>
      <c r="BV410">
        <v>-59.302959600000001</v>
      </c>
    </row>
    <row r="411" spans="1:74" customFormat="1" x14ac:dyDescent="0.25">
      <c r="A411" s="40">
        <v>41704</v>
      </c>
      <c r="B411" s="41">
        <v>2.4815972222222222E-2</v>
      </c>
      <c r="C411">
        <v>11.067</v>
      </c>
      <c r="D411">
        <v>6.7774999999999999</v>
      </c>
      <c r="E411">
        <v>67774.666670000006</v>
      </c>
      <c r="F411">
        <v>4.3</v>
      </c>
      <c r="G411">
        <v>-24.4</v>
      </c>
      <c r="H411">
        <v>2236.8000000000002</v>
      </c>
      <c r="J411">
        <v>0</v>
      </c>
      <c r="K411">
        <v>0.84199999999999997</v>
      </c>
      <c r="L411">
        <v>9.3193000000000001</v>
      </c>
      <c r="M411">
        <v>5.7069000000000001</v>
      </c>
      <c r="N411">
        <v>3.6332</v>
      </c>
      <c r="O411">
        <v>0</v>
      </c>
      <c r="P411">
        <v>3.6</v>
      </c>
      <c r="Q411">
        <v>2.8092000000000001</v>
      </c>
      <c r="R411">
        <v>0</v>
      </c>
      <c r="S411">
        <v>2.8</v>
      </c>
      <c r="T411">
        <v>2236.8440000000001</v>
      </c>
      <c r="W411">
        <v>0</v>
      </c>
      <c r="X411">
        <v>0</v>
      </c>
      <c r="Y411">
        <v>12.3</v>
      </c>
      <c r="Z411">
        <v>848</v>
      </c>
      <c r="AA411">
        <v>873</v>
      </c>
      <c r="AB411">
        <v>797</v>
      </c>
      <c r="AC411">
        <v>46</v>
      </c>
      <c r="AD411">
        <v>12.58</v>
      </c>
      <c r="AE411">
        <v>0.28999999999999998</v>
      </c>
      <c r="AF411">
        <v>974</v>
      </c>
      <c r="AG411">
        <v>0</v>
      </c>
      <c r="AH411">
        <v>9.282</v>
      </c>
      <c r="AI411">
        <v>16</v>
      </c>
      <c r="AJ411">
        <v>190.7</v>
      </c>
      <c r="AK411">
        <v>190.7</v>
      </c>
      <c r="AL411">
        <v>6.9</v>
      </c>
      <c r="AM411">
        <v>195</v>
      </c>
      <c r="AN411" t="s">
        <v>155</v>
      </c>
      <c r="AO411">
        <v>2</v>
      </c>
      <c r="AP411" s="42">
        <v>0.94141203703703702</v>
      </c>
      <c r="AQ411">
        <v>47.159635999999999</v>
      </c>
      <c r="AR411">
        <v>-88.484136000000007</v>
      </c>
      <c r="AS411">
        <v>311</v>
      </c>
      <c r="AT411">
        <v>33</v>
      </c>
      <c r="AU411">
        <v>12</v>
      </c>
      <c r="AV411">
        <v>11</v>
      </c>
      <c r="AW411" t="s">
        <v>238</v>
      </c>
      <c r="AX411">
        <v>1.7981819999999999</v>
      </c>
      <c r="AY411">
        <v>1.2290909999999999</v>
      </c>
      <c r="AZ411">
        <v>2.4290910000000001</v>
      </c>
      <c r="BA411">
        <v>14.048999999999999</v>
      </c>
      <c r="BB411">
        <v>11.13</v>
      </c>
      <c r="BC411">
        <v>0.79</v>
      </c>
      <c r="BD411">
        <v>18.759</v>
      </c>
      <c r="BE411">
        <v>1853.8720000000001</v>
      </c>
      <c r="BF411">
        <v>722.56399999999996</v>
      </c>
      <c r="BG411">
        <v>7.5999999999999998E-2</v>
      </c>
      <c r="BH411">
        <v>0</v>
      </c>
      <c r="BI411">
        <v>7.5999999999999998E-2</v>
      </c>
      <c r="BJ411">
        <v>5.8999999999999997E-2</v>
      </c>
      <c r="BK411">
        <v>0</v>
      </c>
      <c r="BL411">
        <v>5.8999999999999997E-2</v>
      </c>
      <c r="BM411">
        <v>14.7027</v>
      </c>
      <c r="BQ411">
        <v>0</v>
      </c>
      <c r="BR411">
        <v>0.43195</v>
      </c>
      <c r="BS411">
        <v>-3.3303560000000001</v>
      </c>
      <c r="BT411">
        <v>1.2E-2</v>
      </c>
      <c r="BU411">
        <v>10.398116999999999</v>
      </c>
      <c r="BV411">
        <v>-66.940155599999997</v>
      </c>
    </row>
    <row r="412" spans="1:74" customFormat="1" x14ac:dyDescent="0.25">
      <c r="A412" s="40">
        <v>41704</v>
      </c>
      <c r="B412" s="41">
        <v>2.4827546296296295E-2</v>
      </c>
      <c r="C412">
        <v>10.718999999999999</v>
      </c>
      <c r="D412">
        <v>7.1490999999999998</v>
      </c>
      <c r="E412">
        <v>71490.571920000002</v>
      </c>
      <c r="F412">
        <v>8.6</v>
      </c>
      <c r="G412">
        <v>-21.2</v>
      </c>
      <c r="H412">
        <v>2187.9</v>
      </c>
      <c r="J412">
        <v>0</v>
      </c>
      <c r="K412">
        <v>0.84119999999999995</v>
      </c>
      <c r="L412">
        <v>9.0160999999999998</v>
      </c>
      <c r="M412">
        <v>6.0134999999999996</v>
      </c>
      <c r="N412">
        <v>7.2190000000000003</v>
      </c>
      <c r="O412">
        <v>0</v>
      </c>
      <c r="P412">
        <v>7.2</v>
      </c>
      <c r="Q412">
        <v>5.5815999999999999</v>
      </c>
      <c r="R412">
        <v>0</v>
      </c>
      <c r="S412">
        <v>5.6</v>
      </c>
      <c r="T412">
        <v>2187.8744999999999</v>
      </c>
      <c r="W412">
        <v>0</v>
      </c>
      <c r="X412">
        <v>0</v>
      </c>
      <c r="Y412">
        <v>12.3</v>
      </c>
      <c r="Z412">
        <v>847</v>
      </c>
      <c r="AA412">
        <v>873</v>
      </c>
      <c r="AB412">
        <v>796</v>
      </c>
      <c r="AC412">
        <v>46</v>
      </c>
      <c r="AD412">
        <v>12.58</v>
      </c>
      <c r="AE412">
        <v>0.28999999999999998</v>
      </c>
      <c r="AF412">
        <v>974</v>
      </c>
      <c r="AG412">
        <v>0</v>
      </c>
      <c r="AH412">
        <v>9.718</v>
      </c>
      <c r="AI412">
        <v>16</v>
      </c>
      <c r="AJ412">
        <v>190.3</v>
      </c>
      <c r="AK412">
        <v>191</v>
      </c>
      <c r="AL412">
        <v>6.8</v>
      </c>
      <c r="AM412">
        <v>195</v>
      </c>
      <c r="AN412" t="s">
        <v>155</v>
      </c>
      <c r="AO412">
        <v>2</v>
      </c>
      <c r="AP412" s="42">
        <v>0.94142361111111106</v>
      </c>
      <c r="AQ412">
        <v>47.159779</v>
      </c>
      <c r="AR412">
        <v>-88.484145999999996</v>
      </c>
      <c r="AS412">
        <v>312.10000000000002</v>
      </c>
      <c r="AT412">
        <v>34</v>
      </c>
      <c r="AU412">
        <v>12</v>
      </c>
      <c r="AV412">
        <v>11</v>
      </c>
      <c r="AW412" t="s">
        <v>238</v>
      </c>
      <c r="AX412">
        <v>1.7</v>
      </c>
      <c r="AY412">
        <v>1.5333330000000001</v>
      </c>
      <c r="AZ412">
        <v>2.4666670000000002</v>
      </c>
      <c r="BA412">
        <v>14.048999999999999</v>
      </c>
      <c r="BB412">
        <v>11.07</v>
      </c>
      <c r="BC412">
        <v>0.79</v>
      </c>
      <c r="BD412">
        <v>18.884</v>
      </c>
      <c r="BE412">
        <v>1793.7339999999999</v>
      </c>
      <c r="BF412">
        <v>761.45</v>
      </c>
      <c r="BG412">
        <v>0.15</v>
      </c>
      <c r="BH412">
        <v>0</v>
      </c>
      <c r="BI412">
        <v>0.15</v>
      </c>
      <c r="BJ412">
        <v>0.11600000000000001</v>
      </c>
      <c r="BK412">
        <v>0</v>
      </c>
      <c r="BL412">
        <v>0.11600000000000001</v>
      </c>
      <c r="BM412">
        <v>14.382199999999999</v>
      </c>
      <c r="BQ412">
        <v>0</v>
      </c>
      <c r="BR412">
        <v>0.360738</v>
      </c>
      <c r="BS412">
        <v>-3.1620560000000002</v>
      </c>
      <c r="BT412">
        <v>1.2E-2</v>
      </c>
      <c r="BU412">
        <v>8.6838660000000001</v>
      </c>
      <c r="BV412">
        <v>-63.557325599999999</v>
      </c>
    </row>
    <row r="413" spans="1:74" customFormat="1" x14ac:dyDescent="0.25">
      <c r="A413" s="40">
        <v>41704</v>
      </c>
      <c r="B413" s="41">
        <v>2.4839120370370369E-2</v>
      </c>
      <c r="C413">
        <v>11.025</v>
      </c>
      <c r="D413">
        <v>6.9626999999999999</v>
      </c>
      <c r="E413">
        <v>69626.666670000006</v>
      </c>
      <c r="F413">
        <v>11.4</v>
      </c>
      <c r="G413">
        <v>-14.6</v>
      </c>
      <c r="H413">
        <v>1902.2</v>
      </c>
      <c r="J413">
        <v>0</v>
      </c>
      <c r="K413">
        <v>0.84099999999999997</v>
      </c>
      <c r="L413">
        <v>9.2718000000000007</v>
      </c>
      <c r="M413">
        <v>5.8552999999999997</v>
      </c>
      <c r="N413">
        <v>9.5751000000000008</v>
      </c>
      <c r="O413">
        <v>0</v>
      </c>
      <c r="P413">
        <v>9.6</v>
      </c>
      <c r="Q413">
        <v>7.4032999999999998</v>
      </c>
      <c r="R413">
        <v>0</v>
      </c>
      <c r="S413">
        <v>7.4</v>
      </c>
      <c r="T413">
        <v>1902.2198000000001</v>
      </c>
      <c r="W413">
        <v>0</v>
      </c>
      <c r="X413">
        <v>0</v>
      </c>
      <c r="Y413">
        <v>12.3</v>
      </c>
      <c r="Z413">
        <v>848</v>
      </c>
      <c r="AA413">
        <v>874</v>
      </c>
      <c r="AB413">
        <v>797</v>
      </c>
      <c r="AC413">
        <v>46</v>
      </c>
      <c r="AD413">
        <v>12.58</v>
      </c>
      <c r="AE413">
        <v>0.28999999999999998</v>
      </c>
      <c r="AF413">
        <v>974</v>
      </c>
      <c r="AG413">
        <v>0</v>
      </c>
      <c r="AH413">
        <v>9.282</v>
      </c>
      <c r="AI413">
        <v>16</v>
      </c>
      <c r="AJ413">
        <v>190</v>
      </c>
      <c r="AK413">
        <v>191</v>
      </c>
      <c r="AL413">
        <v>6.9</v>
      </c>
      <c r="AM413">
        <v>195</v>
      </c>
      <c r="AN413" t="s">
        <v>155</v>
      </c>
      <c r="AO413">
        <v>2</v>
      </c>
      <c r="AP413" s="42">
        <v>0.94143518518518521</v>
      </c>
      <c r="AQ413">
        <v>47.159919000000002</v>
      </c>
      <c r="AR413">
        <v>-88.484156999999996</v>
      </c>
      <c r="AS413">
        <v>312.5</v>
      </c>
      <c r="AT413">
        <v>34.799999999999997</v>
      </c>
      <c r="AU413">
        <v>12</v>
      </c>
      <c r="AV413">
        <v>12</v>
      </c>
      <c r="AW413" t="s">
        <v>220</v>
      </c>
      <c r="AX413">
        <v>1.1000000000000001</v>
      </c>
      <c r="AY413">
        <v>1.2</v>
      </c>
      <c r="AZ413">
        <v>1.6</v>
      </c>
      <c r="BA413">
        <v>14.048999999999999</v>
      </c>
      <c r="BB413">
        <v>11.05</v>
      </c>
      <c r="BC413">
        <v>0.79</v>
      </c>
      <c r="BD413">
        <v>18.913</v>
      </c>
      <c r="BE413">
        <v>1836.2819999999999</v>
      </c>
      <c r="BF413">
        <v>738.077</v>
      </c>
      <c r="BG413">
        <v>0.19900000000000001</v>
      </c>
      <c r="BH413">
        <v>0</v>
      </c>
      <c r="BI413">
        <v>0.19900000000000001</v>
      </c>
      <c r="BJ413">
        <v>0.154</v>
      </c>
      <c r="BK413">
        <v>0</v>
      </c>
      <c r="BL413">
        <v>0.154</v>
      </c>
      <c r="BM413">
        <v>12.448</v>
      </c>
      <c r="BQ413">
        <v>0</v>
      </c>
      <c r="BR413">
        <v>0.3659</v>
      </c>
      <c r="BS413">
        <v>-3.515136</v>
      </c>
      <c r="BT413">
        <v>1.2718E-2</v>
      </c>
      <c r="BU413">
        <v>8.808128</v>
      </c>
      <c r="BV413">
        <v>-70.654233599999998</v>
      </c>
    </row>
    <row r="414" spans="1:74" customFormat="1" x14ac:dyDescent="0.25">
      <c r="A414" s="40">
        <v>41704</v>
      </c>
      <c r="B414" s="41">
        <v>2.4850694444444443E-2</v>
      </c>
      <c r="C414">
        <v>11.106</v>
      </c>
      <c r="D414">
        <v>6.7960000000000003</v>
      </c>
      <c r="E414">
        <v>67960</v>
      </c>
      <c r="F414">
        <v>12.5</v>
      </c>
      <c r="G414">
        <v>-6.6</v>
      </c>
      <c r="H414">
        <v>1890.2</v>
      </c>
      <c r="J414">
        <v>0</v>
      </c>
      <c r="K414">
        <v>0.84189999999999998</v>
      </c>
      <c r="L414">
        <v>9.3504000000000005</v>
      </c>
      <c r="M414">
        <v>5.7215999999999996</v>
      </c>
      <c r="N414">
        <v>10.487500000000001</v>
      </c>
      <c r="O414">
        <v>0</v>
      </c>
      <c r="P414">
        <v>10.5</v>
      </c>
      <c r="Q414">
        <v>8.1087000000000007</v>
      </c>
      <c r="R414">
        <v>0</v>
      </c>
      <c r="S414">
        <v>8.1</v>
      </c>
      <c r="T414">
        <v>1890.1549</v>
      </c>
      <c r="W414">
        <v>0</v>
      </c>
      <c r="X414">
        <v>0</v>
      </c>
      <c r="Y414">
        <v>12.2</v>
      </c>
      <c r="Z414">
        <v>849</v>
      </c>
      <c r="AA414">
        <v>875</v>
      </c>
      <c r="AB414">
        <v>798</v>
      </c>
      <c r="AC414">
        <v>46</v>
      </c>
      <c r="AD414">
        <v>12.58</v>
      </c>
      <c r="AE414">
        <v>0.28999999999999998</v>
      </c>
      <c r="AF414">
        <v>974</v>
      </c>
      <c r="AG414">
        <v>0</v>
      </c>
      <c r="AH414">
        <v>9.718</v>
      </c>
      <c r="AI414">
        <v>16</v>
      </c>
      <c r="AJ414">
        <v>190</v>
      </c>
      <c r="AK414">
        <v>191</v>
      </c>
      <c r="AL414">
        <v>6.9</v>
      </c>
      <c r="AM414">
        <v>195</v>
      </c>
      <c r="AN414" t="s">
        <v>155</v>
      </c>
      <c r="AO414">
        <v>2</v>
      </c>
      <c r="AP414" s="42">
        <v>0.94144675925925936</v>
      </c>
      <c r="AQ414">
        <v>47.160063000000001</v>
      </c>
      <c r="AR414">
        <v>-88.484164000000007</v>
      </c>
      <c r="AS414">
        <v>312.8</v>
      </c>
      <c r="AT414">
        <v>35.4</v>
      </c>
      <c r="AU414">
        <v>12</v>
      </c>
      <c r="AV414">
        <v>12</v>
      </c>
      <c r="AW414" t="s">
        <v>220</v>
      </c>
      <c r="AX414">
        <v>1.033866</v>
      </c>
      <c r="AY414">
        <v>1.2</v>
      </c>
      <c r="AZ414">
        <v>1.5669329999999999</v>
      </c>
      <c r="BA414">
        <v>14.048999999999999</v>
      </c>
      <c r="BB414">
        <v>11.12</v>
      </c>
      <c r="BC414">
        <v>0.79</v>
      </c>
      <c r="BD414">
        <v>18.779</v>
      </c>
      <c r="BE414">
        <v>1858.711</v>
      </c>
      <c r="BF414">
        <v>723.88699999999994</v>
      </c>
      <c r="BG414">
        <v>0.218</v>
      </c>
      <c r="BH414">
        <v>0</v>
      </c>
      <c r="BI414">
        <v>0.218</v>
      </c>
      <c r="BJ414">
        <v>0.16900000000000001</v>
      </c>
      <c r="BK414">
        <v>0</v>
      </c>
      <c r="BL414">
        <v>0.16900000000000001</v>
      </c>
      <c r="BM414">
        <v>12.4148</v>
      </c>
      <c r="BQ414">
        <v>0</v>
      </c>
      <c r="BR414">
        <v>0.392206</v>
      </c>
      <c r="BS414">
        <v>-2.8481700000000001</v>
      </c>
      <c r="BT414">
        <v>1.2282E-2</v>
      </c>
      <c r="BU414">
        <v>9.4413789999999995</v>
      </c>
      <c r="BV414">
        <v>-57.248216999999997</v>
      </c>
    </row>
    <row r="415" spans="1:74" customFormat="1" x14ac:dyDescent="0.25">
      <c r="A415" s="40">
        <v>41704</v>
      </c>
      <c r="B415" s="41">
        <v>2.4862268518518523E-2</v>
      </c>
      <c r="C415">
        <v>11.273</v>
      </c>
      <c r="D415">
        <v>6.2962999999999996</v>
      </c>
      <c r="E415">
        <v>62963.14286</v>
      </c>
      <c r="F415">
        <v>11.4</v>
      </c>
      <c r="G415">
        <v>-4.3</v>
      </c>
      <c r="H415">
        <v>1929.1</v>
      </c>
      <c r="J415">
        <v>0</v>
      </c>
      <c r="K415">
        <v>0.84530000000000005</v>
      </c>
      <c r="L415">
        <v>9.5284999999999993</v>
      </c>
      <c r="M415">
        <v>5.3220999999999998</v>
      </c>
      <c r="N415">
        <v>9.6036000000000001</v>
      </c>
      <c r="O415">
        <v>0</v>
      </c>
      <c r="P415">
        <v>9.6</v>
      </c>
      <c r="Q415">
        <v>7.4253</v>
      </c>
      <c r="R415">
        <v>0</v>
      </c>
      <c r="S415">
        <v>7.4</v>
      </c>
      <c r="T415">
        <v>1929.1320000000001</v>
      </c>
      <c r="W415">
        <v>0</v>
      </c>
      <c r="X415">
        <v>0</v>
      </c>
      <c r="Y415">
        <v>12.2</v>
      </c>
      <c r="Z415">
        <v>849</v>
      </c>
      <c r="AA415">
        <v>876</v>
      </c>
      <c r="AB415">
        <v>798</v>
      </c>
      <c r="AC415">
        <v>46</v>
      </c>
      <c r="AD415">
        <v>12.58</v>
      </c>
      <c r="AE415">
        <v>0.28999999999999998</v>
      </c>
      <c r="AF415">
        <v>974</v>
      </c>
      <c r="AG415">
        <v>0</v>
      </c>
      <c r="AH415">
        <v>10</v>
      </c>
      <c r="AI415">
        <v>16</v>
      </c>
      <c r="AJ415">
        <v>190</v>
      </c>
      <c r="AK415">
        <v>191</v>
      </c>
      <c r="AL415">
        <v>6.7</v>
      </c>
      <c r="AM415">
        <v>195</v>
      </c>
      <c r="AN415" t="s">
        <v>155</v>
      </c>
      <c r="AO415">
        <v>2</v>
      </c>
      <c r="AP415" s="42">
        <v>0.94145833333333329</v>
      </c>
      <c r="AQ415">
        <v>47.160207</v>
      </c>
      <c r="AR415">
        <v>-88.484168999999994</v>
      </c>
      <c r="AS415">
        <v>313.3</v>
      </c>
      <c r="AT415">
        <v>35.5</v>
      </c>
      <c r="AU415">
        <v>12</v>
      </c>
      <c r="AV415">
        <v>12</v>
      </c>
      <c r="AW415" t="s">
        <v>220</v>
      </c>
      <c r="AX415">
        <v>0.9</v>
      </c>
      <c r="AY415">
        <v>1.2</v>
      </c>
      <c r="AZ415">
        <v>1.5</v>
      </c>
      <c r="BA415">
        <v>14.048999999999999</v>
      </c>
      <c r="BB415">
        <v>11.38</v>
      </c>
      <c r="BC415">
        <v>0.81</v>
      </c>
      <c r="BD415">
        <v>18.306000000000001</v>
      </c>
      <c r="BE415">
        <v>1921.575</v>
      </c>
      <c r="BF415">
        <v>683.11099999999999</v>
      </c>
      <c r="BG415">
        <v>0.20300000000000001</v>
      </c>
      <c r="BH415">
        <v>0</v>
      </c>
      <c r="BI415">
        <v>0.20300000000000001</v>
      </c>
      <c r="BJ415">
        <v>0.157</v>
      </c>
      <c r="BK415">
        <v>0</v>
      </c>
      <c r="BL415">
        <v>0.157</v>
      </c>
      <c r="BM415">
        <v>12.8546</v>
      </c>
      <c r="BQ415">
        <v>0</v>
      </c>
      <c r="BR415">
        <v>0.34027800000000002</v>
      </c>
      <c r="BS415">
        <v>-2.9914700000000001</v>
      </c>
      <c r="BT415">
        <v>1.2718E-2</v>
      </c>
      <c r="BU415">
        <v>8.1913420000000006</v>
      </c>
      <c r="BV415">
        <v>-60.128546999999998</v>
      </c>
    </row>
    <row r="416" spans="1:74" customFormat="1" x14ac:dyDescent="0.25">
      <c r="A416" s="40">
        <v>41704</v>
      </c>
      <c r="B416" s="41">
        <v>2.4873842592592593E-2</v>
      </c>
      <c r="C416">
        <v>11.704000000000001</v>
      </c>
      <c r="D416">
        <v>5.7584</v>
      </c>
      <c r="E416">
        <v>57583.79653</v>
      </c>
      <c r="F416">
        <v>8.9</v>
      </c>
      <c r="G416">
        <v>-6</v>
      </c>
      <c r="H416">
        <v>1951.9</v>
      </c>
      <c r="J416">
        <v>0</v>
      </c>
      <c r="K416">
        <v>0.84699999999999998</v>
      </c>
      <c r="L416">
        <v>9.9129000000000005</v>
      </c>
      <c r="M416">
        <v>4.8772000000000002</v>
      </c>
      <c r="N416">
        <v>7.5107999999999997</v>
      </c>
      <c r="O416">
        <v>0</v>
      </c>
      <c r="P416">
        <v>7.5</v>
      </c>
      <c r="Q416">
        <v>5.8071999999999999</v>
      </c>
      <c r="R416">
        <v>0</v>
      </c>
      <c r="S416">
        <v>5.8</v>
      </c>
      <c r="T416">
        <v>1951.9229</v>
      </c>
      <c r="W416">
        <v>0</v>
      </c>
      <c r="X416">
        <v>0</v>
      </c>
      <c r="Y416">
        <v>12.1</v>
      </c>
      <c r="Z416">
        <v>849</v>
      </c>
      <c r="AA416">
        <v>875</v>
      </c>
      <c r="AB416">
        <v>799</v>
      </c>
      <c r="AC416">
        <v>46</v>
      </c>
      <c r="AD416">
        <v>12.58</v>
      </c>
      <c r="AE416">
        <v>0.28999999999999998</v>
      </c>
      <c r="AF416">
        <v>974</v>
      </c>
      <c r="AG416">
        <v>0</v>
      </c>
      <c r="AH416">
        <v>10</v>
      </c>
      <c r="AI416">
        <v>16</v>
      </c>
      <c r="AJ416">
        <v>190</v>
      </c>
      <c r="AK416">
        <v>191</v>
      </c>
      <c r="AL416">
        <v>6.6</v>
      </c>
      <c r="AM416">
        <v>195</v>
      </c>
      <c r="AN416" t="s">
        <v>155</v>
      </c>
      <c r="AO416">
        <v>2</v>
      </c>
      <c r="AP416" s="42">
        <v>0.94146990740740744</v>
      </c>
      <c r="AQ416">
        <v>47.160353999999998</v>
      </c>
      <c r="AR416">
        <v>-88.484165000000004</v>
      </c>
      <c r="AS416">
        <v>313.7</v>
      </c>
      <c r="AT416">
        <v>35.9</v>
      </c>
      <c r="AU416">
        <v>12</v>
      </c>
      <c r="AV416">
        <v>12</v>
      </c>
      <c r="AW416" t="s">
        <v>220</v>
      </c>
      <c r="AX416">
        <v>0.9</v>
      </c>
      <c r="AY416">
        <v>1.2</v>
      </c>
      <c r="AZ416">
        <v>1.5</v>
      </c>
      <c r="BA416">
        <v>14.048999999999999</v>
      </c>
      <c r="BB416">
        <v>11.52</v>
      </c>
      <c r="BC416">
        <v>0.82</v>
      </c>
      <c r="BD416">
        <v>18.065999999999999</v>
      </c>
      <c r="BE416">
        <v>2006.886</v>
      </c>
      <c r="BF416">
        <v>628.45299999999997</v>
      </c>
      <c r="BG416">
        <v>0.159</v>
      </c>
      <c r="BH416">
        <v>0</v>
      </c>
      <c r="BI416">
        <v>0.159</v>
      </c>
      <c r="BJ416">
        <v>0.123</v>
      </c>
      <c r="BK416">
        <v>0</v>
      </c>
      <c r="BL416">
        <v>0.123</v>
      </c>
      <c r="BM416">
        <v>13.0571</v>
      </c>
      <c r="BQ416">
        <v>0</v>
      </c>
      <c r="BR416">
        <v>0.27061200000000002</v>
      </c>
      <c r="BS416">
        <v>-3.3326519999999999</v>
      </c>
      <c r="BT416">
        <v>1.2999999999999999E-2</v>
      </c>
      <c r="BU416">
        <v>6.5143069999999996</v>
      </c>
      <c r="BV416">
        <v>-66.986305200000004</v>
      </c>
    </row>
    <row r="417" spans="1:74" customFormat="1" x14ac:dyDescent="0.25">
      <c r="A417" s="40">
        <v>41704</v>
      </c>
      <c r="B417" s="41">
        <v>2.488541666666667E-2</v>
      </c>
      <c r="C417">
        <v>12.132999999999999</v>
      </c>
      <c r="D417">
        <v>5.7153999999999998</v>
      </c>
      <c r="E417">
        <v>57154.074070000002</v>
      </c>
      <c r="F417">
        <v>6.9</v>
      </c>
      <c r="G417">
        <v>-12.1</v>
      </c>
      <c r="H417">
        <v>1987.6</v>
      </c>
      <c r="J417">
        <v>0</v>
      </c>
      <c r="K417">
        <v>0.84409999999999996</v>
      </c>
      <c r="L417">
        <v>10.2423</v>
      </c>
      <c r="M417">
        <v>4.8246000000000002</v>
      </c>
      <c r="N417">
        <v>5.8532000000000002</v>
      </c>
      <c r="O417">
        <v>0</v>
      </c>
      <c r="P417">
        <v>5.9</v>
      </c>
      <c r="Q417">
        <v>4.5256999999999996</v>
      </c>
      <c r="R417">
        <v>0</v>
      </c>
      <c r="S417">
        <v>4.5</v>
      </c>
      <c r="T417">
        <v>1987.6421</v>
      </c>
      <c r="W417">
        <v>0</v>
      </c>
      <c r="X417">
        <v>0</v>
      </c>
      <c r="Y417">
        <v>12.2</v>
      </c>
      <c r="Z417">
        <v>848</v>
      </c>
      <c r="AA417">
        <v>873</v>
      </c>
      <c r="AB417">
        <v>798</v>
      </c>
      <c r="AC417">
        <v>46</v>
      </c>
      <c r="AD417">
        <v>12.59</v>
      </c>
      <c r="AE417">
        <v>0.28999999999999998</v>
      </c>
      <c r="AF417">
        <v>973</v>
      </c>
      <c r="AG417">
        <v>0</v>
      </c>
      <c r="AH417">
        <v>10</v>
      </c>
      <c r="AI417">
        <v>16</v>
      </c>
      <c r="AJ417">
        <v>190</v>
      </c>
      <c r="AK417">
        <v>190.3</v>
      </c>
      <c r="AL417">
        <v>6.7</v>
      </c>
      <c r="AM417">
        <v>195</v>
      </c>
      <c r="AN417" t="s">
        <v>155</v>
      </c>
      <c r="AO417">
        <v>2</v>
      </c>
      <c r="AP417" s="42">
        <v>0.94148148148148147</v>
      </c>
      <c r="AQ417">
        <v>47.160457000000001</v>
      </c>
      <c r="AR417">
        <v>-88.48415</v>
      </c>
      <c r="AS417">
        <v>313.89999999999998</v>
      </c>
      <c r="AT417">
        <v>37.799999999999997</v>
      </c>
      <c r="AU417">
        <v>12</v>
      </c>
      <c r="AV417">
        <v>12</v>
      </c>
      <c r="AW417" t="s">
        <v>220</v>
      </c>
      <c r="AX417">
        <v>0.86723300000000003</v>
      </c>
      <c r="AY417">
        <v>1.2</v>
      </c>
      <c r="AZ417">
        <v>1.467233</v>
      </c>
      <c r="BA417">
        <v>14.048999999999999</v>
      </c>
      <c r="BB417">
        <v>11.3</v>
      </c>
      <c r="BC417">
        <v>0.8</v>
      </c>
      <c r="BD417">
        <v>18.463999999999999</v>
      </c>
      <c r="BE417">
        <v>2035.4</v>
      </c>
      <c r="BF417">
        <v>610.226</v>
      </c>
      <c r="BG417">
        <v>0.122</v>
      </c>
      <c r="BH417">
        <v>0</v>
      </c>
      <c r="BI417">
        <v>0.122</v>
      </c>
      <c r="BJ417">
        <v>9.4E-2</v>
      </c>
      <c r="BK417">
        <v>0</v>
      </c>
      <c r="BL417">
        <v>9.4E-2</v>
      </c>
      <c r="BM417">
        <v>13.051299999999999</v>
      </c>
      <c r="BQ417">
        <v>0</v>
      </c>
      <c r="BR417">
        <v>0.31302999999999997</v>
      </c>
      <c r="BS417">
        <v>-2.9837400000000001</v>
      </c>
      <c r="BT417">
        <v>1.2999999999999999E-2</v>
      </c>
      <c r="BU417">
        <v>7.5354150000000004</v>
      </c>
      <c r="BV417">
        <v>-59.973174</v>
      </c>
    </row>
    <row r="418" spans="1:74" customFormat="1" x14ac:dyDescent="0.25">
      <c r="A418" s="40">
        <v>41704</v>
      </c>
      <c r="B418" s="41">
        <v>2.489699074074074E-2</v>
      </c>
      <c r="C418">
        <v>11.545</v>
      </c>
      <c r="D418">
        <v>6.0244</v>
      </c>
      <c r="E418">
        <v>60244.24394</v>
      </c>
      <c r="F418">
        <v>6.5</v>
      </c>
      <c r="G418">
        <v>-21.7</v>
      </c>
      <c r="H418">
        <v>1769.8</v>
      </c>
      <c r="J418">
        <v>0</v>
      </c>
      <c r="K418">
        <v>0.84589999999999999</v>
      </c>
      <c r="L418">
        <v>9.7658000000000005</v>
      </c>
      <c r="M418">
        <v>5.0960999999999999</v>
      </c>
      <c r="N418">
        <v>5.5065999999999997</v>
      </c>
      <c r="O418">
        <v>0</v>
      </c>
      <c r="P418">
        <v>5.5</v>
      </c>
      <c r="Q418">
        <v>4.2577999999999996</v>
      </c>
      <c r="R418">
        <v>0</v>
      </c>
      <c r="S418">
        <v>4.3</v>
      </c>
      <c r="T418">
        <v>1769.8387</v>
      </c>
      <c r="W418">
        <v>0</v>
      </c>
      <c r="X418">
        <v>0</v>
      </c>
      <c r="Y418">
        <v>12.2</v>
      </c>
      <c r="Z418">
        <v>847</v>
      </c>
      <c r="AA418">
        <v>873</v>
      </c>
      <c r="AB418">
        <v>796</v>
      </c>
      <c r="AC418">
        <v>46</v>
      </c>
      <c r="AD418">
        <v>12.6</v>
      </c>
      <c r="AE418">
        <v>0.28999999999999998</v>
      </c>
      <c r="AF418">
        <v>973</v>
      </c>
      <c r="AG418">
        <v>0</v>
      </c>
      <c r="AH418">
        <v>10</v>
      </c>
      <c r="AI418">
        <v>16</v>
      </c>
      <c r="AJ418">
        <v>190</v>
      </c>
      <c r="AK418">
        <v>190</v>
      </c>
      <c r="AL418">
        <v>6.7</v>
      </c>
      <c r="AM418">
        <v>195</v>
      </c>
      <c r="AN418" t="s">
        <v>155</v>
      </c>
      <c r="AO418">
        <v>2</v>
      </c>
      <c r="AP418" s="42">
        <v>0.94148148148148147</v>
      </c>
      <c r="AQ418">
        <v>47.160555000000002</v>
      </c>
      <c r="AR418">
        <v>-88.484116</v>
      </c>
      <c r="AS418">
        <v>314.2</v>
      </c>
      <c r="AT418">
        <v>38.299999999999997</v>
      </c>
      <c r="AU418">
        <v>12</v>
      </c>
      <c r="AV418">
        <v>12</v>
      </c>
      <c r="AW418" t="s">
        <v>220</v>
      </c>
      <c r="AX418">
        <v>0.8</v>
      </c>
      <c r="AY418">
        <v>1.232667</v>
      </c>
      <c r="AZ418">
        <v>1.4653350000000001</v>
      </c>
      <c r="BA418">
        <v>14.048999999999999</v>
      </c>
      <c r="BB418">
        <v>11.43</v>
      </c>
      <c r="BC418">
        <v>0.81</v>
      </c>
      <c r="BD418">
        <v>18.216000000000001</v>
      </c>
      <c r="BE418">
        <v>1970.038</v>
      </c>
      <c r="BF418">
        <v>654.30999999999995</v>
      </c>
      <c r="BG418">
        <v>0.11600000000000001</v>
      </c>
      <c r="BH418">
        <v>0</v>
      </c>
      <c r="BI418">
        <v>0.11600000000000001</v>
      </c>
      <c r="BJ418">
        <v>0.09</v>
      </c>
      <c r="BK418">
        <v>0</v>
      </c>
      <c r="BL418">
        <v>0.09</v>
      </c>
      <c r="BM418">
        <v>11.7967</v>
      </c>
      <c r="BQ418">
        <v>0</v>
      </c>
      <c r="BR418">
        <v>0.32122000000000001</v>
      </c>
      <c r="BS418">
        <v>-2.7247319999999999</v>
      </c>
      <c r="BT418">
        <v>1.2999999999999999E-2</v>
      </c>
      <c r="BU418">
        <v>7.732564</v>
      </c>
      <c r="BV418">
        <v>-54.767113199999997</v>
      </c>
    </row>
    <row r="419" spans="1:74" customFormat="1" x14ac:dyDescent="0.25">
      <c r="A419" s="40">
        <v>41704</v>
      </c>
      <c r="B419" s="41">
        <v>2.4908564814814817E-2</v>
      </c>
      <c r="C419">
        <v>11.295</v>
      </c>
      <c r="D419">
        <v>6.3273000000000001</v>
      </c>
      <c r="E419">
        <v>63273.071250000001</v>
      </c>
      <c r="F419">
        <v>9.5</v>
      </c>
      <c r="G419">
        <v>-1.6</v>
      </c>
      <c r="H419">
        <v>1799</v>
      </c>
      <c r="J419">
        <v>0</v>
      </c>
      <c r="K419">
        <v>0.84489999999999998</v>
      </c>
      <c r="L419">
        <v>9.5432000000000006</v>
      </c>
      <c r="M419">
        <v>5.3460999999999999</v>
      </c>
      <c r="N419">
        <v>8.0319000000000003</v>
      </c>
      <c r="O419">
        <v>0</v>
      </c>
      <c r="P419">
        <v>8</v>
      </c>
      <c r="Q419">
        <v>6.2103999999999999</v>
      </c>
      <c r="R419">
        <v>0</v>
      </c>
      <c r="S419">
        <v>6.2</v>
      </c>
      <c r="T419">
        <v>1799.0006000000001</v>
      </c>
      <c r="W419">
        <v>0</v>
      </c>
      <c r="X419">
        <v>0</v>
      </c>
      <c r="Y419">
        <v>12.2</v>
      </c>
      <c r="Z419">
        <v>848</v>
      </c>
      <c r="AA419">
        <v>872</v>
      </c>
      <c r="AB419">
        <v>797</v>
      </c>
      <c r="AC419">
        <v>46</v>
      </c>
      <c r="AD419">
        <v>12.6</v>
      </c>
      <c r="AE419">
        <v>0.28999999999999998</v>
      </c>
      <c r="AF419">
        <v>973</v>
      </c>
      <c r="AG419">
        <v>0</v>
      </c>
      <c r="AH419">
        <v>10</v>
      </c>
      <c r="AI419">
        <v>16</v>
      </c>
      <c r="AJ419">
        <v>190</v>
      </c>
      <c r="AK419">
        <v>190</v>
      </c>
      <c r="AL419">
        <v>6.7</v>
      </c>
      <c r="AM419">
        <v>195</v>
      </c>
      <c r="AN419" t="s">
        <v>155</v>
      </c>
      <c r="AO419">
        <v>2</v>
      </c>
      <c r="AP419" s="42">
        <v>0.94150462962962955</v>
      </c>
      <c r="AQ419">
        <v>47.160809</v>
      </c>
      <c r="AR419">
        <v>-88.484027999999995</v>
      </c>
      <c r="AS419">
        <v>314.8</v>
      </c>
      <c r="AT419">
        <v>38.700000000000003</v>
      </c>
      <c r="AU419">
        <v>12</v>
      </c>
      <c r="AV419">
        <v>12</v>
      </c>
      <c r="AW419" t="s">
        <v>220</v>
      </c>
      <c r="AX419">
        <v>0.8</v>
      </c>
      <c r="AY419">
        <v>1.3</v>
      </c>
      <c r="AZ419">
        <v>1.6</v>
      </c>
      <c r="BA419">
        <v>14.048999999999999</v>
      </c>
      <c r="BB419">
        <v>11.36</v>
      </c>
      <c r="BC419">
        <v>0.81</v>
      </c>
      <c r="BD419">
        <v>18.353000000000002</v>
      </c>
      <c r="BE419">
        <v>1921.2380000000001</v>
      </c>
      <c r="BF419">
        <v>685.02599999999995</v>
      </c>
      <c r="BG419">
        <v>0.16900000000000001</v>
      </c>
      <c r="BH419">
        <v>0</v>
      </c>
      <c r="BI419">
        <v>0.16900000000000001</v>
      </c>
      <c r="BJ419">
        <v>0.13100000000000001</v>
      </c>
      <c r="BK419">
        <v>0</v>
      </c>
      <c r="BL419">
        <v>0.13100000000000001</v>
      </c>
      <c r="BM419">
        <v>11.966900000000001</v>
      </c>
      <c r="BQ419">
        <v>0</v>
      </c>
      <c r="BR419">
        <v>0.336532</v>
      </c>
      <c r="BS419">
        <v>-2.817342</v>
      </c>
      <c r="BT419">
        <v>1.2999999999999999E-2</v>
      </c>
      <c r="BU419">
        <v>8.1011559999999996</v>
      </c>
      <c r="BV419">
        <v>-56.628574200000003</v>
      </c>
    </row>
    <row r="420" spans="1:74" customFormat="1" x14ac:dyDescent="0.25">
      <c r="A420" s="40">
        <v>41704</v>
      </c>
      <c r="B420" s="41">
        <v>2.4920138888888888E-2</v>
      </c>
      <c r="C420">
        <v>11.069000000000001</v>
      </c>
      <c r="D420">
        <v>6.8711000000000002</v>
      </c>
      <c r="E420">
        <v>68711.236690000005</v>
      </c>
      <c r="F420">
        <v>14.4</v>
      </c>
      <c r="G420">
        <v>-1.8</v>
      </c>
      <c r="H420">
        <v>1736</v>
      </c>
      <c r="J420">
        <v>0</v>
      </c>
      <c r="K420">
        <v>0.84160000000000001</v>
      </c>
      <c r="L420">
        <v>9.3152000000000008</v>
      </c>
      <c r="M420">
        <v>5.7824999999999998</v>
      </c>
      <c r="N420">
        <v>12.1027</v>
      </c>
      <c r="O420">
        <v>0</v>
      </c>
      <c r="P420">
        <v>12.1</v>
      </c>
      <c r="Q420">
        <v>9.3580000000000005</v>
      </c>
      <c r="R420">
        <v>0</v>
      </c>
      <c r="S420">
        <v>9.4</v>
      </c>
      <c r="T420">
        <v>1735.9784</v>
      </c>
      <c r="W420">
        <v>0</v>
      </c>
      <c r="X420">
        <v>0</v>
      </c>
      <c r="Y420">
        <v>12.2</v>
      </c>
      <c r="Z420">
        <v>848</v>
      </c>
      <c r="AA420">
        <v>873</v>
      </c>
      <c r="AB420">
        <v>797</v>
      </c>
      <c r="AC420">
        <v>46</v>
      </c>
      <c r="AD420">
        <v>12.6</v>
      </c>
      <c r="AE420">
        <v>0.28999999999999998</v>
      </c>
      <c r="AF420">
        <v>973</v>
      </c>
      <c r="AG420">
        <v>0</v>
      </c>
      <c r="AH420">
        <v>10</v>
      </c>
      <c r="AI420">
        <v>16</v>
      </c>
      <c r="AJ420">
        <v>190</v>
      </c>
      <c r="AK420">
        <v>190</v>
      </c>
      <c r="AL420">
        <v>6.7</v>
      </c>
      <c r="AM420">
        <v>195</v>
      </c>
      <c r="AN420" t="s">
        <v>155</v>
      </c>
      <c r="AO420">
        <v>2</v>
      </c>
      <c r="AP420" s="42">
        <v>0.9415162037037037</v>
      </c>
      <c r="AQ420">
        <v>47.160969999999999</v>
      </c>
      <c r="AR420">
        <v>-88.483976999999996</v>
      </c>
      <c r="AS420">
        <v>315</v>
      </c>
      <c r="AT420">
        <v>39.5</v>
      </c>
      <c r="AU420">
        <v>12</v>
      </c>
      <c r="AV420">
        <v>12</v>
      </c>
      <c r="AW420" t="s">
        <v>220</v>
      </c>
      <c r="AX420">
        <v>1.611688</v>
      </c>
      <c r="AY420">
        <v>1.364935</v>
      </c>
      <c r="AZ420">
        <v>3.2558440000000002</v>
      </c>
      <c r="BA420">
        <v>14.048999999999999</v>
      </c>
      <c r="BB420">
        <v>11.1</v>
      </c>
      <c r="BC420">
        <v>0.79</v>
      </c>
      <c r="BD420">
        <v>18.826000000000001</v>
      </c>
      <c r="BE420">
        <v>1850.454</v>
      </c>
      <c r="BF420">
        <v>731.10299999999995</v>
      </c>
      <c r="BG420">
        <v>0.252</v>
      </c>
      <c r="BH420">
        <v>0</v>
      </c>
      <c r="BI420">
        <v>0.252</v>
      </c>
      <c r="BJ420">
        <v>0.19500000000000001</v>
      </c>
      <c r="BK420">
        <v>0</v>
      </c>
      <c r="BL420">
        <v>0.19500000000000001</v>
      </c>
      <c r="BM420">
        <v>11.394399999999999</v>
      </c>
      <c r="BQ420">
        <v>0</v>
      </c>
      <c r="BR420">
        <v>0.32130599999999998</v>
      </c>
      <c r="BS420">
        <v>-2.9436719999999998</v>
      </c>
      <c r="BT420">
        <v>1.2282E-2</v>
      </c>
      <c r="BU420">
        <v>7.7346389999999996</v>
      </c>
      <c r="BV420">
        <v>-59.167807199999999</v>
      </c>
    </row>
    <row r="421" spans="1:74" customFormat="1" x14ac:dyDescent="0.25">
      <c r="A421" s="40">
        <v>41704</v>
      </c>
      <c r="B421" s="41">
        <v>2.4931712962962958E-2</v>
      </c>
      <c r="C421">
        <v>11.114000000000001</v>
      </c>
      <c r="D421">
        <v>6.8342999999999998</v>
      </c>
      <c r="E421">
        <v>68342.543350000007</v>
      </c>
      <c r="F421">
        <v>15.6</v>
      </c>
      <c r="G421">
        <v>-8.1999999999999993</v>
      </c>
      <c r="H421">
        <v>1628.8</v>
      </c>
      <c r="J421">
        <v>0</v>
      </c>
      <c r="K421">
        <v>0.8417</v>
      </c>
      <c r="L421">
        <v>9.3542000000000005</v>
      </c>
      <c r="M421">
        <v>5.7523</v>
      </c>
      <c r="N421">
        <v>13.134600000000001</v>
      </c>
      <c r="O421">
        <v>0</v>
      </c>
      <c r="P421">
        <v>13.1</v>
      </c>
      <c r="Q421">
        <v>10.155900000000001</v>
      </c>
      <c r="R421">
        <v>0</v>
      </c>
      <c r="S421">
        <v>10.199999999999999</v>
      </c>
      <c r="T421">
        <v>1628.8127999999999</v>
      </c>
      <c r="W421">
        <v>0</v>
      </c>
      <c r="X421">
        <v>0</v>
      </c>
      <c r="Y421">
        <v>12.2</v>
      </c>
      <c r="Z421">
        <v>849</v>
      </c>
      <c r="AA421">
        <v>874</v>
      </c>
      <c r="AB421">
        <v>798</v>
      </c>
      <c r="AC421">
        <v>46</v>
      </c>
      <c r="AD421">
        <v>12.6</v>
      </c>
      <c r="AE421">
        <v>0.28999999999999998</v>
      </c>
      <c r="AF421">
        <v>973</v>
      </c>
      <c r="AG421">
        <v>0</v>
      </c>
      <c r="AH421">
        <v>10</v>
      </c>
      <c r="AI421">
        <v>16</v>
      </c>
      <c r="AJ421">
        <v>190</v>
      </c>
      <c r="AK421">
        <v>190</v>
      </c>
      <c r="AL421">
        <v>6.7</v>
      </c>
      <c r="AM421">
        <v>195</v>
      </c>
      <c r="AN421" t="s">
        <v>155</v>
      </c>
      <c r="AO421">
        <v>2</v>
      </c>
      <c r="AP421" s="42">
        <v>0.94152777777777785</v>
      </c>
      <c r="AQ421">
        <v>47.161140000000003</v>
      </c>
      <c r="AR421">
        <v>-88.483953999999997</v>
      </c>
      <c r="AS421">
        <v>315.3</v>
      </c>
      <c r="AT421">
        <v>40.6</v>
      </c>
      <c r="AU421">
        <v>12</v>
      </c>
      <c r="AV421">
        <v>12</v>
      </c>
      <c r="AW421" t="s">
        <v>220</v>
      </c>
      <c r="AX421">
        <v>3.0709089999999999</v>
      </c>
      <c r="AY421">
        <v>1.6309089999999999</v>
      </c>
      <c r="AZ421">
        <v>6.5690910000000002</v>
      </c>
      <c r="BA421">
        <v>14.048999999999999</v>
      </c>
      <c r="BB421">
        <v>11.11</v>
      </c>
      <c r="BC421">
        <v>0.79</v>
      </c>
      <c r="BD421">
        <v>18.809000000000001</v>
      </c>
      <c r="BE421">
        <v>1858.4349999999999</v>
      </c>
      <c r="BF421">
        <v>727.37699999999995</v>
      </c>
      <c r="BG421">
        <v>0.27300000000000002</v>
      </c>
      <c r="BH421">
        <v>0</v>
      </c>
      <c r="BI421">
        <v>0.27300000000000002</v>
      </c>
      <c r="BJ421">
        <v>0.21099999999999999</v>
      </c>
      <c r="BK421">
        <v>0</v>
      </c>
      <c r="BL421">
        <v>0.21099999999999999</v>
      </c>
      <c r="BM421">
        <v>10.692399999999999</v>
      </c>
      <c r="BQ421">
        <v>0</v>
      </c>
      <c r="BR421">
        <v>0.312</v>
      </c>
      <c r="BS421">
        <v>-3.2523019999999998</v>
      </c>
      <c r="BT421">
        <v>1.2718E-2</v>
      </c>
      <c r="BU421">
        <v>7.5106200000000003</v>
      </c>
      <c r="BV421">
        <v>-65.371270199999998</v>
      </c>
    </row>
    <row r="422" spans="1:74" customFormat="1" x14ac:dyDescent="0.25">
      <c r="A422" s="40">
        <v>41704</v>
      </c>
      <c r="B422" s="41">
        <v>2.4943287037037038E-2</v>
      </c>
      <c r="C422">
        <v>11.313000000000001</v>
      </c>
      <c r="D422">
        <v>6.3952999999999998</v>
      </c>
      <c r="E422">
        <v>63952.643779999999</v>
      </c>
      <c r="F422">
        <v>16</v>
      </c>
      <c r="G422">
        <v>-8.4</v>
      </c>
      <c r="H422">
        <v>1560.8</v>
      </c>
      <c r="J422">
        <v>0</v>
      </c>
      <c r="K422">
        <v>0.84440000000000004</v>
      </c>
      <c r="L422">
        <v>9.5519999999999996</v>
      </c>
      <c r="M422">
        <v>5.3998999999999997</v>
      </c>
      <c r="N422">
        <v>13.5098</v>
      </c>
      <c r="O422">
        <v>0</v>
      </c>
      <c r="P422">
        <v>13.5</v>
      </c>
      <c r="Q422">
        <v>10.446</v>
      </c>
      <c r="R422">
        <v>0</v>
      </c>
      <c r="S422">
        <v>10.4</v>
      </c>
      <c r="T422">
        <v>1560.8134</v>
      </c>
      <c r="W422">
        <v>0</v>
      </c>
      <c r="X422">
        <v>0</v>
      </c>
      <c r="Y422">
        <v>12.2</v>
      </c>
      <c r="Z422">
        <v>850</v>
      </c>
      <c r="AA422">
        <v>875</v>
      </c>
      <c r="AB422">
        <v>799</v>
      </c>
      <c r="AC422">
        <v>46</v>
      </c>
      <c r="AD422">
        <v>12.6</v>
      </c>
      <c r="AE422">
        <v>0.28999999999999998</v>
      </c>
      <c r="AF422">
        <v>973</v>
      </c>
      <c r="AG422">
        <v>0</v>
      </c>
      <c r="AH422">
        <v>10</v>
      </c>
      <c r="AI422">
        <v>16</v>
      </c>
      <c r="AJ422">
        <v>190</v>
      </c>
      <c r="AK422">
        <v>189.3</v>
      </c>
      <c r="AL422">
        <v>6.6</v>
      </c>
      <c r="AM422">
        <v>195</v>
      </c>
      <c r="AN422" t="s">
        <v>155</v>
      </c>
      <c r="AO422">
        <v>2</v>
      </c>
      <c r="AP422" s="42">
        <v>0.94153935185185189</v>
      </c>
      <c r="AQ422">
        <v>47.161309000000003</v>
      </c>
      <c r="AR422">
        <v>-88.483960999999994</v>
      </c>
      <c r="AS422">
        <v>315.5</v>
      </c>
      <c r="AT422">
        <v>40.799999999999997</v>
      </c>
      <c r="AU422">
        <v>12</v>
      </c>
      <c r="AV422">
        <v>12</v>
      </c>
      <c r="AW422" t="s">
        <v>220</v>
      </c>
      <c r="AX422">
        <v>2.0327670000000002</v>
      </c>
      <c r="AY422">
        <v>1.7665329999999999</v>
      </c>
      <c r="AZ422">
        <v>4.7651349999999999</v>
      </c>
      <c r="BA422">
        <v>14.048999999999999</v>
      </c>
      <c r="BB422">
        <v>11.32</v>
      </c>
      <c r="BC422">
        <v>0.81</v>
      </c>
      <c r="BD422">
        <v>18.433</v>
      </c>
      <c r="BE422">
        <v>1918.067</v>
      </c>
      <c r="BF422">
        <v>690.13300000000004</v>
      </c>
      <c r="BG422">
        <v>0.28399999999999997</v>
      </c>
      <c r="BH422">
        <v>0</v>
      </c>
      <c r="BI422">
        <v>0.28399999999999997</v>
      </c>
      <c r="BJ422">
        <v>0.22</v>
      </c>
      <c r="BK422">
        <v>0</v>
      </c>
      <c r="BL422">
        <v>0.22</v>
      </c>
      <c r="BM422">
        <v>10.3558</v>
      </c>
      <c r="BQ422">
        <v>0</v>
      </c>
      <c r="BR422">
        <v>0.312</v>
      </c>
      <c r="BS422">
        <v>-3.7116660000000001</v>
      </c>
      <c r="BT422">
        <v>1.3717999999999999E-2</v>
      </c>
      <c r="BU422">
        <v>7.5106200000000003</v>
      </c>
      <c r="BV422">
        <v>-74.604486600000001</v>
      </c>
    </row>
    <row r="423" spans="1:74" customFormat="1" x14ac:dyDescent="0.25">
      <c r="A423" s="40">
        <v>41704</v>
      </c>
      <c r="B423" s="41">
        <v>2.4954861111111112E-2</v>
      </c>
      <c r="C423">
        <v>11.435</v>
      </c>
      <c r="D423">
        <v>6.1425999999999998</v>
      </c>
      <c r="E423">
        <v>61425.737179999996</v>
      </c>
      <c r="F423">
        <v>11.9</v>
      </c>
      <c r="G423">
        <v>-19.399999999999999</v>
      </c>
      <c r="H423">
        <v>1616.1</v>
      </c>
      <c r="J423">
        <v>0</v>
      </c>
      <c r="K423">
        <v>0.8458</v>
      </c>
      <c r="L423">
        <v>9.6714000000000002</v>
      </c>
      <c r="M423">
        <v>5.1951999999999998</v>
      </c>
      <c r="N423">
        <v>10.0403</v>
      </c>
      <c r="O423">
        <v>0</v>
      </c>
      <c r="P423">
        <v>10</v>
      </c>
      <c r="Q423">
        <v>7.7633999999999999</v>
      </c>
      <c r="R423">
        <v>0</v>
      </c>
      <c r="S423">
        <v>7.8</v>
      </c>
      <c r="T423">
        <v>1616.0776000000001</v>
      </c>
      <c r="W423">
        <v>0</v>
      </c>
      <c r="X423">
        <v>0</v>
      </c>
      <c r="Y423">
        <v>12.1</v>
      </c>
      <c r="Z423">
        <v>849</v>
      </c>
      <c r="AA423">
        <v>875</v>
      </c>
      <c r="AB423">
        <v>799</v>
      </c>
      <c r="AC423">
        <v>46</v>
      </c>
      <c r="AD423">
        <v>12.6</v>
      </c>
      <c r="AE423">
        <v>0.28999999999999998</v>
      </c>
      <c r="AF423">
        <v>973</v>
      </c>
      <c r="AG423">
        <v>0</v>
      </c>
      <c r="AH423">
        <v>10</v>
      </c>
      <c r="AI423">
        <v>16</v>
      </c>
      <c r="AJ423">
        <v>190.7</v>
      </c>
      <c r="AK423">
        <v>189.7</v>
      </c>
      <c r="AL423">
        <v>6.7</v>
      </c>
      <c r="AM423">
        <v>195</v>
      </c>
      <c r="AN423" t="s">
        <v>155</v>
      </c>
      <c r="AO423">
        <v>2</v>
      </c>
      <c r="AP423" s="42">
        <v>0.94155092592592593</v>
      </c>
      <c r="AQ423">
        <v>47.161473999999998</v>
      </c>
      <c r="AR423">
        <v>-88.483984000000007</v>
      </c>
      <c r="AS423">
        <v>315.89999999999998</v>
      </c>
      <c r="AT423">
        <v>40.6</v>
      </c>
      <c r="AU423">
        <v>12</v>
      </c>
      <c r="AV423">
        <v>12</v>
      </c>
      <c r="AW423" t="s">
        <v>220</v>
      </c>
      <c r="AX423">
        <v>0.9</v>
      </c>
      <c r="AY423">
        <v>1.4001999999999999</v>
      </c>
      <c r="AZ423">
        <v>1.633467</v>
      </c>
      <c r="BA423">
        <v>14.048999999999999</v>
      </c>
      <c r="BB423">
        <v>11.42</v>
      </c>
      <c r="BC423">
        <v>0.81</v>
      </c>
      <c r="BD423">
        <v>18.234999999999999</v>
      </c>
      <c r="BE423">
        <v>1952.3810000000001</v>
      </c>
      <c r="BF423">
        <v>667.50900000000001</v>
      </c>
      <c r="BG423">
        <v>0.21199999999999999</v>
      </c>
      <c r="BH423">
        <v>0</v>
      </c>
      <c r="BI423">
        <v>0.21199999999999999</v>
      </c>
      <c r="BJ423">
        <v>0.16400000000000001</v>
      </c>
      <c r="BK423">
        <v>0</v>
      </c>
      <c r="BL423">
        <v>0.16400000000000001</v>
      </c>
      <c r="BM423">
        <v>10.779500000000001</v>
      </c>
      <c r="BQ423">
        <v>0</v>
      </c>
      <c r="BR423">
        <v>0.312718</v>
      </c>
      <c r="BS423">
        <v>-3.5036420000000001</v>
      </c>
      <c r="BT423">
        <v>1.3282E-2</v>
      </c>
      <c r="BU423">
        <v>7.5279040000000004</v>
      </c>
      <c r="BV423">
        <v>-70.423204200000001</v>
      </c>
    </row>
    <row r="424" spans="1:74" customFormat="1" x14ac:dyDescent="0.25">
      <c r="A424" s="40">
        <v>41704</v>
      </c>
      <c r="B424" s="41">
        <v>2.4966435185185185E-2</v>
      </c>
      <c r="C424">
        <v>11.718</v>
      </c>
      <c r="D424">
        <v>5.9231999999999996</v>
      </c>
      <c r="E424">
        <v>59231.895649999999</v>
      </c>
      <c r="F424">
        <v>10.7</v>
      </c>
      <c r="G424">
        <v>-11.3</v>
      </c>
      <c r="H424">
        <v>1725.7</v>
      </c>
      <c r="J424">
        <v>0</v>
      </c>
      <c r="K424">
        <v>0.84570000000000001</v>
      </c>
      <c r="L424">
        <v>9.9092000000000002</v>
      </c>
      <c r="M424">
        <v>5.0090000000000003</v>
      </c>
      <c r="N424">
        <v>9.0404</v>
      </c>
      <c r="O424">
        <v>0</v>
      </c>
      <c r="P424">
        <v>9</v>
      </c>
      <c r="Q424">
        <v>6.9901999999999997</v>
      </c>
      <c r="R424">
        <v>0</v>
      </c>
      <c r="S424">
        <v>7</v>
      </c>
      <c r="T424">
        <v>1725.7159999999999</v>
      </c>
      <c r="W424">
        <v>0</v>
      </c>
      <c r="X424">
        <v>0</v>
      </c>
      <c r="Y424">
        <v>12.2</v>
      </c>
      <c r="Z424">
        <v>849</v>
      </c>
      <c r="AA424">
        <v>875</v>
      </c>
      <c r="AB424">
        <v>800</v>
      </c>
      <c r="AC424">
        <v>46</v>
      </c>
      <c r="AD424">
        <v>12.6</v>
      </c>
      <c r="AE424">
        <v>0.28999999999999998</v>
      </c>
      <c r="AF424">
        <v>973</v>
      </c>
      <c r="AG424">
        <v>0</v>
      </c>
      <c r="AH424">
        <v>10</v>
      </c>
      <c r="AI424">
        <v>16</v>
      </c>
      <c r="AJ424">
        <v>191</v>
      </c>
      <c r="AK424">
        <v>189.3</v>
      </c>
      <c r="AL424">
        <v>6.8</v>
      </c>
      <c r="AM424">
        <v>195</v>
      </c>
      <c r="AN424" t="s">
        <v>155</v>
      </c>
      <c r="AO424">
        <v>2</v>
      </c>
      <c r="AP424" s="42">
        <v>0.94156249999999997</v>
      </c>
      <c r="AQ424">
        <v>47.161636000000001</v>
      </c>
      <c r="AR424">
        <v>-88.484027999999995</v>
      </c>
      <c r="AS424">
        <v>316.2</v>
      </c>
      <c r="AT424">
        <v>40.6</v>
      </c>
      <c r="AU424">
        <v>12</v>
      </c>
      <c r="AV424">
        <v>11</v>
      </c>
      <c r="AW424" t="s">
        <v>239</v>
      </c>
      <c r="AX424">
        <v>0.9</v>
      </c>
      <c r="AY424">
        <v>1.2</v>
      </c>
      <c r="AZ424">
        <v>1.5</v>
      </c>
      <c r="BA424">
        <v>14.048999999999999</v>
      </c>
      <c r="BB424">
        <v>11.41</v>
      </c>
      <c r="BC424">
        <v>0.81</v>
      </c>
      <c r="BD424">
        <v>18.251999999999999</v>
      </c>
      <c r="BE424">
        <v>1992.086</v>
      </c>
      <c r="BF424">
        <v>640.90499999999997</v>
      </c>
      <c r="BG424">
        <v>0.19</v>
      </c>
      <c r="BH424">
        <v>0</v>
      </c>
      <c r="BI424">
        <v>0.19</v>
      </c>
      <c r="BJ424">
        <v>0.14699999999999999</v>
      </c>
      <c r="BK424">
        <v>0</v>
      </c>
      <c r="BL424">
        <v>0.14699999999999999</v>
      </c>
      <c r="BM424">
        <v>11.462999999999999</v>
      </c>
      <c r="BQ424">
        <v>0</v>
      </c>
      <c r="BR424">
        <v>0.29433199999999998</v>
      </c>
      <c r="BS424">
        <v>-3.5869900000000001</v>
      </c>
      <c r="BT424">
        <v>1.2282E-2</v>
      </c>
      <c r="BU424">
        <v>7.0853080000000004</v>
      </c>
      <c r="BV424">
        <v>-72.098499000000004</v>
      </c>
    </row>
    <row r="425" spans="1:74" customFormat="1" x14ac:dyDescent="0.25">
      <c r="A425" s="40">
        <v>41704</v>
      </c>
      <c r="B425" s="41">
        <v>2.4978009259259259E-2</v>
      </c>
      <c r="C425">
        <v>11.891999999999999</v>
      </c>
      <c r="D425">
        <v>5.4897</v>
      </c>
      <c r="E425">
        <v>54897.408000000003</v>
      </c>
      <c r="F425">
        <v>10.199999999999999</v>
      </c>
      <c r="G425">
        <v>0.5</v>
      </c>
      <c r="H425">
        <v>1829</v>
      </c>
      <c r="J425">
        <v>0</v>
      </c>
      <c r="K425">
        <v>0.84830000000000005</v>
      </c>
      <c r="L425">
        <v>10.0886</v>
      </c>
      <c r="M425">
        <v>4.657</v>
      </c>
      <c r="N425">
        <v>8.6165000000000003</v>
      </c>
      <c r="O425">
        <v>0.41360000000000002</v>
      </c>
      <c r="P425">
        <v>9</v>
      </c>
      <c r="Q425">
        <v>6.6623999999999999</v>
      </c>
      <c r="R425">
        <v>0.31979999999999997</v>
      </c>
      <c r="S425">
        <v>7</v>
      </c>
      <c r="T425">
        <v>1829.0084999999999</v>
      </c>
      <c r="W425">
        <v>0</v>
      </c>
      <c r="X425">
        <v>0</v>
      </c>
      <c r="Y425">
        <v>12.1</v>
      </c>
      <c r="Z425">
        <v>848</v>
      </c>
      <c r="AA425">
        <v>875</v>
      </c>
      <c r="AB425">
        <v>800</v>
      </c>
      <c r="AC425">
        <v>46</v>
      </c>
      <c r="AD425">
        <v>12.6</v>
      </c>
      <c r="AE425">
        <v>0.28999999999999998</v>
      </c>
      <c r="AF425">
        <v>973</v>
      </c>
      <c r="AG425">
        <v>0</v>
      </c>
      <c r="AH425">
        <v>10</v>
      </c>
      <c r="AI425">
        <v>16</v>
      </c>
      <c r="AJ425">
        <v>191</v>
      </c>
      <c r="AK425">
        <v>189.7</v>
      </c>
      <c r="AL425">
        <v>7</v>
      </c>
      <c r="AM425">
        <v>195</v>
      </c>
      <c r="AN425" t="s">
        <v>155</v>
      </c>
      <c r="AO425">
        <v>2</v>
      </c>
      <c r="AP425" s="42">
        <v>0.94157407407407412</v>
      </c>
      <c r="AQ425">
        <v>47.161799000000002</v>
      </c>
      <c r="AR425">
        <v>-88.484093999999999</v>
      </c>
      <c r="AS425">
        <v>316.3</v>
      </c>
      <c r="AT425">
        <v>40.9</v>
      </c>
      <c r="AU425">
        <v>12</v>
      </c>
      <c r="AV425">
        <v>12</v>
      </c>
      <c r="AW425" t="s">
        <v>220</v>
      </c>
      <c r="AX425">
        <v>0.9</v>
      </c>
      <c r="AY425">
        <v>1.2</v>
      </c>
      <c r="AZ425">
        <v>1.5</v>
      </c>
      <c r="BA425">
        <v>14.048999999999999</v>
      </c>
      <c r="BB425">
        <v>11.61</v>
      </c>
      <c r="BC425">
        <v>0.83</v>
      </c>
      <c r="BD425">
        <v>17.881</v>
      </c>
      <c r="BE425">
        <v>2050.252</v>
      </c>
      <c r="BF425">
        <v>602.37099999999998</v>
      </c>
      <c r="BG425">
        <v>0.183</v>
      </c>
      <c r="BH425">
        <v>8.9999999999999993E-3</v>
      </c>
      <c r="BI425">
        <v>0.192</v>
      </c>
      <c r="BJ425">
        <v>0.14199999999999999</v>
      </c>
      <c r="BK425">
        <v>7.0000000000000001E-3</v>
      </c>
      <c r="BL425">
        <v>0.14899999999999999</v>
      </c>
      <c r="BM425">
        <v>12.281599999999999</v>
      </c>
      <c r="BQ425">
        <v>0</v>
      </c>
      <c r="BR425">
        <v>0.32290000000000002</v>
      </c>
      <c r="BS425">
        <v>-2.977976</v>
      </c>
      <c r="BT425">
        <v>1.2718E-2</v>
      </c>
      <c r="BU425">
        <v>7.7730110000000003</v>
      </c>
      <c r="BV425">
        <v>-59.857317600000002</v>
      </c>
    </row>
    <row r="426" spans="1:74" customFormat="1" x14ac:dyDescent="0.25">
      <c r="A426" s="40">
        <v>41704</v>
      </c>
      <c r="B426" s="41">
        <v>2.4989583333333332E-2</v>
      </c>
      <c r="C426">
        <v>12.102</v>
      </c>
      <c r="D426">
        <v>5.3864999999999998</v>
      </c>
      <c r="E426">
        <v>53865.408000000003</v>
      </c>
      <c r="F426">
        <v>9.6</v>
      </c>
      <c r="G426">
        <v>0</v>
      </c>
      <c r="H426">
        <v>2068.9</v>
      </c>
      <c r="J426">
        <v>0</v>
      </c>
      <c r="K426">
        <v>0.84740000000000004</v>
      </c>
      <c r="L426">
        <v>10.2553</v>
      </c>
      <c r="M426">
        <v>4.5646000000000004</v>
      </c>
      <c r="N426">
        <v>8.1107999999999993</v>
      </c>
      <c r="O426">
        <v>0</v>
      </c>
      <c r="P426">
        <v>8.1</v>
      </c>
      <c r="Q426">
        <v>6.2713999999999999</v>
      </c>
      <c r="R426">
        <v>0</v>
      </c>
      <c r="S426">
        <v>6.3</v>
      </c>
      <c r="T426">
        <v>2068.8705</v>
      </c>
      <c r="W426">
        <v>0</v>
      </c>
      <c r="X426">
        <v>0</v>
      </c>
      <c r="Y426">
        <v>12.1</v>
      </c>
      <c r="Z426">
        <v>848</v>
      </c>
      <c r="AA426">
        <v>874</v>
      </c>
      <c r="AB426">
        <v>799</v>
      </c>
      <c r="AC426">
        <v>46</v>
      </c>
      <c r="AD426">
        <v>12.6</v>
      </c>
      <c r="AE426">
        <v>0.28999999999999998</v>
      </c>
      <c r="AF426">
        <v>973</v>
      </c>
      <c r="AG426">
        <v>0</v>
      </c>
      <c r="AH426">
        <v>10</v>
      </c>
      <c r="AI426">
        <v>16</v>
      </c>
      <c r="AJ426">
        <v>191</v>
      </c>
      <c r="AK426">
        <v>190</v>
      </c>
      <c r="AL426">
        <v>6.9</v>
      </c>
      <c r="AM426">
        <v>195</v>
      </c>
      <c r="AN426" t="s">
        <v>155</v>
      </c>
      <c r="AO426">
        <v>2</v>
      </c>
      <c r="AP426" s="42">
        <v>0.94158564814814805</v>
      </c>
      <c r="AQ426">
        <v>47.161960000000001</v>
      </c>
      <c r="AR426">
        <v>-88.484160000000003</v>
      </c>
      <c r="AS426">
        <v>316.39999999999998</v>
      </c>
      <c r="AT426">
        <v>41.2</v>
      </c>
      <c r="AU426">
        <v>12</v>
      </c>
      <c r="AV426">
        <v>11</v>
      </c>
      <c r="AW426" t="s">
        <v>239</v>
      </c>
      <c r="AX426">
        <v>0.9</v>
      </c>
      <c r="AY426">
        <v>1.2</v>
      </c>
      <c r="AZ426">
        <v>1.467033</v>
      </c>
      <c r="BA426">
        <v>14.048999999999999</v>
      </c>
      <c r="BB426">
        <v>11.54</v>
      </c>
      <c r="BC426">
        <v>0.82</v>
      </c>
      <c r="BD426">
        <v>18.006</v>
      </c>
      <c r="BE426">
        <v>2070.4699999999998</v>
      </c>
      <c r="BF426">
        <v>586.54499999999996</v>
      </c>
      <c r="BG426">
        <v>0.17100000000000001</v>
      </c>
      <c r="BH426">
        <v>0</v>
      </c>
      <c r="BI426">
        <v>0.17100000000000001</v>
      </c>
      <c r="BJ426">
        <v>0.13300000000000001</v>
      </c>
      <c r="BK426">
        <v>0</v>
      </c>
      <c r="BL426">
        <v>0.13300000000000001</v>
      </c>
      <c r="BM426">
        <v>13.8011</v>
      </c>
      <c r="BQ426">
        <v>0</v>
      </c>
      <c r="BR426">
        <v>0.36931000000000003</v>
      </c>
      <c r="BS426">
        <v>-2.814854</v>
      </c>
      <c r="BT426">
        <v>1.2282E-2</v>
      </c>
      <c r="BU426">
        <v>8.8902149999999995</v>
      </c>
      <c r="BV426">
        <v>-56.578565400000002</v>
      </c>
    </row>
    <row r="427" spans="1:74" customFormat="1" x14ac:dyDescent="0.25">
      <c r="A427" s="40">
        <v>41704</v>
      </c>
      <c r="B427" s="41">
        <v>2.5001157407407406E-2</v>
      </c>
      <c r="C427">
        <v>12.108000000000001</v>
      </c>
      <c r="D427">
        <v>5.0759999999999996</v>
      </c>
      <c r="E427">
        <v>50759.51137</v>
      </c>
      <c r="F427">
        <v>9</v>
      </c>
      <c r="G427">
        <v>-4.5999999999999996</v>
      </c>
      <c r="H427">
        <v>1978.7</v>
      </c>
      <c r="J427">
        <v>0</v>
      </c>
      <c r="K427">
        <v>0.85029999999999994</v>
      </c>
      <c r="L427">
        <v>10.2957</v>
      </c>
      <c r="M427">
        <v>4.3162000000000003</v>
      </c>
      <c r="N427">
        <v>7.6528999999999998</v>
      </c>
      <c r="O427">
        <v>0</v>
      </c>
      <c r="P427">
        <v>7.7</v>
      </c>
      <c r="Q427">
        <v>5.9173999999999998</v>
      </c>
      <c r="R427">
        <v>0</v>
      </c>
      <c r="S427">
        <v>5.9</v>
      </c>
      <c r="T427">
        <v>1978.7233000000001</v>
      </c>
      <c r="W427">
        <v>0</v>
      </c>
      <c r="X427">
        <v>0</v>
      </c>
      <c r="Y427">
        <v>12.2</v>
      </c>
      <c r="Z427">
        <v>848</v>
      </c>
      <c r="AA427">
        <v>874</v>
      </c>
      <c r="AB427">
        <v>797</v>
      </c>
      <c r="AC427">
        <v>46</v>
      </c>
      <c r="AD427">
        <v>12.6</v>
      </c>
      <c r="AE427">
        <v>0.28999999999999998</v>
      </c>
      <c r="AF427">
        <v>973</v>
      </c>
      <c r="AG427">
        <v>0</v>
      </c>
      <c r="AH427">
        <v>10</v>
      </c>
      <c r="AI427">
        <v>16</v>
      </c>
      <c r="AJ427">
        <v>191</v>
      </c>
      <c r="AK427">
        <v>190</v>
      </c>
      <c r="AL427">
        <v>6.9</v>
      </c>
      <c r="AM427">
        <v>195</v>
      </c>
      <c r="AN427" t="s">
        <v>155</v>
      </c>
      <c r="AO427">
        <v>2</v>
      </c>
      <c r="AP427" s="42">
        <v>0.9415972222222222</v>
      </c>
      <c r="AQ427">
        <v>47.162126999999998</v>
      </c>
      <c r="AR427">
        <v>-88.484200999999999</v>
      </c>
      <c r="AS427">
        <v>316.39999999999998</v>
      </c>
      <c r="AT427">
        <v>41.7</v>
      </c>
      <c r="AU427">
        <v>12</v>
      </c>
      <c r="AV427">
        <v>10</v>
      </c>
      <c r="AW427" t="s">
        <v>227</v>
      </c>
      <c r="AX427">
        <v>1.0972029999999999</v>
      </c>
      <c r="AY427">
        <v>1.134266</v>
      </c>
      <c r="AZ427">
        <v>1.5972029999999999</v>
      </c>
      <c r="BA427">
        <v>14.048999999999999</v>
      </c>
      <c r="BB427">
        <v>11.78</v>
      </c>
      <c r="BC427">
        <v>0.84</v>
      </c>
      <c r="BD427">
        <v>17.602</v>
      </c>
      <c r="BE427">
        <v>2109.172</v>
      </c>
      <c r="BF427">
        <v>562.77700000000004</v>
      </c>
      <c r="BG427">
        <v>0.16400000000000001</v>
      </c>
      <c r="BH427">
        <v>0</v>
      </c>
      <c r="BI427">
        <v>0.16400000000000001</v>
      </c>
      <c r="BJ427">
        <v>0.127</v>
      </c>
      <c r="BK427">
        <v>0</v>
      </c>
      <c r="BL427">
        <v>0.127</v>
      </c>
      <c r="BM427">
        <v>13.393800000000001</v>
      </c>
      <c r="BQ427">
        <v>0</v>
      </c>
      <c r="BR427">
        <v>0.40712999999999999</v>
      </c>
      <c r="BS427">
        <v>-2.4207380000000001</v>
      </c>
      <c r="BT427">
        <v>1.2E-2</v>
      </c>
      <c r="BU427">
        <v>9.800637</v>
      </c>
      <c r="BV427">
        <v>-48.656833800000001</v>
      </c>
    </row>
    <row r="428" spans="1:74" customFormat="1" x14ac:dyDescent="0.25">
      <c r="A428" s="40">
        <v>41704</v>
      </c>
      <c r="B428" s="41">
        <v>2.501273148148148E-2</v>
      </c>
      <c r="C428">
        <v>12.082000000000001</v>
      </c>
      <c r="D428">
        <v>5.0747999999999998</v>
      </c>
      <c r="E428">
        <v>50748.047339999997</v>
      </c>
      <c r="F428">
        <v>10.5</v>
      </c>
      <c r="G428">
        <v>5.4</v>
      </c>
      <c r="H428">
        <v>1931.9</v>
      </c>
      <c r="J428">
        <v>0</v>
      </c>
      <c r="K428">
        <v>0.85050000000000003</v>
      </c>
      <c r="L428">
        <v>10.2758</v>
      </c>
      <c r="M428">
        <v>4.3163</v>
      </c>
      <c r="N428">
        <v>8.9350000000000005</v>
      </c>
      <c r="O428">
        <v>4.5929000000000002</v>
      </c>
      <c r="P428">
        <v>13.5</v>
      </c>
      <c r="Q428">
        <v>6.9086999999999996</v>
      </c>
      <c r="R428">
        <v>3.5512999999999999</v>
      </c>
      <c r="S428">
        <v>10.5</v>
      </c>
      <c r="T428">
        <v>1931.905</v>
      </c>
      <c r="W428">
        <v>0</v>
      </c>
      <c r="X428">
        <v>0</v>
      </c>
      <c r="Y428">
        <v>12.1</v>
      </c>
      <c r="Z428">
        <v>849</v>
      </c>
      <c r="AA428">
        <v>875</v>
      </c>
      <c r="AB428">
        <v>797</v>
      </c>
      <c r="AC428">
        <v>46</v>
      </c>
      <c r="AD428">
        <v>12.6</v>
      </c>
      <c r="AE428">
        <v>0.28999999999999998</v>
      </c>
      <c r="AF428">
        <v>973</v>
      </c>
      <c r="AG428">
        <v>0</v>
      </c>
      <c r="AH428">
        <v>10</v>
      </c>
      <c r="AI428">
        <v>16</v>
      </c>
      <c r="AJ428">
        <v>191</v>
      </c>
      <c r="AK428">
        <v>190</v>
      </c>
      <c r="AL428">
        <v>6.8</v>
      </c>
      <c r="AM428">
        <v>195</v>
      </c>
      <c r="AN428" t="s">
        <v>155</v>
      </c>
      <c r="AO428">
        <v>2</v>
      </c>
      <c r="AP428" s="42">
        <v>0.94160879629629635</v>
      </c>
      <c r="AQ428">
        <v>47.162305000000003</v>
      </c>
      <c r="AR428">
        <v>-88.484196999999995</v>
      </c>
      <c r="AS428">
        <v>316.7</v>
      </c>
      <c r="AT428">
        <v>42.7</v>
      </c>
      <c r="AU428">
        <v>12</v>
      </c>
      <c r="AV428">
        <v>10</v>
      </c>
      <c r="AW428" t="s">
        <v>227</v>
      </c>
      <c r="AX428">
        <v>1.5</v>
      </c>
      <c r="AY428">
        <v>1.032735</v>
      </c>
      <c r="AZ428">
        <v>2.0327350000000002</v>
      </c>
      <c r="BA428">
        <v>14.048999999999999</v>
      </c>
      <c r="BB428">
        <v>11.8</v>
      </c>
      <c r="BC428">
        <v>0.84</v>
      </c>
      <c r="BD428">
        <v>17.573</v>
      </c>
      <c r="BE428">
        <v>2108.5929999999998</v>
      </c>
      <c r="BF428">
        <v>563.72199999999998</v>
      </c>
      <c r="BG428">
        <v>0.192</v>
      </c>
      <c r="BH428">
        <v>9.9000000000000005E-2</v>
      </c>
      <c r="BI428">
        <v>0.29099999999999998</v>
      </c>
      <c r="BJ428">
        <v>0.14799999999999999</v>
      </c>
      <c r="BK428">
        <v>7.5999999999999998E-2</v>
      </c>
      <c r="BL428">
        <v>0.22500000000000001</v>
      </c>
      <c r="BM428">
        <v>13.098599999999999</v>
      </c>
      <c r="BQ428">
        <v>0</v>
      </c>
      <c r="BR428">
        <v>0.42346200000000001</v>
      </c>
      <c r="BS428">
        <v>-2.4744519999999999</v>
      </c>
      <c r="BT428">
        <v>1.2718E-2</v>
      </c>
      <c r="BU428">
        <v>10.193789000000001</v>
      </c>
      <c r="BV428">
        <v>-49.736485199999997</v>
      </c>
    </row>
    <row r="429" spans="1:74" customFormat="1" x14ac:dyDescent="0.25">
      <c r="A429" s="40">
        <v>41704</v>
      </c>
      <c r="B429" s="41">
        <v>2.5024305555555553E-2</v>
      </c>
      <c r="C429">
        <v>12.188000000000001</v>
      </c>
      <c r="D429">
        <v>5.4740000000000002</v>
      </c>
      <c r="E429">
        <v>54739.91863</v>
      </c>
      <c r="F429">
        <v>18.600000000000001</v>
      </c>
      <c r="G429">
        <v>0.3</v>
      </c>
      <c r="H429">
        <v>1877.7</v>
      </c>
      <c r="J429">
        <v>0</v>
      </c>
      <c r="K429">
        <v>0.84609999999999996</v>
      </c>
      <c r="L429">
        <v>10.3126</v>
      </c>
      <c r="M429">
        <v>4.6318000000000001</v>
      </c>
      <c r="N429">
        <v>15.735200000000001</v>
      </c>
      <c r="O429">
        <v>0.27250000000000002</v>
      </c>
      <c r="P429">
        <v>16</v>
      </c>
      <c r="Q429">
        <v>12.166700000000001</v>
      </c>
      <c r="R429">
        <v>0.2107</v>
      </c>
      <c r="S429">
        <v>12.4</v>
      </c>
      <c r="T429">
        <v>1877.6542999999999</v>
      </c>
      <c r="W429">
        <v>0</v>
      </c>
      <c r="X429">
        <v>0</v>
      </c>
      <c r="Y429">
        <v>12.2</v>
      </c>
      <c r="Z429">
        <v>848</v>
      </c>
      <c r="AA429">
        <v>874</v>
      </c>
      <c r="AB429">
        <v>798</v>
      </c>
      <c r="AC429">
        <v>46</v>
      </c>
      <c r="AD429">
        <v>12.6</v>
      </c>
      <c r="AE429">
        <v>0.28999999999999998</v>
      </c>
      <c r="AF429">
        <v>973</v>
      </c>
      <c r="AG429">
        <v>0</v>
      </c>
      <c r="AH429">
        <v>10</v>
      </c>
      <c r="AI429">
        <v>16</v>
      </c>
      <c r="AJ429">
        <v>191</v>
      </c>
      <c r="AK429">
        <v>190</v>
      </c>
      <c r="AL429">
        <v>6.8</v>
      </c>
      <c r="AM429">
        <v>195</v>
      </c>
      <c r="AN429" t="s">
        <v>155</v>
      </c>
      <c r="AO429">
        <v>1</v>
      </c>
      <c r="AP429" s="42">
        <v>0.94162037037037039</v>
      </c>
      <c r="AQ429">
        <v>47.162481999999997</v>
      </c>
      <c r="AR429">
        <v>-88.484168999999994</v>
      </c>
      <c r="AS429">
        <v>317.5</v>
      </c>
      <c r="AT429">
        <v>43.1</v>
      </c>
      <c r="AU429">
        <v>12</v>
      </c>
      <c r="AV429">
        <v>10</v>
      </c>
      <c r="AW429" t="s">
        <v>227</v>
      </c>
      <c r="AX429">
        <v>1.4348650000000001</v>
      </c>
      <c r="AY429">
        <v>1.23027</v>
      </c>
      <c r="AZ429">
        <v>2.197702</v>
      </c>
      <c r="BA429">
        <v>14.048999999999999</v>
      </c>
      <c r="BB429">
        <v>11.45</v>
      </c>
      <c r="BC429">
        <v>0.81</v>
      </c>
      <c r="BD429">
        <v>18.183</v>
      </c>
      <c r="BE429">
        <v>2067.5059999999999</v>
      </c>
      <c r="BF429">
        <v>591.02</v>
      </c>
      <c r="BG429">
        <v>0.33</v>
      </c>
      <c r="BH429">
        <v>6.0000000000000001E-3</v>
      </c>
      <c r="BI429">
        <v>0.33600000000000002</v>
      </c>
      <c r="BJ429">
        <v>0.255</v>
      </c>
      <c r="BK429">
        <v>4.0000000000000001E-3</v>
      </c>
      <c r="BL429">
        <v>0.26</v>
      </c>
      <c r="BM429">
        <v>12.4382</v>
      </c>
      <c r="BQ429">
        <v>0</v>
      </c>
      <c r="BR429">
        <v>0.45328400000000002</v>
      </c>
      <c r="BS429">
        <v>-2.9155380000000002</v>
      </c>
      <c r="BT429">
        <v>1.2282E-2</v>
      </c>
      <c r="BU429">
        <v>10.911678999999999</v>
      </c>
      <c r="BV429">
        <v>-58.602313799999997</v>
      </c>
    </row>
    <row r="430" spans="1:74" customFormat="1" x14ac:dyDescent="0.25">
      <c r="A430" s="40">
        <v>41704</v>
      </c>
      <c r="B430" s="41">
        <v>2.5035879629629634E-2</v>
      </c>
      <c r="C430">
        <v>12.026999999999999</v>
      </c>
      <c r="D430">
        <v>5.8509000000000002</v>
      </c>
      <c r="E430">
        <v>58508.676099999997</v>
      </c>
      <c r="F430">
        <v>25.9</v>
      </c>
      <c r="G430">
        <v>-4.3</v>
      </c>
      <c r="H430">
        <v>1988</v>
      </c>
      <c r="J430">
        <v>0</v>
      </c>
      <c r="K430">
        <v>0.84370000000000001</v>
      </c>
      <c r="L430">
        <v>10.1473</v>
      </c>
      <c r="M430">
        <v>4.9364999999999997</v>
      </c>
      <c r="N430">
        <v>21.8353</v>
      </c>
      <c r="O430">
        <v>0</v>
      </c>
      <c r="P430">
        <v>21.8</v>
      </c>
      <c r="Q430">
        <v>16.883400000000002</v>
      </c>
      <c r="R430">
        <v>0</v>
      </c>
      <c r="S430">
        <v>16.899999999999999</v>
      </c>
      <c r="T430">
        <v>1987.9793999999999</v>
      </c>
      <c r="W430">
        <v>0</v>
      </c>
      <c r="X430">
        <v>0</v>
      </c>
      <c r="Y430">
        <v>12.1</v>
      </c>
      <c r="Z430">
        <v>849</v>
      </c>
      <c r="AA430">
        <v>873</v>
      </c>
      <c r="AB430">
        <v>798</v>
      </c>
      <c r="AC430">
        <v>46</v>
      </c>
      <c r="AD430">
        <v>12.6</v>
      </c>
      <c r="AE430">
        <v>0.28999999999999998</v>
      </c>
      <c r="AF430">
        <v>973</v>
      </c>
      <c r="AG430">
        <v>0</v>
      </c>
      <c r="AH430">
        <v>10</v>
      </c>
      <c r="AI430">
        <v>16</v>
      </c>
      <c r="AJ430">
        <v>191</v>
      </c>
      <c r="AK430">
        <v>190</v>
      </c>
      <c r="AL430">
        <v>6.8</v>
      </c>
      <c r="AM430">
        <v>195</v>
      </c>
      <c r="AN430" t="s">
        <v>155</v>
      </c>
      <c r="AO430">
        <v>1</v>
      </c>
      <c r="AP430" s="42">
        <v>0.94163194444444442</v>
      </c>
      <c r="AQ430">
        <v>47.162666000000002</v>
      </c>
      <c r="AR430">
        <v>-88.484154000000004</v>
      </c>
      <c r="AS430">
        <v>317.7</v>
      </c>
      <c r="AT430">
        <v>44.2</v>
      </c>
      <c r="AU430">
        <v>12</v>
      </c>
      <c r="AV430">
        <v>10</v>
      </c>
      <c r="AW430" t="s">
        <v>227</v>
      </c>
      <c r="AX430">
        <v>1.332468</v>
      </c>
      <c r="AY430">
        <v>1.3376619999999999</v>
      </c>
      <c r="AZ430">
        <v>2.4</v>
      </c>
      <c r="BA430">
        <v>14.048999999999999</v>
      </c>
      <c r="BB430">
        <v>11.26</v>
      </c>
      <c r="BC430">
        <v>0.8</v>
      </c>
      <c r="BD430">
        <v>18.523</v>
      </c>
      <c r="BE430">
        <v>2014.2809999999999</v>
      </c>
      <c r="BF430">
        <v>623.68200000000002</v>
      </c>
      <c r="BG430">
        <v>0.45400000000000001</v>
      </c>
      <c r="BH430">
        <v>0</v>
      </c>
      <c r="BI430">
        <v>0.45400000000000001</v>
      </c>
      <c r="BJ430">
        <v>0.35099999999999998</v>
      </c>
      <c r="BK430">
        <v>0</v>
      </c>
      <c r="BL430">
        <v>0.35099999999999998</v>
      </c>
      <c r="BM430">
        <v>13.039</v>
      </c>
      <c r="BQ430">
        <v>0</v>
      </c>
      <c r="BR430">
        <v>0.44389600000000001</v>
      </c>
      <c r="BS430">
        <v>-3.4280780000000002</v>
      </c>
      <c r="BT430">
        <v>1.2718E-2</v>
      </c>
      <c r="BU430">
        <v>10.685686</v>
      </c>
      <c r="BV430">
        <v>-68.904367800000003</v>
      </c>
    </row>
    <row r="431" spans="1:74" customFormat="1" x14ac:dyDescent="0.25">
      <c r="A431" s="40">
        <v>41704</v>
      </c>
      <c r="B431" s="41">
        <v>2.5047453703703704E-2</v>
      </c>
      <c r="C431">
        <v>11.593</v>
      </c>
      <c r="D431">
        <v>6.0388000000000002</v>
      </c>
      <c r="E431">
        <v>60388.314610000001</v>
      </c>
      <c r="F431">
        <v>26.6</v>
      </c>
      <c r="G431">
        <v>-4.9000000000000004</v>
      </c>
      <c r="H431">
        <v>2055.4</v>
      </c>
      <c r="J431">
        <v>0</v>
      </c>
      <c r="K431">
        <v>0.84509999999999996</v>
      </c>
      <c r="L431">
        <v>9.7975999999999992</v>
      </c>
      <c r="M431">
        <v>5.1033999999999997</v>
      </c>
      <c r="N431">
        <v>22.439499999999999</v>
      </c>
      <c r="O431">
        <v>0</v>
      </c>
      <c r="P431">
        <v>22.4</v>
      </c>
      <c r="Q431">
        <v>17.3506</v>
      </c>
      <c r="R431">
        <v>0</v>
      </c>
      <c r="S431">
        <v>17.399999999999999</v>
      </c>
      <c r="T431">
        <v>2055.3975</v>
      </c>
      <c r="W431">
        <v>0</v>
      </c>
      <c r="X431">
        <v>0</v>
      </c>
      <c r="Y431">
        <v>12.1</v>
      </c>
      <c r="Z431">
        <v>848</v>
      </c>
      <c r="AA431">
        <v>873</v>
      </c>
      <c r="AB431">
        <v>797</v>
      </c>
      <c r="AC431">
        <v>46</v>
      </c>
      <c r="AD431">
        <v>12.6</v>
      </c>
      <c r="AE431">
        <v>0.28999999999999998</v>
      </c>
      <c r="AF431">
        <v>973</v>
      </c>
      <c r="AG431">
        <v>0</v>
      </c>
      <c r="AH431">
        <v>10</v>
      </c>
      <c r="AI431">
        <v>16</v>
      </c>
      <c r="AJ431">
        <v>191</v>
      </c>
      <c r="AK431">
        <v>190</v>
      </c>
      <c r="AL431">
        <v>6.6</v>
      </c>
      <c r="AM431">
        <v>195</v>
      </c>
      <c r="AN431" t="s">
        <v>155</v>
      </c>
      <c r="AO431">
        <v>1</v>
      </c>
      <c r="AP431" s="42">
        <v>0.94164351851851846</v>
      </c>
      <c r="AQ431">
        <v>47.162852000000001</v>
      </c>
      <c r="AR431">
        <v>-88.484166000000002</v>
      </c>
      <c r="AS431">
        <v>318.2</v>
      </c>
      <c r="AT431">
        <v>45</v>
      </c>
      <c r="AU431">
        <v>12</v>
      </c>
      <c r="AV431">
        <v>10</v>
      </c>
      <c r="AW431" t="s">
        <v>227</v>
      </c>
      <c r="AX431">
        <v>1.4</v>
      </c>
      <c r="AY431">
        <v>1</v>
      </c>
      <c r="AZ431">
        <v>2.4</v>
      </c>
      <c r="BA431">
        <v>14.048999999999999</v>
      </c>
      <c r="BB431">
        <v>11.37</v>
      </c>
      <c r="BC431">
        <v>0.81</v>
      </c>
      <c r="BD431">
        <v>18.329000000000001</v>
      </c>
      <c r="BE431">
        <v>1967.578</v>
      </c>
      <c r="BF431">
        <v>652.30499999999995</v>
      </c>
      <c r="BG431">
        <v>0.47199999999999998</v>
      </c>
      <c r="BH431">
        <v>0</v>
      </c>
      <c r="BI431">
        <v>0.47199999999999998</v>
      </c>
      <c r="BJ431">
        <v>0.36499999999999999</v>
      </c>
      <c r="BK431">
        <v>0</v>
      </c>
      <c r="BL431">
        <v>0.36499999999999999</v>
      </c>
      <c r="BM431">
        <v>13.6386</v>
      </c>
      <c r="BQ431">
        <v>0</v>
      </c>
      <c r="BR431">
        <v>0.50851800000000003</v>
      </c>
      <c r="BS431">
        <v>-3.0386540000000002</v>
      </c>
      <c r="BT431">
        <v>1.2999999999999999E-2</v>
      </c>
      <c r="BU431">
        <v>12.241300000000001</v>
      </c>
      <c r="BV431">
        <v>-61.0769454</v>
      </c>
    </row>
    <row r="432" spans="1:74" customFormat="1" x14ac:dyDescent="0.25">
      <c r="A432" s="40">
        <v>41704</v>
      </c>
      <c r="B432" s="41">
        <v>2.5059027777777781E-2</v>
      </c>
      <c r="C432">
        <v>10.861000000000001</v>
      </c>
      <c r="D432">
        <v>7.5185000000000004</v>
      </c>
      <c r="E432">
        <v>75185.203110000002</v>
      </c>
      <c r="F432">
        <v>24.7</v>
      </c>
      <c r="G432">
        <v>1</v>
      </c>
      <c r="H432">
        <v>2232</v>
      </c>
      <c r="J432">
        <v>0</v>
      </c>
      <c r="K432">
        <v>0.83650000000000002</v>
      </c>
      <c r="L432">
        <v>9.0853000000000002</v>
      </c>
      <c r="M432">
        <v>6.2892000000000001</v>
      </c>
      <c r="N432">
        <v>20.683399999999999</v>
      </c>
      <c r="O432">
        <v>0.79659999999999997</v>
      </c>
      <c r="P432">
        <v>21.5</v>
      </c>
      <c r="Q432">
        <v>15.992699999999999</v>
      </c>
      <c r="R432">
        <v>0.6159</v>
      </c>
      <c r="S432">
        <v>16.600000000000001</v>
      </c>
      <c r="T432">
        <v>2232.0286000000001</v>
      </c>
      <c r="W432">
        <v>0</v>
      </c>
      <c r="X432">
        <v>0</v>
      </c>
      <c r="Y432">
        <v>12.2</v>
      </c>
      <c r="Z432">
        <v>848</v>
      </c>
      <c r="AA432">
        <v>874</v>
      </c>
      <c r="AB432">
        <v>797</v>
      </c>
      <c r="AC432">
        <v>46</v>
      </c>
      <c r="AD432">
        <v>12.6</v>
      </c>
      <c r="AE432">
        <v>0.28999999999999998</v>
      </c>
      <c r="AF432">
        <v>973</v>
      </c>
      <c r="AG432">
        <v>0</v>
      </c>
      <c r="AH432">
        <v>10</v>
      </c>
      <c r="AI432">
        <v>16</v>
      </c>
      <c r="AJ432">
        <v>191</v>
      </c>
      <c r="AK432">
        <v>190</v>
      </c>
      <c r="AL432">
        <v>6.7</v>
      </c>
      <c r="AM432">
        <v>195</v>
      </c>
      <c r="AN432" t="s">
        <v>155</v>
      </c>
      <c r="AO432">
        <v>1</v>
      </c>
      <c r="AP432" s="42">
        <v>0.94165509259259261</v>
      </c>
      <c r="AQ432">
        <v>47.163034000000003</v>
      </c>
      <c r="AR432">
        <v>-88.484217000000001</v>
      </c>
      <c r="AS432">
        <v>318.8</v>
      </c>
      <c r="AT432">
        <v>45.2</v>
      </c>
      <c r="AU432">
        <v>12</v>
      </c>
      <c r="AV432">
        <v>10</v>
      </c>
      <c r="AW432" t="s">
        <v>227</v>
      </c>
      <c r="AX432">
        <v>1.5668329999999999</v>
      </c>
      <c r="AY432">
        <v>1</v>
      </c>
      <c r="AZ432">
        <v>2.5334669999999999</v>
      </c>
      <c r="BA432">
        <v>14.048999999999999</v>
      </c>
      <c r="BB432">
        <v>10.74</v>
      </c>
      <c r="BC432">
        <v>0.76</v>
      </c>
      <c r="BD432">
        <v>19.547000000000001</v>
      </c>
      <c r="BE432">
        <v>1766.9079999999999</v>
      </c>
      <c r="BF432">
        <v>778.48299999999995</v>
      </c>
      <c r="BG432">
        <v>0.42099999999999999</v>
      </c>
      <c r="BH432">
        <v>1.6E-2</v>
      </c>
      <c r="BI432">
        <v>0.437</v>
      </c>
      <c r="BJ432">
        <v>0.32600000000000001</v>
      </c>
      <c r="BK432">
        <v>1.2999999999999999E-2</v>
      </c>
      <c r="BL432">
        <v>0.33800000000000002</v>
      </c>
      <c r="BM432">
        <v>14.343</v>
      </c>
      <c r="BQ432">
        <v>0</v>
      </c>
      <c r="BR432">
        <v>0.45227600000000001</v>
      </c>
      <c r="BS432">
        <v>-2.970882</v>
      </c>
      <c r="BT432">
        <v>1.2282E-2</v>
      </c>
      <c r="BU432">
        <v>10.887415000000001</v>
      </c>
      <c r="BV432">
        <v>-59.714728200000003</v>
      </c>
    </row>
    <row r="433" spans="1:74" customFormat="1" x14ac:dyDescent="0.25">
      <c r="A433" s="40">
        <v>41704</v>
      </c>
      <c r="B433" s="41">
        <v>2.5070601851851851E-2</v>
      </c>
      <c r="C433">
        <v>10.593999999999999</v>
      </c>
      <c r="D433">
        <v>7.8080999999999996</v>
      </c>
      <c r="E433">
        <v>78080.950450000004</v>
      </c>
      <c r="F433">
        <v>20</v>
      </c>
      <c r="G433">
        <v>-11.5</v>
      </c>
      <c r="H433">
        <v>2159.3000000000002</v>
      </c>
      <c r="J433">
        <v>0</v>
      </c>
      <c r="K433">
        <v>0.8357</v>
      </c>
      <c r="L433">
        <v>8.8541000000000007</v>
      </c>
      <c r="M433">
        <v>6.5255999999999998</v>
      </c>
      <c r="N433">
        <v>16.754799999999999</v>
      </c>
      <c r="O433">
        <v>0</v>
      </c>
      <c r="P433">
        <v>16.8</v>
      </c>
      <c r="Q433">
        <v>12.9551</v>
      </c>
      <c r="R433">
        <v>0</v>
      </c>
      <c r="S433">
        <v>13</v>
      </c>
      <c r="T433">
        <v>2159.2894000000001</v>
      </c>
      <c r="W433">
        <v>0</v>
      </c>
      <c r="X433">
        <v>0</v>
      </c>
      <c r="Y433">
        <v>12.1</v>
      </c>
      <c r="Z433">
        <v>849</v>
      </c>
      <c r="AA433">
        <v>875</v>
      </c>
      <c r="AB433">
        <v>798</v>
      </c>
      <c r="AC433">
        <v>46</v>
      </c>
      <c r="AD433">
        <v>12.6</v>
      </c>
      <c r="AE433">
        <v>0.28999999999999998</v>
      </c>
      <c r="AF433">
        <v>973</v>
      </c>
      <c r="AG433">
        <v>0</v>
      </c>
      <c r="AH433">
        <v>10</v>
      </c>
      <c r="AI433">
        <v>16</v>
      </c>
      <c r="AJ433">
        <v>191</v>
      </c>
      <c r="AK433">
        <v>190</v>
      </c>
      <c r="AL433">
        <v>6.7</v>
      </c>
      <c r="AM433">
        <v>195</v>
      </c>
      <c r="AN433" t="s">
        <v>155</v>
      </c>
      <c r="AO433">
        <v>1</v>
      </c>
      <c r="AP433" s="42">
        <v>0.94166666666666676</v>
      </c>
      <c r="AQ433">
        <v>47.163207</v>
      </c>
      <c r="AR433">
        <v>-88.484307999999999</v>
      </c>
      <c r="AS433">
        <v>319.39999999999998</v>
      </c>
      <c r="AT433">
        <v>45</v>
      </c>
      <c r="AU433">
        <v>12</v>
      </c>
      <c r="AV433">
        <v>10</v>
      </c>
      <c r="AW433" t="s">
        <v>227</v>
      </c>
      <c r="AX433">
        <v>1.7669330000000001</v>
      </c>
      <c r="AY433">
        <v>1.0332669999999999</v>
      </c>
      <c r="AZ433">
        <v>2.6669330000000002</v>
      </c>
      <c r="BA433">
        <v>14.048999999999999</v>
      </c>
      <c r="BB433">
        <v>10.69</v>
      </c>
      <c r="BC433">
        <v>0.76</v>
      </c>
      <c r="BD433">
        <v>19.652999999999999</v>
      </c>
      <c r="BE433">
        <v>1722.1690000000001</v>
      </c>
      <c r="BF433">
        <v>807.84900000000005</v>
      </c>
      <c r="BG433">
        <v>0.34100000000000003</v>
      </c>
      <c r="BH433">
        <v>0</v>
      </c>
      <c r="BI433">
        <v>0.34100000000000003</v>
      </c>
      <c r="BJ433">
        <v>0.26400000000000001</v>
      </c>
      <c r="BK433">
        <v>0</v>
      </c>
      <c r="BL433">
        <v>0.26400000000000001</v>
      </c>
      <c r="BM433">
        <v>13.8773</v>
      </c>
      <c r="BQ433">
        <v>0</v>
      </c>
      <c r="BR433">
        <v>0.35509800000000002</v>
      </c>
      <c r="BS433">
        <v>-3.4312339999999999</v>
      </c>
      <c r="BT433">
        <v>1.2E-2</v>
      </c>
      <c r="BU433">
        <v>8.5480970000000003</v>
      </c>
      <c r="BV433">
        <v>-68.967803399999994</v>
      </c>
    </row>
    <row r="434" spans="1:74" customFormat="1" x14ac:dyDescent="0.25">
      <c r="A434" s="40">
        <v>41704</v>
      </c>
      <c r="B434" s="41">
        <v>2.5082175925925928E-2</v>
      </c>
      <c r="C434">
        <v>10.826000000000001</v>
      </c>
      <c r="D434">
        <v>7.4463999999999997</v>
      </c>
      <c r="E434">
        <v>74463.635609999998</v>
      </c>
      <c r="F434">
        <v>19.399999999999999</v>
      </c>
      <c r="G434">
        <v>-11.1</v>
      </c>
      <c r="H434">
        <v>1483.5</v>
      </c>
      <c r="J434">
        <v>0</v>
      </c>
      <c r="K434">
        <v>0.83819999999999995</v>
      </c>
      <c r="L434">
        <v>9.0741999999999994</v>
      </c>
      <c r="M434">
        <v>6.2416999999999998</v>
      </c>
      <c r="N434">
        <v>16.293299999999999</v>
      </c>
      <c r="O434">
        <v>0</v>
      </c>
      <c r="P434">
        <v>16.3</v>
      </c>
      <c r="Q434">
        <v>12.5982</v>
      </c>
      <c r="R434">
        <v>0</v>
      </c>
      <c r="S434">
        <v>12.6</v>
      </c>
      <c r="T434">
        <v>1483.5273</v>
      </c>
      <c r="W434">
        <v>0</v>
      </c>
      <c r="X434">
        <v>0</v>
      </c>
      <c r="Y434">
        <v>12.2</v>
      </c>
      <c r="Z434">
        <v>849</v>
      </c>
      <c r="AA434">
        <v>875</v>
      </c>
      <c r="AB434">
        <v>798</v>
      </c>
      <c r="AC434">
        <v>46</v>
      </c>
      <c r="AD434">
        <v>12.6</v>
      </c>
      <c r="AE434">
        <v>0.28999999999999998</v>
      </c>
      <c r="AF434">
        <v>973</v>
      </c>
      <c r="AG434">
        <v>0</v>
      </c>
      <c r="AH434">
        <v>10</v>
      </c>
      <c r="AI434">
        <v>16</v>
      </c>
      <c r="AJ434">
        <v>191</v>
      </c>
      <c r="AK434">
        <v>190</v>
      </c>
      <c r="AL434">
        <v>6.8</v>
      </c>
      <c r="AM434">
        <v>195</v>
      </c>
      <c r="AN434" t="s">
        <v>155</v>
      </c>
      <c r="AO434">
        <v>1</v>
      </c>
      <c r="AP434" s="42">
        <v>0.94167824074074069</v>
      </c>
      <c r="AQ434">
        <v>47.163366000000003</v>
      </c>
      <c r="AR434">
        <v>-88.484431000000001</v>
      </c>
      <c r="AS434">
        <v>320.10000000000002</v>
      </c>
      <c r="AT434">
        <v>44.6</v>
      </c>
      <c r="AU434">
        <v>12</v>
      </c>
      <c r="AV434">
        <v>10</v>
      </c>
      <c r="AW434" t="s">
        <v>227</v>
      </c>
      <c r="AX434">
        <v>1.5995010000000001</v>
      </c>
      <c r="AY434">
        <v>1.0668329999999999</v>
      </c>
      <c r="AZ434">
        <v>2.4994999999999998</v>
      </c>
      <c r="BA434">
        <v>14.048999999999999</v>
      </c>
      <c r="BB434">
        <v>10.86</v>
      </c>
      <c r="BC434">
        <v>0.77</v>
      </c>
      <c r="BD434">
        <v>19.300999999999998</v>
      </c>
      <c r="BE434">
        <v>1780.02</v>
      </c>
      <c r="BF434">
        <v>779.28599999999994</v>
      </c>
      <c r="BG434">
        <v>0.33500000000000002</v>
      </c>
      <c r="BH434">
        <v>0</v>
      </c>
      <c r="BI434">
        <v>0.33500000000000002</v>
      </c>
      <c r="BJ434">
        <v>0.25900000000000001</v>
      </c>
      <c r="BK434">
        <v>0</v>
      </c>
      <c r="BL434">
        <v>0.25900000000000001</v>
      </c>
      <c r="BM434">
        <v>9.6156000000000006</v>
      </c>
      <c r="BQ434">
        <v>0</v>
      </c>
      <c r="BR434">
        <v>0.34075899999999998</v>
      </c>
      <c r="BS434">
        <v>-3.6452309999999999</v>
      </c>
      <c r="BT434">
        <v>1.2E-2</v>
      </c>
      <c r="BU434">
        <v>8.2029270000000007</v>
      </c>
      <c r="BV434">
        <v>-73.269143099999994</v>
      </c>
    </row>
    <row r="435" spans="1:74" customFormat="1" x14ac:dyDescent="0.25">
      <c r="A435" s="40">
        <v>41704</v>
      </c>
      <c r="B435" s="41">
        <v>2.5093749999999998E-2</v>
      </c>
      <c r="C435">
        <v>11.147</v>
      </c>
      <c r="D435">
        <v>6.9523999999999999</v>
      </c>
      <c r="E435">
        <v>69523.594010000001</v>
      </c>
      <c r="F435">
        <v>13.8</v>
      </c>
      <c r="G435">
        <v>-10.1</v>
      </c>
      <c r="H435">
        <v>1158.7</v>
      </c>
      <c r="J435">
        <v>0</v>
      </c>
      <c r="K435">
        <v>0.84079999999999999</v>
      </c>
      <c r="L435">
        <v>9.3720999999999997</v>
      </c>
      <c r="M435">
        <v>5.8456000000000001</v>
      </c>
      <c r="N435">
        <v>11.611000000000001</v>
      </c>
      <c r="O435">
        <v>0</v>
      </c>
      <c r="P435">
        <v>11.6</v>
      </c>
      <c r="Q435">
        <v>8.9778000000000002</v>
      </c>
      <c r="R435">
        <v>0</v>
      </c>
      <c r="S435">
        <v>9</v>
      </c>
      <c r="T435">
        <v>1158.7207000000001</v>
      </c>
      <c r="W435">
        <v>0</v>
      </c>
      <c r="X435">
        <v>0</v>
      </c>
      <c r="Y435">
        <v>12.2</v>
      </c>
      <c r="Z435">
        <v>850</v>
      </c>
      <c r="AA435">
        <v>875</v>
      </c>
      <c r="AB435">
        <v>798</v>
      </c>
      <c r="AC435">
        <v>46</v>
      </c>
      <c r="AD435">
        <v>12.6</v>
      </c>
      <c r="AE435">
        <v>0.28999999999999998</v>
      </c>
      <c r="AF435">
        <v>973</v>
      </c>
      <c r="AG435">
        <v>0</v>
      </c>
      <c r="AH435">
        <v>10</v>
      </c>
      <c r="AI435">
        <v>16</v>
      </c>
      <c r="AJ435">
        <v>191</v>
      </c>
      <c r="AK435">
        <v>190</v>
      </c>
      <c r="AL435">
        <v>6.8</v>
      </c>
      <c r="AM435">
        <v>195</v>
      </c>
      <c r="AN435" t="s">
        <v>155</v>
      </c>
      <c r="AO435">
        <v>1</v>
      </c>
      <c r="AP435" s="42">
        <v>0.94168981481481484</v>
      </c>
      <c r="AQ435">
        <v>47.163516000000001</v>
      </c>
      <c r="AR435">
        <v>-88.484566000000001</v>
      </c>
      <c r="AS435">
        <v>320.7</v>
      </c>
      <c r="AT435">
        <v>43.7</v>
      </c>
      <c r="AU435">
        <v>12</v>
      </c>
      <c r="AV435">
        <v>10</v>
      </c>
      <c r="AW435" t="s">
        <v>227</v>
      </c>
      <c r="AX435">
        <v>1.5354650000000001</v>
      </c>
      <c r="AY435">
        <v>1</v>
      </c>
      <c r="AZ435">
        <v>2.3362639999999999</v>
      </c>
      <c r="BA435">
        <v>14.048999999999999</v>
      </c>
      <c r="BB435">
        <v>11.05</v>
      </c>
      <c r="BC435">
        <v>0.79</v>
      </c>
      <c r="BD435">
        <v>18.934000000000001</v>
      </c>
      <c r="BE435">
        <v>1854.1769999999999</v>
      </c>
      <c r="BF435">
        <v>736.07</v>
      </c>
      <c r="BG435">
        <v>0.24099999999999999</v>
      </c>
      <c r="BH435">
        <v>0</v>
      </c>
      <c r="BI435">
        <v>0.24099999999999999</v>
      </c>
      <c r="BJ435">
        <v>0.186</v>
      </c>
      <c r="BK435">
        <v>0</v>
      </c>
      <c r="BL435">
        <v>0.186</v>
      </c>
      <c r="BM435">
        <v>7.5744999999999996</v>
      </c>
      <c r="BQ435">
        <v>0</v>
      </c>
      <c r="BR435">
        <v>0.36868499999999998</v>
      </c>
      <c r="BS435">
        <v>-3.7997779999999999</v>
      </c>
      <c r="BT435">
        <v>1.2718E-2</v>
      </c>
      <c r="BU435">
        <v>8.8751619999999996</v>
      </c>
      <c r="BV435">
        <v>-76.375537800000004</v>
      </c>
    </row>
    <row r="436" spans="1:74" customFormat="1" x14ac:dyDescent="0.25">
      <c r="A436" s="40">
        <v>41704</v>
      </c>
      <c r="B436" s="41">
        <v>2.5105324074074075E-2</v>
      </c>
      <c r="C436">
        <v>11.38</v>
      </c>
      <c r="D436">
        <v>6.4682000000000004</v>
      </c>
      <c r="E436">
        <v>64681.551290000003</v>
      </c>
      <c r="F436">
        <v>10.3</v>
      </c>
      <c r="G436">
        <v>7.1</v>
      </c>
      <c r="H436">
        <v>1230.8</v>
      </c>
      <c r="J436">
        <v>0</v>
      </c>
      <c r="K436">
        <v>0.84350000000000003</v>
      </c>
      <c r="L436">
        <v>9.5989000000000004</v>
      </c>
      <c r="M436">
        <v>5.4561000000000002</v>
      </c>
      <c r="N436">
        <v>8.7285000000000004</v>
      </c>
      <c r="O436">
        <v>5.9889999999999999</v>
      </c>
      <c r="P436">
        <v>14.7</v>
      </c>
      <c r="Q436">
        <v>6.7489999999999997</v>
      </c>
      <c r="R436">
        <v>4.6307999999999998</v>
      </c>
      <c r="S436">
        <v>11.4</v>
      </c>
      <c r="T436">
        <v>1230.8087</v>
      </c>
      <c r="W436">
        <v>0</v>
      </c>
      <c r="X436">
        <v>0</v>
      </c>
      <c r="Y436">
        <v>12.2</v>
      </c>
      <c r="Z436">
        <v>850</v>
      </c>
      <c r="AA436">
        <v>875</v>
      </c>
      <c r="AB436">
        <v>798</v>
      </c>
      <c r="AC436">
        <v>46</v>
      </c>
      <c r="AD436">
        <v>12.6</v>
      </c>
      <c r="AE436">
        <v>0.28999999999999998</v>
      </c>
      <c r="AF436">
        <v>973</v>
      </c>
      <c r="AG436">
        <v>0</v>
      </c>
      <c r="AH436">
        <v>10</v>
      </c>
      <c r="AI436">
        <v>16</v>
      </c>
      <c r="AJ436">
        <v>191</v>
      </c>
      <c r="AK436">
        <v>190</v>
      </c>
      <c r="AL436">
        <v>6.7</v>
      </c>
      <c r="AM436">
        <v>195</v>
      </c>
      <c r="AN436" t="s">
        <v>155</v>
      </c>
      <c r="AO436">
        <v>1</v>
      </c>
      <c r="AP436" s="42">
        <v>0.94170138888888888</v>
      </c>
      <c r="AQ436">
        <v>47.163620000000002</v>
      </c>
      <c r="AR436">
        <v>-88.484645</v>
      </c>
      <c r="AS436">
        <v>320.89999999999998</v>
      </c>
      <c r="AT436">
        <v>42.5</v>
      </c>
      <c r="AU436">
        <v>12</v>
      </c>
      <c r="AV436">
        <v>10</v>
      </c>
      <c r="AW436" t="s">
        <v>227</v>
      </c>
      <c r="AX436">
        <v>1</v>
      </c>
      <c r="AY436">
        <v>1</v>
      </c>
      <c r="AZ436">
        <v>1.6</v>
      </c>
      <c r="BA436">
        <v>14.048999999999999</v>
      </c>
      <c r="BB436">
        <v>11.25</v>
      </c>
      <c r="BC436">
        <v>0.8</v>
      </c>
      <c r="BD436">
        <v>18.55</v>
      </c>
      <c r="BE436">
        <v>1918.566</v>
      </c>
      <c r="BF436">
        <v>694.08199999999999</v>
      </c>
      <c r="BG436">
        <v>0.183</v>
      </c>
      <c r="BH436">
        <v>0.125</v>
      </c>
      <c r="BI436">
        <v>0.308</v>
      </c>
      <c r="BJ436">
        <v>0.14099999999999999</v>
      </c>
      <c r="BK436">
        <v>9.7000000000000003E-2</v>
      </c>
      <c r="BL436">
        <v>0.23799999999999999</v>
      </c>
      <c r="BM436">
        <v>8.1283999999999992</v>
      </c>
      <c r="BQ436">
        <v>0</v>
      </c>
      <c r="BR436">
        <v>0.36148599999999997</v>
      </c>
      <c r="BS436">
        <v>-3.3501180000000002</v>
      </c>
      <c r="BT436">
        <v>1.2282E-2</v>
      </c>
      <c r="BU436">
        <v>8.7018710000000006</v>
      </c>
      <c r="BV436">
        <v>-67.3373718</v>
      </c>
    </row>
    <row r="437" spans="1:74" customFormat="1" x14ac:dyDescent="0.25">
      <c r="A437" s="40">
        <v>41704</v>
      </c>
      <c r="B437" s="41">
        <v>2.5116898148148149E-2</v>
      </c>
      <c r="C437">
        <v>11.574999999999999</v>
      </c>
      <c r="D437">
        <v>5.9927999999999999</v>
      </c>
      <c r="E437">
        <v>59928.45</v>
      </c>
      <c r="F437">
        <v>7.9</v>
      </c>
      <c r="G437">
        <v>0.9</v>
      </c>
      <c r="H437">
        <v>1404</v>
      </c>
      <c r="J437">
        <v>0</v>
      </c>
      <c r="K437">
        <v>0.84630000000000005</v>
      </c>
      <c r="L437">
        <v>9.7965</v>
      </c>
      <c r="M437">
        <v>5.0720000000000001</v>
      </c>
      <c r="N437">
        <v>6.7100999999999997</v>
      </c>
      <c r="O437">
        <v>0.76170000000000004</v>
      </c>
      <c r="P437">
        <v>7.5</v>
      </c>
      <c r="Q437">
        <v>5.1882999999999999</v>
      </c>
      <c r="R437">
        <v>0.58899999999999997</v>
      </c>
      <c r="S437">
        <v>5.8</v>
      </c>
      <c r="T437">
        <v>1404.0234</v>
      </c>
      <c r="W437">
        <v>0</v>
      </c>
      <c r="X437">
        <v>0</v>
      </c>
      <c r="Y437">
        <v>12.1</v>
      </c>
      <c r="Z437">
        <v>850</v>
      </c>
      <c r="AA437">
        <v>875</v>
      </c>
      <c r="AB437">
        <v>798</v>
      </c>
      <c r="AC437">
        <v>46</v>
      </c>
      <c r="AD437">
        <v>12.6</v>
      </c>
      <c r="AE437">
        <v>0.28999999999999998</v>
      </c>
      <c r="AF437">
        <v>973</v>
      </c>
      <c r="AG437">
        <v>0</v>
      </c>
      <c r="AH437">
        <v>10</v>
      </c>
      <c r="AI437">
        <v>16</v>
      </c>
      <c r="AJ437">
        <v>191</v>
      </c>
      <c r="AK437">
        <v>190</v>
      </c>
      <c r="AL437">
        <v>6.7</v>
      </c>
      <c r="AM437">
        <v>195</v>
      </c>
      <c r="AN437" t="s">
        <v>155</v>
      </c>
      <c r="AO437">
        <v>1</v>
      </c>
      <c r="AP437" s="42">
        <v>0.94170138888888888</v>
      </c>
      <c r="AQ437">
        <v>47.163666999999997</v>
      </c>
      <c r="AR437">
        <v>-88.484686999999994</v>
      </c>
      <c r="AS437">
        <v>321</v>
      </c>
      <c r="AT437">
        <v>41</v>
      </c>
      <c r="AU437">
        <v>12</v>
      </c>
      <c r="AV437">
        <v>10</v>
      </c>
      <c r="AW437" t="s">
        <v>227</v>
      </c>
      <c r="AX437">
        <v>1</v>
      </c>
      <c r="AY437">
        <v>1.032867</v>
      </c>
      <c r="AZ437">
        <v>1.6</v>
      </c>
      <c r="BA437">
        <v>14.048999999999999</v>
      </c>
      <c r="BB437">
        <v>11.47</v>
      </c>
      <c r="BC437">
        <v>0.82</v>
      </c>
      <c r="BD437">
        <v>18.157</v>
      </c>
      <c r="BE437">
        <v>1980.1980000000001</v>
      </c>
      <c r="BF437">
        <v>652.51499999999999</v>
      </c>
      <c r="BG437">
        <v>0.14199999999999999</v>
      </c>
      <c r="BH437">
        <v>1.6E-2</v>
      </c>
      <c r="BI437">
        <v>0.158</v>
      </c>
      <c r="BJ437">
        <v>0.11</v>
      </c>
      <c r="BK437">
        <v>1.2E-2</v>
      </c>
      <c r="BL437">
        <v>0.122</v>
      </c>
      <c r="BM437">
        <v>9.3772000000000002</v>
      </c>
      <c r="BQ437">
        <v>0</v>
      </c>
      <c r="BR437">
        <v>0.32987</v>
      </c>
      <c r="BS437">
        <v>-3.1896179999999998</v>
      </c>
      <c r="BT437">
        <v>1.2718E-2</v>
      </c>
      <c r="BU437">
        <v>7.9407949999999996</v>
      </c>
      <c r="BV437">
        <v>-64.111321799999999</v>
      </c>
    </row>
    <row r="438" spans="1:74" customFormat="1" x14ac:dyDescent="0.25">
      <c r="A438" s="40">
        <v>41704</v>
      </c>
      <c r="B438" s="41">
        <v>2.5128472222222226E-2</v>
      </c>
      <c r="C438">
        <v>11.493</v>
      </c>
      <c r="D438">
        <v>5.9852999999999996</v>
      </c>
      <c r="E438">
        <v>59853.45</v>
      </c>
      <c r="F438">
        <v>7.3</v>
      </c>
      <c r="G438">
        <v>-3.6</v>
      </c>
      <c r="H438">
        <v>1494.9</v>
      </c>
      <c r="J438">
        <v>0</v>
      </c>
      <c r="K438">
        <v>0.84689999999999999</v>
      </c>
      <c r="L438">
        <v>9.7338000000000005</v>
      </c>
      <c r="M438">
        <v>5.069</v>
      </c>
      <c r="N438">
        <v>6.2226999999999997</v>
      </c>
      <c r="O438">
        <v>0</v>
      </c>
      <c r="P438">
        <v>6.2</v>
      </c>
      <c r="Q438">
        <v>4.8114999999999997</v>
      </c>
      <c r="R438">
        <v>0</v>
      </c>
      <c r="S438">
        <v>4.8</v>
      </c>
      <c r="T438">
        <v>1494.8805</v>
      </c>
      <c r="W438">
        <v>0</v>
      </c>
      <c r="X438">
        <v>0</v>
      </c>
      <c r="Y438">
        <v>12.1</v>
      </c>
      <c r="Z438">
        <v>851</v>
      </c>
      <c r="AA438">
        <v>875</v>
      </c>
      <c r="AB438">
        <v>799</v>
      </c>
      <c r="AC438">
        <v>46</v>
      </c>
      <c r="AD438">
        <v>12.6</v>
      </c>
      <c r="AE438">
        <v>0.28999999999999998</v>
      </c>
      <c r="AF438">
        <v>973</v>
      </c>
      <c r="AG438">
        <v>0</v>
      </c>
      <c r="AH438">
        <v>9.282</v>
      </c>
      <c r="AI438">
        <v>16</v>
      </c>
      <c r="AJ438">
        <v>191</v>
      </c>
      <c r="AK438">
        <v>190.7</v>
      </c>
      <c r="AL438">
        <v>6.6</v>
      </c>
      <c r="AM438">
        <v>195</v>
      </c>
      <c r="AN438" t="s">
        <v>155</v>
      </c>
      <c r="AO438">
        <v>1</v>
      </c>
      <c r="AP438" s="42">
        <v>0.94171296296296303</v>
      </c>
      <c r="AQ438">
        <v>47.163800000000002</v>
      </c>
      <c r="AR438">
        <v>-88.484825000000001</v>
      </c>
      <c r="AS438">
        <v>321.2</v>
      </c>
      <c r="AT438">
        <v>40.299999999999997</v>
      </c>
      <c r="AU438">
        <v>12</v>
      </c>
      <c r="AV438">
        <v>10</v>
      </c>
      <c r="AW438" t="s">
        <v>227</v>
      </c>
      <c r="AX438">
        <v>1.032767</v>
      </c>
      <c r="AY438">
        <v>1.0672330000000001</v>
      </c>
      <c r="AZ438">
        <v>1.6327670000000001</v>
      </c>
      <c r="BA438">
        <v>14.048999999999999</v>
      </c>
      <c r="BB438">
        <v>11.51</v>
      </c>
      <c r="BC438">
        <v>0.82</v>
      </c>
      <c r="BD438">
        <v>18.077000000000002</v>
      </c>
      <c r="BE438">
        <v>1974.9870000000001</v>
      </c>
      <c r="BF438">
        <v>654.60900000000004</v>
      </c>
      <c r="BG438">
        <v>0.13200000000000001</v>
      </c>
      <c r="BH438">
        <v>0</v>
      </c>
      <c r="BI438">
        <v>0.13200000000000001</v>
      </c>
      <c r="BJ438">
        <v>0.10199999999999999</v>
      </c>
      <c r="BK438">
        <v>0</v>
      </c>
      <c r="BL438">
        <v>0.10199999999999999</v>
      </c>
      <c r="BM438">
        <v>10.0219</v>
      </c>
      <c r="BQ438">
        <v>0</v>
      </c>
      <c r="BR438">
        <v>0.38174799999999998</v>
      </c>
      <c r="BS438">
        <v>-3.6613660000000001</v>
      </c>
      <c r="BT438">
        <v>1.2999999999999999E-2</v>
      </c>
      <c r="BU438">
        <v>9.189629</v>
      </c>
      <c r="BV438">
        <v>-73.593456599999996</v>
      </c>
    </row>
    <row r="439" spans="1:74" customFormat="1" x14ac:dyDescent="0.25">
      <c r="A439" s="40">
        <v>41704</v>
      </c>
      <c r="B439" s="41">
        <v>2.5140046296296296E-2</v>
      </c>
      <c r="C439">
        <v>11.257</v>
      </c>
      <c r="D439">
        <v>6.5404999999999998</v>
      </c>
      <c r="E439">
        <v>65404.936710000002</v>
      </c>
      <c r="F439">
        <v>6.6</v>
      </c>
      <c r="G439">
        <v>-4.4000000000000004</v>
      </c>
      <c r="H439">
        <v>1584.7</v>
      </c>
      <c r="J439">
        <v>0</v>
      </c>
      <c r="K439">
        <v>0.84350000000000003</v>
      </c>
      <c r="L439">
        <v>9.4951000000000008</v>
      </c>
      <c r="M439">
        <v>5.5168999999999997</v>
      </c>
      <c r="N439">
        <v>5.5670999999999999</v>
      </c>
      <c r="O439">
        <v>0</v>
      </c>
      <c r="P439">
        <v>5.6</v>
      </c>
      <c r="Q439">
        <v>4.3045999999999998</v>
      </c>
      <c r="R439">
        <v>0</v>
      </c>
      <c r="S439">
        <v>4.3</v>
      </c>
      <c r="T439">
        <v>1584.7303999999999</v>
      </c>
      <c r="W439">
        <v>0</v>
      </c>
      <c r="X439">
        <v>0</v>
      </c>
      <c r="Y439">
        <v>12.4</v>
      </c>
      <c r="Z439">
        <v>849</v>
      </c>
      <c r="AA439">
        <v>875</v>
      </c>
      <c r="AB439">
        <v>798</v>
      </c>
      <c r="AC439">
        <v>46</v>
      </c>
      <c r="AD439">
        <v>12.6</v>
      </c>
      <c r="AE439">
        <v>0.28999999999999998</v>
      </c>
      <c r="AF439">
        <v>973</v>
      </c>
      <c r="AG439">
        <v>0</v>
      </c>
      <c r="AH439">
        <v>9.718</v>
      </c>
      <c r="AI439">
        <v>16</v>
      </c>
      <c r="AJ439">
        <v>191</v>
      </c>
      <c r="AK439">
        <v>191</v>
      </c>
      <c r="AL439">
        <v>6.9</v>
      </c>
      <c r="AM439">
        <v>195</v>
      </c>
      <c r="AN439" t="s">
        <v>155</v>
      </c>
      <c r="AO439">
        <v>1</v>
      </c>
      <c r="AP439" s="42">
        <v>0.94172453703703696</v>
      </c>
      <c r="AQ439">
        <v>47.163913000000001</v>
      </c>
      <c r="AR439">
        <v>-88.484987000000004</v>
      </c>
      <c r="AS439">
        <v>321.39999999999998</v>
      </c>
      <c r="AT439">
        <v>40.1</v>
      </c>
      <c r="AU439">
        <v>12</v>
      </c>
      <c r="AV439">
        <v>10</v>
      </c>
      <c r="AW439" t="s">
        <v>227</v>
      </c>
      <c r="AX439">
        <v>1.1326670000000001</v>
      </c>
      <c r="AY439">
        <v>1.032667</v>
      </c>
      <c r="AZ439">
        <v>1.732667</v>
      </c>
      <c r="BA439">
        <v>14.048999999999999</v>
      </c>
      <c r="BB439">
        <v>11.24</v>
      </c>
      <c r="BC439">
        <v>0.8</v>
      </c>
      <c r="BD439">
        <v>18.553999999999998</v>
      </c>
      <c r="BE439">
        <v>1898.7639999999999</v>
      </c>
      <c r="BF439">
        <v>702.173</v>
      </c>
      <c r="BG439">
        <v>0.11700000000000001</v>
      </c>
      <c r="BH439">
        <v>0</v>
      </c>
      <c r="BI439">
        <v>0.11700000000000001</v>
      </c>
      <c r="BJ439">
        <v>0.09</v>
      </c>
      <c r="BK439">
        <v>0</v>
      </c>
      <c r="BL439">
        <v>0.09</v>
      </c>
      <c r="BM439">
        <v>10.4711</v>
      </c>
      <c r="BQ439">
        <v>0</v>
      </c>
      <c r="BR439">
        <v>0.39666600000000002</v>
      </c>
      <c r="BS439">
        <v>-3.2156220000000002</v>
      </c>
      <c r="BT439">
        <v>1.2282E-2</v>
      </c>
      <c r="BU439">
        <v>9.548743</v>
      </c>
      <c r="BV439">
        <v>-64.634002199999998</v>
      </c>
    </row>
    <row r="440" spans="1:74" customFormat="1" x14ac:dyDescent="0.25">
      <c r="A440" s="40">
        <v>41704</v>
      </c>
      <c r="B440" s="41">
        <v>2.5151620370370373E-2</v>
      </c>
      <c r="C440">
        <v>10.903</v>
      </c>
      <c r="D440">
        <v>7.2169999999999996</v>
      </c>
      <c r="E440">
        <v>72169.679279999997</v>
      </c>
      <c r="F440">
        <v>6</v>
      </c>
      <c r="G440">
        <v>-4.4000000000000004</v>
      </c>
      <c r="H440">
        <v>1524.3</v>
      </c>
      <c r="J440">
        <v>0</v>
      </c>
      <c r="K440">
        <v>0.83979999999999999</v>
      </c>
      <c r="L440">
        <v>9.157</v>
      </c>
      <c r="M440">
        <v>6.0609000000000002</v>
      </c>
      <c r="N440">
        <v>5.0388999999999999</v>
      </c>
      <c r="O440">
        <v>0</v>
      </c>
      <c r="P440">
        <v>5</v>
      </c>
      <c r="Q440">
        <v>3.899</v>
      </c>
      <c r="R440">
        <v>0</v>
      </c>
      <c r="S440">
        <v>3.9</v>
      </c>
      <c r="T440">
        <v>1524.2669000000001</v>
      </c>
      <c r="W440">
        <v>0</v>
      </c>
      <c r="X440">
        <v>0</v>
      </c>
      <c r="Y440">
        <v>12.4</v>
      </c>
      <c r="Z440">
        <v>849</v>
      </c>
      <c r="AA440">
        <v>875</v>
      </c>
      <c r="AB440">
        <v>797</v>
      </c>
      <c r="AC440">
        <v>46.7</v>
      </c>
      <c r="AD440">
        <v>12.79</v>
      </c>
      <c r="AE440">
        <v>0.28999999999999998</v>
      </c>
      <c r="AF440">
        <v>973</v>
      </c>
      <c r="AG440">
        <v>0</v>
      </c>
      <c r="AH440">
        <v>10</v>
      </c>
      <c r="AI440">
        <v>16</v>
      </c>
      <c r="AJ440">
        <v>191</v>
      </c>
      <c r="AK440">
        <v>191</v>
      </c>
      <c r="AL440">
        <v>7</v>
      </c>
      <c r="AM440">
        <v>195</v>
      </c>
      <c r="AN440" t="s">
        <v>155</v>
      </c>
      <c r="AO440">
        <v>1</v>
      </c>
      <c r="AP440" s="42">
        <v>0.94173611111111111</v>
      </c>
      <c r="AQ440">
        <v>47.164020000000001</v>
      </c>
      <c r="AR440">
        <v>-88.485158999999996</v>
      </c>
      <c r="AS440">
        <v>321.60000000000002</v>
      </c>
      <c r="AT440">
        <v>40.4</v>
      </c>
      <c r="AU440">
        <v>12</v>
      </c>
      <c r="AV440">
        <v>10</v>
      </c>
      <c r="AW440" t="s">
        <v>227</v>
      </c>
      <c r="AX440">
        <v>1.2977019999999999</v>
      </c>
      <c r="AY440">
        <v>1.23027</v>
      </c>
      <c r="AZ440">
        <v>1.9628369999999999</v>
      </c>
      <c r="BA440">
        <v>14.048999999999999</v>
      </c>
      <c r="BB440">
        <v>10.97</v>
      </c>
      <c r="BC440">
        <v>0.78</v>
      </c>
      <c r="BD440">
        <v>19.073</v>
      </c>
      <c r="BE440">
        <v>1807.2629999999999</v>
      </c>
      <c r="BF440">
        <v>761.35599999999999</v>
      </c>
      <c r="BG440">
        <v>0.104</v>
      </c>
      <c r="BH440">
        <v>0</v>
      </c>
      <c r="BI440">
        <v>0.104</v>
      </c>
      <c r="BJ440">
        <v>8.1000000000000003E-2</v>
      </c>
      <c r="BK440">
        <v>0</v>
      </c>
      <c r="BL440">
        <v>8.1000000000000003E-2</v>
      </c>
      <c r="BM440">
        <v>9.9402000000000008</v>
      </c>
      <c r="BQ440">
        <v>0</v>
      </c>
      <c r="BR440">
        <v>0.33556000000000002</v>
      </c>
      <c r="BS440">
        <v>-3.1265239999999999</v>
      </c>
      <c r="BT440">
        <v>1.2718E-2</v>
      </c>
      <c r="BU440">
        <v>8.077769</v>
      </c>
      <c r="BV440">
        <v>-62.843132400000002</v>
      </c>
    </row>
    <row r="441" spans="1:74" customFormat="1" x14ac:dyDescent="0.25">
      <c r="A441" s="40">
        <v>41704</v>
      </c>
      <c r="B441" s="41">
        <v>2.5163194444444443E-2</v>
      </c>
      <c r="C441">
        <v>10.683999999999999</v>
      </c>
      <c r="D441">
        <v>7.4120999999999997</v>
      </c>
      <c r="E441">
        <v>74121.355790000001</v>
      </c>
      <c r="F441">
        <v>6.1</v>
      </c>
      <c r="G441">
        <v>0.2</v>
      </c>
      <c r="H441">
        <v>1452</v>
      </c>
      <c r="J441">
        <v>0</v>
      </c>
      <c r="K441">
        <v>0.8397</v>
      </c>
      <c r="L441">
        <v>8.9713999999999992</v>
      </c>
      <c r="M441">
        <v>6.2239000000000004</v>
      </c>
      <c r="N441">
        <v>5.0861999999999998</v>
      </c>
      <c r="O441">
        <v>0.17730000000000001</v>
      </c>
      <c r="P441">
        <v>5.3</v>
      </c>
      <c r="Q441">
        <v>3.9365999999999999</v>
      </c>
      <c r="R441">
        <v>0.13730000000000001</v>
      </c>
      <c r="S441">
        <v>4.0999999999999996</v>
      </c>
      <c r="T441">
        <v>1451.9894999999999</v>
      </c>
      <c r="W441">
        <v>0</v>
      </c>
      <c r="X441">
        <v>0</v>
      </c>
      <c r="Y441">
        <v>12.2</v>
      </c>
      <c r="Z441">
        <v>850</v>
      </c>
      <c r="AA441">
        <v>876</v>
      </c>
      <c r="AB441">
        <v>798</v>
      </c>
      <c r="AC441">
        <v>47</v>
      </c>
      <c r="AD441">
        <v>12.87</v>
      </c>
      <c r="AE441">
        <v>0.3</v>
      </c>
      <c r="AF441">
        <v>973</v>
      </c>
      <c r="AG441">
        <v>0</v>
      </c>
      <c r="AH441">
        <v>10</v>
      </c>
      <c r="AI441">
        <v>16</v>
      </c>
      <c r="AJ441">
        <v>191</v>
      </c>
      <c r="AK441">
        <v>191</v>
      </c>
      <c r="AL441">
        <v>7.1</v>
      </c>
      <c r="AM441">
        <v>195</v>
      </c>
      <c r="AN441" t="s">
        <v>155</v>
      </c>
      <c r="AO441">
        <v>1</v>
      </c>
      <c r="AP441" s="42">
        <v>0.94174768518518526</v>
      </c>
      <c r="AQ441">
        <v>47.164147</v>
      </c>
      <c r="AR441">
        <v>-88.485414000000006</v>
      </c>
      <c r="AS441">
        <v>322.10000000000002</v>
      </c>
      <c r="AT441">
        <v>41.3</v>
      </c>
      <c r="AU441">
        <v>12</v>
      </c>
      <c r="AV441">
        <v>10</v>
      </c>
      <c r="AW441" t="s">
        <v>227</v>
      </c>
      <c r="AX441">
        <v>1.7272730000000001</v>
      </c>
      <c r="AY441">
        <v>1.857143</v>
      </c>
      <c r="AZ441">
        <v>2.7220780000000002</v>
      </c>
      <c r="BA441">
        <v>14.048999999999999</v>
      </c>
      <c r="BB441">
        <v>10.96</v>
      </c>
      <c r="BC441">
        <v>0.78</v>
      </c>
      <c r="BD441">
        <v>19.091999999999999</v>
      </c>
      <c r="BE441">
        <v>1774.087</v>
      </c>
      <c r="BF441">
        <v>783.34900000000005</v>
      </c>
      <c r="BG441">
        <v>0.105</v>
      </c>
      <c r="BH441">
        <v>4.0000000000000001E-3</v>
      </c>
      <c r="BI441">
        <v>0.109</v>
      </c>
      <c r="BJ441">
        <v>8.2000000000000003E-2</v>
      </c>
      <c r="BK441">
        <v>3.0000000000000001E-3</v>
      </c>
      <c r="BL441">
        <v>8.4000000000000005E-2</v>
      </c>
      <c r="BM441">
        <v>9.4872999999999994</v>
      </c>
      <c r="BQ441">
        <v>0</v>
      </c>
      <c r="BR441">
        <v>0.28069</v>
      </c>
      <c r="BS441">
        <v>-2.8275640000000002</v>
      </c>
      <c r="BT441">
        <v>1.2282E-2</v>
      </c>
      <c r="BU441">
        <v>6.7569100000000004</v>
      </c>
      <c r="BV441">
        <v>-56.834036400000002</v>
      </c>
    </row>
    <row r="442" spans="1:74" customFormat="1" x14ac:dyDescent="0.25">
      <c r="A442" s="40">
        <v>41704</v>
      </c>
      <c r="B442" s="41">
        <v>2.5174768518518516E-2</v>
      </c>
      <c r="C442">
        <v>11.401</v>
      </c>
      <c r="D442">
        <v>6.8205999999999998</v>
      </c>
      <c r="E442">
        <v>68206.070229999998</v>
      </c>
      <c r="F442">
        <v>5.0999999999999996</v>
      </c>
      <c r="G442">
        <v>-2.2000000000000002</v>
      </c>
      <c r="H442">
        <v>1176.9000000000001</v>
      </c>
      <c r="J442">
        <v>0</v>
      </c>
      <c r="K442">
        <v>0.84019999999999995</v>
      </c>
      <c r="L442">
        <v>9.5792999999999999</v>
      </c>
      <c r="M442">
        <v>5.7305999999999999</v>
      </c>
      <c r="N442">
        <v>4.2911999999999999</v>
      </c>
      <c r="O442">
        <v>0</v>
      </c>
      <c r="P442">
        <v>4.3</v>
      </c>
      <c r="Q442">
        <v>3.3212999999999999</v>
      </c>
      <c r="R442">
        <v>0</v>
      </c>
      <c r="S442">
        <v>3.3</v>
      </c>
      <c r="T442">
        <v>1176.8674000000001</v>
      </c>
      <c r="W442">
        <v>0</v>
      </c>
      <c r="X442">
        <v>0</v>
      </c>
      <c r="Y442">
        <v>12.2</v>
      </c>
      <c r="Z442">
        <v>849</v>
      </c>
      <c r="AA442">
        <v>875</v>
      </c>
      <c r="AB442">
        <v>798</v>
      </c>
      <c r="AC442">
        <v>47</v>
      </c>
      <c r="AD442">
        <v>12.87</v>
      </c>
      <c r="AE442">
        <v>0.3</v>
      </c>
      <c r="AF442">
        <v>973</v>
      </c>
      <c r="AG442">
        <v>0</v>
      </c>
      <c r="AH442">
        <v>10</v>
      </c>
      <c r="AI442">
        <v>16</v>
      </c>
      <c r="AJ442">
        <v>191</v>
      </c>
      <c r="AK442">
        <v>190.3</v>
      </c>
      <c r="AL442">
        <v>7</v>
      </c>
      <c r="AM442">
        <v>195</v>
      </c>
      <c r="AN442" t="s">
        <v>155</v>
      </c>
      <c r="AO442">
        <v>1</v>
      </c>
      <c r="AP442" s="42">
        <v>0.94177083333333333</v>
      </c>
      <c r="AQ442">
        <v>47.164293999999998</v>
      </c>
      <c r="AR442">
        <v>-88.485753000000003</v>
      </c>
      <c r="AS442">
        <v>322.5</v>
      </c>
      <c r="AT442">
        <v>39.799999999999997</v>
      </c>
      <c r="AU442">
        <v>12</v>
      </c>
      <c r="AV442">
        <v>10</v>
      </c>
      <c r="AW442" t="s">
        <v>227</v>
      </c>
      <c r="AX442">
        <v>2.2981820000000002</v>
      </c>
      <c r="AY442">
        <v>2.763636</v>
      </c>
      <c r="AZ442">
        <v>3.763636</v>
      </c>
      <c r="BA442">
        <v>14.048999999999999</v>
      </c>
      <c r="BB442">
        <v>11</v>
      </c>
      <c r="BC442">
        <v>0.78</v>
      </c>
      <c r="BD442">
        <v>19.021000000000001</v>
      </c>
      <c r="BE442">
        <v>1883.5909999999999</v>
      </c>
      <c r="BF442">
        <v>717.18399999999997</v>
      </c>
      <c r="BG442">
        <v>8.7999999999999995E-2</v>
      </c>
      <c r="BH442">
        <v>0</v>
      </c>
      <c r="BI442">
        <v>8.7999999999999995E-2</v>
      </c>
      <c r="BJ442">
        <v>6.8000000000000005E-2</v>
      </c>
      <c r="BK442">
        <v>0</v>
      </c>
      <c r="BL442">
        <v>6.8000000000000005E-2</v>
      </c>
      <c r="BM442">
        <v>7.6462000000000003</v>
      </c>
      <c r="BQ442">
        <v>0</v>
      </c>
      <c r="BR442">
        <v>0.22420200000000001</v>
      </c>
      <c r="BS442">
        <v>-2.9279660000000001</v>
      </c>
      <c r="BT442">
        <v>1.2E-2</v>
      </c>
      <c r="BU442">
        <v>5.3971030000000004</v>
      </c>
      <c r="BV442">
        <v>-58.852116600000002</v>
      </c>
    </row>
    <row r="443" spans="1:74" customFormat="1" x14ac:dyDescent="0.25">
      <c r="A443" s="40">
        <v>41704</v>
      </c>
      <c r="B443" s="41">
        <v>2.518634259259259E-2</v>
      </c>
      <c r="C443">
        <v>11.727</v>
      </c>
      <c r="D443">
        <v>5.9604999999999997</v>
      </c>
      <c r="E443">
        <v>59604.67095</v>
      </c>
      <c r="F443">
        <v>3.8</v>
      </c>
      <c r="G443">
        <v>1</v>
      </c>
      <c r="H443">
        <v>851.6</v>
      </c>
      <c r="J443">
        <v>0</v>
      </c>
      <c r="K443">
        <v>0.84609999999999996</v>
      </c>
      <c r="L443">
        <v>9.9221000000000004</v>
      </c>
      <c r="M443">
        <v>5.0430000000000001</v>
      </c>
      <c r="N443">
        <v>3.2195999999999998</v>
      </c>
      <c r="O443">
        <v>0.80489999999999995</v>
      </c>
      <c r="P443">
        <v>4</v>
      </c>
      <c r="Q443">
        <v>2.492</v>
      </c>
      <c r="R443">
        <v>0.623</v>
      </c>
      <c r="S443">
        <v>3.1</v>
      </c>
      <c r="T443">
        <v>851.56399999999996</v>
      </c>
      <c r="W443">
        <v>0</v>
      </c>
      <c r="X443">
        <v>0</v>
      </c>
      <c r="Y443">
        <v>12.2</v>
      </c>
      <c r="Z443">
        <v>849</v>
      </c>
      <c r="AA443">
        <v>874</v>
      </c>
      <c r="AB443">
        <v>797</v>
      </c>
      <c r="AC443">
        <v>47</v>
      </c>
      <c r="AD443">
        <v>12.87</v>
      </c>
      <c r="AE443">
        <v>0.3</v>
      </c>
      <c r="AF443">
        <v>973</v>
      </c>
      <c r="AG443">
        <v>0</v>
      </c>
      <c r="AH443">
        <v>10</v>
      </c>
      <c r="AI443">
        <v>16</v>
      </c>
      <c r="AJ443">
        <v>191</v>
      </c>
      <c r="AK443">
        <v>190</v>
      </c>
      <c r="AL443">
        <v>6.9</v>
      </c>
      <c r="AM443">
        <v>195</v>
      </c>
      <c r="AN443" t="s">
        <v>155</v>
      </c>
      <c r="AO443">
        <v>1</v>
      </c>
      <c r="AP443" s="42">
        <v>0.94178240740740737</v>
      </c>
      <c r="AQ443">
        <v>47.164361</v>
      </c>
      <c r="AR443">
        <v>-88.485968999999997</v>
      </c>
      <c r="AS443">
        <v>322.89999999999998</v>
      </c>
      <c r="AT443">
        <v>39.9</v>
      </c>
      <c r="AU443">
        <v>12</v>
      </c>
      <c r="AV443">
        <v>9</v>
      </c>
      <c r="AW443" t="s">
        <v>228</v>
      </c>
      <c r="AX443">
        <v>2.5667330000000002</v>
      </c>
      <c r="AY443">
        <v>3.1667329999999998</v>
      </c>
      <c r="AZ443">
        <v>4.2000999999999999</v>
      </c>
      <c r="BA443">
        <v>14.048999999999999</v>
      </c>
      <c r="BB443">
        <v>11.44</v>
      </c>
      <c r="BC443">
        <v>0.81</v>
      </c>
      <c r="BD443">
        <v>18.193000000000001</v>
      </c>
      <c r="BE443">
        <v>2000.0519999999999</v>
      </c>
      <c r="BF443">
        <v>647.00300000000004</v>
      </c>
      <c r="BG443">
        <v>6.8000000000000005E-2</v>
      </c>
      <c r="BH443">
        <v>1.7000000000000001E-2</v>
      </c>
      <c r="BI443">
        <v>8.5000000000000006E-2</v>
      </c>
      <c r="BJ443">
        <v>5.2999999999999999E-2</v>
      </c>
      <c r="BK443">
        <v>1.2999999999999999E-2</v>
      </c>
      <c r="BL443">
        <v>6.6000000000000003E-2</v>
      </c>
      <c r="BM443">
        <v>5.6718000000000002</v>
      </c>
      <c r="BQ443">
        <v>0</v>
      </c>
      <c r="BR443">
        <v>0.24505399999999999</v>
      </c>
      <c r="BS443">
        <v>-3.1845500000000002</v>
      </c>
      <c r="BT443">
        <v>1.2E-2</v>
      </c>
      <c r="BU443">
        <v>5.8990629999999999</v>
      </c>
      <c r="BV443">
        <v>-64.009455000000003</v>
      </c>
    </row>
    <row r="444" spans="1:74" customFormat="1" x14ac:dyDescent="0.25">
      <c r="A444" s="40">
        <v>41704</v>
      </c>
      <c r="B444" s="41">
        <v>2.5197916666666664E-2</v>
      </c>
      <c r="C444">
        <v>11.353</v>
      </c>
      <c r="D444">
        <v>6.3296000000000001</v>
      </c>
      <c r="E444">
        <v>63296.484750000003</v>
      </c>
      <c r="F444">
        <v>4.2</v>
      </c>
      <c r="G444">
        <v>4.5</v>
      </c>
      <c r="H444">
        <v>782</v>
      </c>
      <c r="J444">
        <v>0</v>
      </c>
      <c r="K444">
        <v>0.84550000000000003</v>
      </c>
      <c r="L444">
        <v>9.5992999999999995</v>
      </c>
      <c r="M444">
        <v>5.3517000000000001</v>
      </c>
      <c r="N444">
        <v>3.5148999999999999</v>
      </c>
      <c r="O444">
        <v>3.8450000000000002</v>
      </c>
      <c r="P444">
        <v>7.4</v>
      </c>
      <c r="Q444">
        <v>2.7204999999999999</v>
      </c>
      <c r="R444">
        <v>2.976</v>
      </c>
      <c r="S444">
        <v>5.7</v>
      </c>
      <c r="T444">
        <v>781.98009999999999</v>
      </c>
      <c r="W444">
        <v>0</v>
      </c>
      <c r="X444">
        <v>0</v>
      </c>
      <c r="Y444">
        <v>12.3</v>
      </c>
      <c r="Z444">
        <v>849</v>
      </c>
      <c r="AA444">
        <v>874</v>
      </c>
      <c r="AB444">
        <v>796</v>
      </c>
      <c r="AC444">
        <v>47</v>
      </c>
      <c r="AD444">
        <v>12.87</v>
      </c>
      <c r="AE444">
        <v>0.3</v>
      </c>
      <c r="AF444">
        <v>973</v>
      </c>
      <c r="AG444">
        <v>0</v>
      </c>
      <c r="AH444">
        <v>10</v>
      </c>
      <c r="AI444">
        <v>16</v>
      </c>
      <c r="AJ444">
        <v>191</v>
      </c>
      <c r="AK444">
        <v>190</v>
      </c>
      <c r="AL444">
        <v>6.9</v>
      </c>
      <c r="AM444">
        <v>195</v>
      </c>
      <c r="AN444" t="s">
        <v>155</v>
      </c>
      <c r="AO444">
        <v>1</v>
      </c>
      <c r="AP444" s="42">
        <v>0.94179398148148152</v>
      </c>
      <c r="AQ444">
        <v>47.164425999999999</v>
      </c>
      <c r="AR444">
        <v>-88.486182999999997</v>
      </c>
      <c r="AS444">
        <v>323.39999999999998</v>
      </c>
      <c r="AT444">
        <v>39.5</v>
      </c>
      <c r="AU444">
        <v>12</v>
      </c>
      <c r="AV444">
        <v>9</v>
      </c>
      <c r="AW444" t="s">
        <v>228</v>
      </c>
      <c r="AX444">
        <v>2.7</v>
      </c>
      <c r="AY444">
        <v>3.3</v>
      </c>
      <c r="AZ444">
        <v>4.4000000000000004</v>
      </c>
      <c r="BA444">
        <v>14.048999999999999</v>
      </c>
      <c r="BB444">
        <v>11.4</v>
      </c>
      <c r="BC444">
        <v>0.81</v>
      </c>
      <c r="BD444">
        <v>18.274000000000001</v>
      </c>
      <c r="BE444">
        <v>1937.6969999999999</v>
      </c>
      <c r="BF444">
        <v>687.56700000000001</v>
      </c>
      <c r="BG444">
        <v>7.3999999999999996E-2</v>
      </c>
      <c r="BH444">
        <v>8.1000000000000003E-2</v>
      </c>
      <c r="BI444">
        <v>0.156</v>
      </c>
      <c r="BJ444">
        <v>5.8000000000000003E-2</v>
      </c>
      <c r="BK444">
        <v>6.3E-2</v>
      </c>
      <c r="BL444">
        <v>0.12</v>
      </c>
      <c r="BM444">
        <v>5.2156000000000002</v>
      </c>
      <c r="BQ444">
        <v>0</v>
      </c>
      <c r="BR444">
        <v>0.34328799999999998</v>
      </c>
      <c r="BS444">
        <v>-2.9536199999999999</v>
      </c>
      <c r="BT444">
        <v>1.2E-2</v>
      </c>
      <c r="BU444">
        <v>8.2637999999999998</v>
      </c>
      <c r="BV444">
        <v>-59.367761999999999</v>
      </c>
    </row>
    <row r="445" spans="1:74" customFormat="1" x14ac:dyDescent="0.25">
      <c r="A445" s="40">
        <v>41704</v>
      </c>
      <c r="B445" s="41">
        <v>2.5209490740740744E-2</v>
      </c>
      <c r="C445">
        <v>10.938000000000001</v>
      </c>
      <c r="D445">
        <v>6.9710999999999999</v>
      </c>
      <c r="E445">
        <v>69710.742620000005</v>
      </c>
      <c r="F445">
        <v>4.4000000000000004</v>
      </c>
      <c r="G445">
        <v>4.4000000000000004</v>
      </c>
      <c r="H445">
        <v>884.4</v>
      </c>
      <c r="J445">
        <v>0</v>
      </c>
      <c r="K445">
        <v>0.84250000000000003</v>
      </c>
      <c r="L445">
        <v>9.2152999999999992</v>
      </c>
      <c r="M445">
        <v>5.8731</v>
      </c>
      <c r="N445">
        <v>3.6669</v>
      </c>
      <c r="O445">
        <v>3.7069999999999999</v>
      </c>
      <c r="P445">
        <v>7.4</v>
      </c>
      <c r="Q445">
        <v>2.8380999999999998</v>
      </c>
      <c r="R445">
        <v>2.8692000000000002</v>
      </c>
      <c r="S445">
        <v>5.7</v>
      </c>
      <c r="T445">
        <v>884.35209999999995</v>
      </c>
      <c r="W445">
        <v>0</v>
      </c>
      <c r="X445">
        <v>0</v>
      </c>
      <c r="Y445">
        <v>12.2</v>
      </c>
      <c r="Z445">
        <v>849</v>
      </c>
      <c r="AA445">
        <v>875</v>
      </c>
      <c r="AB445">
        <v>797</v>
      </c>
      <c r="AC445">
        <v>47</v>
      </c>
      <c r="AD445">
        <v>12.87</v>
      </c>
      <c r="AE445">
        <v>0.3</v>
      </c>
      <c r="AF445">
        <v>973</v>
      </c>
      <c r="AG445">
        <v>0</v>
      </c>
      <c r="AH445">
        <v>10</v>
      </c>
      <c r="AI445">
        <v>16</v>
      </c>
      <c r="AJ445">
        <v>191</v>
      </c>
      <c r="AK445">
        <v>190</v>
      </c>
      <c r="AL445">
        <v>7</v>
      </c>
      <c r="AM445">
        <v>195</v>
      </c>
      <c r="AN445" t="s">
        <v>155</v>
      </c>
      <c r="AO445">
        <v>1</v>
      </c>
      <c r="AP445" s="42">
        <v>0.94180555555555545</v>
      </c>
      <c r="AQ445">
        <v>47.164462999999998</v>
      </c>
      <c r="AR445">
        <v>-88.486327000000003</v>
      </c>
      <c r="AS445">
        <v>323.39999999999998</v>
      </c>
      <c r="AT445">
        <v>38.9</v>
      </c>
      <c r="AU445">
        <v>12</v>
      </c>
      <c r="AV445">
        <v>7</v>
      </c>
      <c r="AW445" t="s">
        <v>228</v>
      </c>
      <c r="AX445">
        <v>2.7661340000000001</v>
      </c>
      <c r="AY445">
        <v>3.4322680000000001</v>
      </c>
      <c r="AZ445">
        <v>4.5322680000000002</v>
      </c>
      <c r="BA445">
        <v>14.048999999999999</v>
      </c>
      <c r="BB445">
        <v>11.17</v>
      </c>
      <c r="BC445">
        <v>0.8</v>
      </c>
      <c r="BD445">
        <v>18.693999999999999</v>
      </c>
      <c r="BE445">
        <v>1842.027</v>
      </c>
      <c r="BF445">
        <v>747.19200000000001</v>
      </c>
      <c r="BG445">
        <v>7.6999999999999999E-2</v>
      </c>
      <c r="BH445">
        <v>7.8E-2</v>
      </c>
      <c r="BI445">
        <v>0.154</v>
      </c>
      <c r="BJ445">
        <v>5.8999999999999997E-2</v>
      </c>
      <c r="BK445">
        <v>0.06</v>
      </c>
      <c r="BL445">
        <v>0.11899999999999999</v>
      </c>
      <c r="BM445">
        <v>5.8407999999999998</v>
      </c>
      <c r="BQ445">
        <v>0</v>
      </c>
      <c r="BR445">
        <v>0.32430399999999998</v>
      </c>
      <c r="BS445">
        <v>-2.6606540000000001</v>
      </c>
      <c r="BT445">
        <v>1.2E-2</v>
      </c>
      <c r="BU445">
        <v>7.8068080000000002</v>
      </c>
      <c r="BV445">
        <v>-53.4791454</v>
      </c>
    </row>
    <row r="446" spans="1:74" customFormat="1" x14ac:dyDescent="0.25">
      <c r="A446" s="40">
        <v>41704</v>
      </c>
      <c r="B446" s="41">
        <v>2.5221064814814814E-2</v>
      </c>
      <c r="C446">
        <v>10.749000000000001</v>
      </c>
      <c r="D446">
        <v>7.5564999999999998</v>
      </c>
      <c r="E446">
        <v>75565.382089999999</v>
      </c>
      <c r="F446">
        <v>4.5999999999999996</v>
      </c>
      <c r="G446">
        <v>7.5</v>
      </c>
      <c r="H446">
        <v>1042.5</v>
      </c>
      <c r="J446">
        <v>0</v>
      </c>
      <c r="K446">
        <v>0.83819999999999995</v>
      </c>
      <c r="L446">
        <v>9.0096000000000007</v>
      </c>
      <c r="M446">
        <v>6.3337000000000003</v>
      </c>
      <c r="N446">
        <v>3.8834</v>
      </c>
      <c r="O446">
        <v>6.3160999999999996</v>
      </c>
      <c r="P446">
        <v>10.199999999999999</v>
      </c>
      <c r="Q446">
        <v>3.0057</v>
      </c>
      <c r="R446">
        <v>4.8886000000000003</v>
      </c>
      <c r="S446">
        <v>7.9</v>
      </c>
      <c r="T446">
        <v>1042.4733000000001</v>
      </c>
      <c r="W446">
        <v>0</v>
      </c>
      <c r="X446">
        <v>0</v>
      </c>
      <c r="Y446">
        <v>12.3</v>
      </c>
      <c r="Z446">
        <v>849</v>
      </c>
      <c r="AA446">
        <v>875</v>
      </c>
      <c r="AB446">
        <v>796</v>
      </c>
      <c r="AC446">
        <v>47</v>
      </c>
      <c r="AD446">
        <v>12.87</v>
      </c>
      <c r="AE446">
        <v>0.3</v>
      </c>
      <c r="AF446">
        <v>973</v>
      </c>
      <c r="AG446">
        <v>0</v>
      </c>
      <c r="AH446">
        <v>10</v>
      </c>
      <c r="AI446">
        <v>16</v>
      </c>
      <c r="AJ446">
        <v>191</v>
      </c>
      <c r="AK446">
        <v>190</v>
      </c>
      <c r="AL446">
        <v>6.9</v>
      </c>
      <c r="AM446">
        <v>195</v>
      </c>
      <c r="AN446" t="s">
        <v>155</v>
      </c>
      <c r="AO446">
        <v>1</v>
      </c>
      <c r="AP446" s="42">
        <v>0.94180555555555545</v>
      </c>
      <c r="AQ446">
        <v>47.164490999999998</v>
      </c>
      <c r="AR446">
        <v>-88.486468000000002</v>
      </c>
      <c r="AS446">
        <v>323.3</v>
      </c>
      <c r="AT446">
        <v>38.6</v>
      </c>
      <c r="AU446">
        <v>12</v>
      </c>
      <c r="AV446">
        <v>7</v>
      </c>
      <c r="AW446" t="s">
        <v>229</v>
      </c>
      <c r="AX446">
        <v>2.998901</v>
      </c>
      <c r="AY446">
        <v>3.8318680000000001</v>
      </c>
      <c r="AZ446">
        <v>4.9648349999999999</v>
      </c>
      <c r="BA446">
        <v>14.048999999999999</v>
      </c>
      <c r="BB446">
        <v>10.86</v>
      </c>
      <c r="BC446">
        <v>0.77</v>
      </c>
      <c r="BD446">
        <v>19.306999999999999</v>
      </c>
      <c r="BE446">
        <v>1769.2619999999999</v>
      </c>
      <c r="BF446">
        <v>791.62800000000004</v>
      </c>
      <c r="BG446">
        <v>0.08</v>
      </c>
      <c r="BH446">
        <v>0.13</v>
      </c>
      <c r="BI446">
        <v>0.21</v>
      </c>
      <c r="BJ446">
        <v>6.2E-2</v>
      </c>
      <c r="BK446">
        <v>0.10100000000000001</v>
      </c>
      <c r="BL446">
        <v>0.16200000000000001</v>
      </c>
      <c r="BM446">
        <v>6.7641999999999998</v>
      </c>
      <c r="BQ446">
        <v>0</v>
      </c>
      <c r="BR446">
        <v>0.28676800000000002</v>
      </c>
      <c r="BS446">
        <v>-2.45458</v>
      </c>
      <c r="BT446">
        <v>1.3436E-2</v>
      </c>
      <c r="BU446">
        <v>6.9032229999999997</v>
      </c>
      <c r="BV446">
        <v>-49.337057999999999</v>
      </c>
    </row>
    <row r="447" spans="1:74" customFormat="1" x14ac:dyDescent="0.25">
      <c r="A447" s="40">
        <v>41704</v>
      </c>
      <c r="B447" s="41">
        <v>2.5232638888888891E-2</v>
      </c>
      <c r="C447">
        <v>10.919</v>
      </c>
      <c r="D447">
        <v>7.3163999999999998</v>
      </c>
      <c r="E447">
        <v>73164.437030000001</v>
      </c>
      <c r="F447">
        <v>4.3</v>
      </c>
      <c r="G447">
        <v>-10.6</v>
      </c>
      <c r="H447">
        <v>1151.2</v>
      </c>
      <c r="J447">
        <v>0</v>
      </c>
      <c r="K447">
        <v>0.83919999999999995</v>
      </c>
      <c r="L447">
        <v>9.1630000000000003</v>
      </c>
      <c r="M447">
        <v>6.1398999999999999</v>
      </c>
      <c r="N447">
        <v>3.6084999999999998</v>
      </c>
      <c r="O447">
        <v>0</v>
      </c>
      <c r="P447">
        <v>3.6</v>
      </c>
      <c r="Q447">
        <v>2.7928999999999999</v>
      </c>
      <c r="R447">
        <v>0</v>
      </c>
      <c r="S447">
        <v>2.8</v>
      </c>
      <c r="T447">
        <v>1151.2319</v>
      </c>
      <c r="W447">
        <v>0</v>
      </c>
      <c r="X447">
        <v>0</v>
      </c>
      <c r="Y447">
        <v>12.3</v>
      </c>
      <c r="Z447">
        <v>849</v>
      </c>
      <c r="AA447">
        <v>875</v>
      </c>
      <c r="AB447">
        <v>797</v>
      </c>
      <c r="AC447">
        <v>47</v>
      </c>
      <c r="AD447">
        <v>12.87</v>
      </c>
      <c r="AE447">
        <v>0.3</v>
      </c>
      <c r="AF447">
        <v>973</v>
      </c>
      <c r="AG447">
        <v>0</v>
      </c>
      <c r="AH447">
        <v>10</v>
      </c>
      <c r="AI447">
        <v>16</v>
      </c>
      <c r="AJ447">
        <v>191</v>
      </c>
      <c r="AK447">
        <v>190</v>
      </c>
      <c r="AL447">
        <v>7.2</v>
      </c>
      <c r="AM447">
        <v>195</v>
      </c>
      <c r="AN447" t="s">
        <v>155</v>
      </c>
      <c r="AO447">
        <v>1</v>
      </c>
      <c r="AP447" s="42">
        <v>0.94182870370370375</v>
      </c>
      <c r="AQ447">
        <v>47.164546999999999</v>
      </c>
      <c r="AR447">
        <v>-88.486755000000002</v>
      </c>
      <c r="AS447">
        <v>323.10000000000002</v>
      </c>
      <c r="AT447">
        <v>37.9</v>
      </c>
      <c r="AU447">
        <v>12</v>
      </c>
      <c r="AV447">
        <v>7</v>
      </c>
      <c r="AW447" t="s">
        <v>229</v>
      </c>
      <c r="AX447">
        <v>3.2</v>
      </c>
      <c r="AY447">
        <v>4.0999999999999996</v>
      </c>
      <c r="AZ447">
        <v>5.3</v>
      </c>
      <c r="BA447">
        <v>14.048999999999999</v>
      </c>
      <c r="BB447">
        <v>10.92</v>
      </c>
      <c r="BC447">
        <v>0.78</v>
      </c>
      <c r="BD447">
        <v>19.163</v>
      </c>
      <c r="BE447">
        <v>1802.85</v>
      </c>
      <c r="BF447">
        <v>768.87800000000004</v>
      </c>
      <c r="BG447">
        <v>7.3999999999999996E-2</v>
      </c>
      <c r="BH447">
        <v>0</v>
      </c>
      <c r="BI447">
        <v>7.3999999999999996E-2</v>
      </c>
      <c r="BJ447">
        <v>5.8000000000000003E-2</v>
      </c>
      <c r="BK447">
        <v>0</v>
      </c>
      <c r="BL447">
        <v>5.8000000000000003E-2</v>
      </c>
      <c r="BM447">
        <v>7.4842000000000004</v>
      </c>
      <c r="BQ447">
        <v>0</v>
      </c>
      <c r="BR447">
        <v>0.24840799999999999</v>
      </c>
      <c r="BS447">
        <v>-2.7291259999999999</v>
      </c>
      <c r="BT447">
        <v>1.2564000000000001E-2</v>
      </c>
      <c r="BU447">
        <v>5.9798020000000003</v>
      </c>
      <c r="BV447">
        <v>-54.8554326</v>
      </c>
    </row>
    <row r="448" spans="1:74" customFormat="1" x14ac:dyDescent="0.25">
      <c r="A448" s="40">
        <v>41704</v>
      </c>
      <c r="B448" s="41">
        <v>2.5244212962962961E-2</v>
      </c>
      <c r="C448">
        <v>11.683</v>
      </c>
      <c r="D448">
        <v>6.3295000000000003</v>
      </c>
      <c r="E448">
        <v>63295.27334</v>
      </c>
      <c r="F448">
        <v>4.5</v>
      </c>
      <c r="G448">
        <v>-6.7</v>
      </c>
      <c r="H448">
        <v>927.3</v>
      </c>
      <c r="J448">
        <v>0</v>
      </c>
      <c r="K448">
        <v>0.84299999999999997</v>
      </c>
      <c r="L448">
        <v>9.8483000000000001</v>
      </c>
      <c r="M448">
        <v>5.3357000000000001</v>
      </c>
      <c r="N448">
        <v>3.7532000000000001</v>
      </c>
      <c r="O448">
        <v>0</v>
      </c>
      <c r="P448">
        <v>3.8</v>
      </c>
      <c r="Q448">
        <v>2.9049999999999998</v>
      </c>
      <c r="R448">
        <v>0</v>
      </c>
      <c r="S448">
        <v>2.9</v>
      </c>
      <c r="T448">
        <v>927.32889999999998</v>
      </c>
      <c r="W448">
        <v>0</v>
      </c>
      <c r="X448">
        <v>0</v>
      </c>
      <c r="Y448">
        <v>12.2</v>
      </c>
      <c r="Z448">
        <v>849</v>
      </c>
      <c r="AA448">
        <v>875</v>
      </c>
      <c r="AB448">
        <v>798</v>
      </c>
      <c r="AC448">
        <v>47</v>
      </c>
      <c r="AD448">
        <v>12.87</v>
      </c>
      <c r="AE448">
        <v>0.3</v>
      </c>
      <c r="AF448">
        <v>973</v>
      </c>
      <c r="AG448">
        <v>0</v>
      </c>
      <c r="AH448">
        <v>10</v>
      </c>
      <c r="AI448">
        <v>16</v>
      </c>
      <c r="AJ448">
        <v>191</v>
      </c>
      <c r="AK448">
        <v>190</v>
      </c>
      <c r="AL448">
        <v>7.2</v>
      </c>
      <c r="AM448">
        <v>195</v>
      </c>
      <c r="AN448" t="s">
        <v>155</v>
      </c>
      <c r="AO448">
        <v>1</v>
      </c>
      <c r="AP448" s="42">
        <v>0.94182870370370375</v>
      </c>
      <c r="AQ448">
        <v>47.164546000000001</v>
      </c>
      <c r="AR448">
        <v>-88.486821000000006</v>
      </c>
      <c r="AS448">
        <v>323.2</v>
      </c>
      <c r="AT448">
        <v>37.200000000000003</v>
      </c>
      <c r="AU448">
        <v>12</v>
      </c>
      <c r="AV448">
        <v>7</v>
      </c>
      <c r="AW448" t="s">
        <v>229</v>
      </c>
      <c r="AX448">
        <v>2.642957</v>
      </c>
      <c r="AY448">
        <v>3.3463539999999998</v>
      </c>
      <c r="AZ448">
        <v>4.3497500000000002</v>
      </c>
      <c r="BA448">
        <v>14.048999999999999</v>
      </c>
      <c r="BB448">
        <v>11.2</v>
      </c>
      <c r="BC448">
        <v>0.8</v>
      </c>
      <c r="BD448">
        <v>18.626000000000001</v>
      </c>
      <c r="BE448">
        <v>1955.663</v>
      </c>
      <c r="BF448">
        <v>674.37800000000004</v>
      </c>
      <c r="BG448">
        <v>7.8E-2</v>
      </c>
      <c r="BH448">
        <v>0</v>
      </c>
      <c r="BI448">
        <v>7.8E-2</v>
      </c>
      <c r="BJ448">
        <v>0.06</v>
      </c>
      <c r="BK448">
        <v>0</v>
      </c>
      <c r="BL448">
        <v>0.06</v>
      </c>
      <c r="BM448">
        <v>6.0846</v>
      </c>
      <c r="BQ448">
        <v>0</v>
      </c>
      <c r="BR448">
        <v>0.19794600000000001</v>
      </c>
      <c r="BS448">
        <v>-2.5930580000000001</v>
      </c>
      <c r="BT448">
        <v>1.2E-2</v>
      </c>
      <c r="BU448">
        <v>4.7650550000000003</v>
      </c>
      <c r="BV448">
        <v>-52.120465799999998</v>
      </c>
    </row>
    <row r="449" spans="1:74" customFormat="1" x14ac:dyDescent="0.25">
      <c r="A449" s="40">
        <v>41704</v>
      </c>
      <c r="B449" s="41">
        <v>2.5255787037037038E-2</v>
      </c>
      <c r="C449">
        <v>12.106</v>
      </c>
      <c r="D449">
        <v>5.2666000000000004</v>
      </c>
      <c r="E449">
        <v>52666.006739999997</v>
      </c>
      <c r="F449">
        <v>4.3</v>
      </c>
      <c r="G449">
        <v>-5.4</v>
      </c>
      <c r="H449">
        <v>696.5</v>
      </c>
      <c r="J449">
        <v>0</v>
      </c>
      <c r="K449">
        <v>0.8498</v>
      </c>
      <c r="L449">
        <v>10.2881</v>
      </c>
      <c r="M449">
        <v>4.4757999999999996</v>
      </c>
      <c r="N449">
        <v>3.6465000000000001</v>
      </c>
      <c r="O449">
        <v>0</v>
      </c>
      <c r="P449">
        <v>3.6</v>
      </c>
      <c r="Q449">
        <v>2.8224</v>
      </c>
      <c r="R449">
        <v>0</v>
      </c>
      <c r="S449">
        <v>2.8</v>
      </c>
      <c r="T449">
        <v>696.47059999999999</v>
      </c>
      <c r="W449">
        <v>0</v>
      </c>
      <c r="X449">
        <v>0</v>
      </c>
      <c r="Y449">
        <v>12.2</v>
      </c>
      <c r="Z449">
        <v>849</v>
      </c>
      <c r="AA449">
        <v>874</v>
      </c>
      <c r="AB449">
        <v>797</v>
      </c>
      <c r="AC449">
        <v>47</v>
      </c>
      <c r="AD449">
        <v>12.87</v>
      </c>
      <c r="AE449">
        <v>0.3</v>
      </c>
      <c r="AF449">
        <v>973</v>
      </c>
      <c r="AG449">
        <v>0</v>
      </c>
      <c r="AH449">
        <v>10</v>
      </c>
      <c r="AI449">
        <v>16</v>
      </c>
      <c r="AJ449">
        <v>191</v>
      </c>
      <c r="AK449">
        <v>189.3</v>
      </c>
      <c r="AL449">
        <v>7</v>
      </c>
      <c r="AM449">
        <v>195</v>
      </c>
      <c r="AN449" t="s">
        <v>155</v>
      </c>
      <c r="AO449">
        <v>1</v>
      </c>
      <c r="AP449" s="42">
        <v>0.94184027777777779</v>
      </c>
      <c r="AQ449">
        <v>47.164524999999998</v>
      </c>
      <c r="AR449">
        <v>-88.487088</v>
      </c>
      <c r="AS449">
        <v>323.2</v>
      </c>
      <c r="AT449">
        <v>35.299999999999997</v>
      </c>
      <c r="AU449">
        <v>12</v>
      </c>
      <c r="AV449">
        <v>7</v>
      </c>
      <c r="AW449" t="s">
        <v>217</v>
      </c>
      <c r="AX449">
        <v>1.4346650000000001</v>
      </c>
      <c r="AY449">
        <v>1.8</v>
      </c>
      <c r="AZ449">
        <v>2.3673329999999999</v>
      </c>
      <c r="BA449">
        <v>14.048999999999999</v>
      </c>
      <c r="BB449">
        <v>11.74</v>
      </c>
      <c r="BC449">
        <v>0.84</v>
      </c>
      <c r="BD449">
        <v>17.669</v>
      </c>
      <c r="BE449">
        <v>2104.2269999999999</v>
      </c>
      <c r="BF449">
        <v>582.64499999999998</v>
      </c>
      <c r="BG449">
        <v>7.8E-2</v>
      </c>
      <c r="BH449">
        <v>0</v>
      </c>
      <c r="BI449">
        <v>7.8E-2</v>
      </c>
      <c r="BJ449">
        <v>0.06</v>
      </c>
      <c r="BK449">
        <v>0</v>
      </c>
      <c r="BL449">
        <v>0.06</v>
      </c>
      <c r="BM449">
        <v>4.7068000000000003</v>
      </c>
      <c r="BQ449">
        <v>0</v>
      </c>
      <c r="BR449">
        <v>0.16935800000000001</v>
      </c>
      <c r="BS449">
        <v>-2.7855340000000002</v>
      </c>
      <c r="BT449">
        <v>1.1282E-2</v>
      </c>
      <c r="BU449">
        <v>4.0768700000000004</v>
      </c>
      <c r="BV449">
        <v>-55.989233400000003</v>
      </c>
    </row>
    <row r="450" spans="1:74" customFormat="1" x14ac:dyDescent="0.25">
      <c r="A450" s="40">
        <v>41704</v>
      </c>
      <c r="B450" s="41">
        <v>2.5267361111111108E-2</v>
      </c>
      <c r="C450">
        <v>12.462</v>
      </c>
      <c r="D450">
        <v>4.6752000000000002</v>
      </c>
      <c r="E450">
        <v>46751.937660000003</v>
      </c>
      <c r="F450">
        <v>4.4000000000000004</v>
      </c>
      <c r="G450">
        <v>-13.4</v>
      </c>
      <c r="H450">
        <v>538.70000000000005</v>
      </c>
      <c r="J450">
        <v>0</v>
      </c>
      <c r="K450">
        <v>0.85270000000000001</v>
      </c>
      <c r="L450">
        <v>10.626200000000001</v>
      </c>
      <c r="M450">
        <v>3.9864999999999999</v>
      </c>
      <c r="N450">
        <v>3.7151000000000001</v>
      </c>
      <c r="O450">
        <v>0</v>
      </c>
      <c r="P450">
        <v>3.7</v>
      </c>
      <c r="Q450">
        <v>2.8755000000000002</v>
      </c>
      <c r="R450">
        <v>0</v>
      </c>
      <c r="S450">
        <v>2.9</v>
      </c>
      <c r="T450">
        <v>538.68920000000003</v>
      </c>
      <c r="W450">
        <v>0</v>
      </c>
      <c r="X450">
        <v>0</v>
      </c>
      <c r="Y450">
        <v>12.2</v>
      </c>
      <c r="Z450">
        <v>849</v>
      </c>
      <c r="AA450">
        <v>875</v>
      </c>
      <c r="AB450">
        <v>796</v>
      </c>
      <c r="AC450">
        <v>47</v>
      </c>
      <c r="AD450">
        <v>12.87</v>
      </c>
      <c r="AE450">
        <v>0.3</v>
      </c>
      <c r="AF450">
        <v>973</v>
      </c>
      <c r="AG450">
        <v>0</v>
      </c>
      <c r="AH450">
        <v>10</v>
      </c>
      <c r="AI450">
        <v>16</v>
      </c>
      <c r="AJ450">
        <v>191</v>
      </c>
      <c r="AK450">
        <v>189.7</v>
      </c>
      <c r="AL450">
        <v>6.9</v>
      </c>
      <c r="AM450">
        <v>195</v>
      </c>
      <c r="AN450" t="s">
        <v>155</v>
      </c>
      <c r="AO450">
        <v>1</v>
      </c>
      <c r="AP450" s="42">
        <v>0.94186342592592587</v>
      </c>
      <c r="AQ450">
        <v>47.164470000000001</v>
      </c>
      <c r="AR450">
        <v>-88.487423000000007</v>
      </c>
      <c r="AS450">
        <v>323.10000000000002</v>
      </c>
      <c r="AT450">
        <v>33.9</v>
      </c>
      <c r="AU450">
        <v>12</v>
      </c>
      <c r="AV450">
        <v>7</v>
      </c>
      <c r="AW450" t="s">
        <v>217</v>
      </c>
      <c r="AX450">
        <v>1.2348650000000001</v>
      </c>
      <c r="AY450">
        <v>1.7348650000000001</v>
      </c>
      <c r="AZ450">
        <v>2.2022979999999999</v>
      </c>
      <c r="BA450">
        <v>14.048999999999999</v>
      </c>
      <c r="BB450">
        <v>11.98</v>
      </c>
      <c r="BC450">
        <v>0.85</v>
      </c>
      <c r="BD450">
        <v>17.276</v>
      </c>
      <c r="BE450">
        <v>2198.1990000000001</v>
      </c>
      <c r="BF450">
        <v>524.88</v>
      </c>
      <c r="BG450">
        <v>0.08</v>
      </c>
      <c r="BH450">
        <v>0</v>
      </c>
      <c r="BI450">
        <v>0.08</v>
      </c>
      <c r="BJ450">
        <v>6.2E-2</v>
      </c>
      <c r="BK450">
        <v>0</v>
      </c>
      <c r="BL450">
        <v>6.2E-2</v>
      </c>
      <c r="BM450">
        <v>3.6821000000000002</v>
      </c>
      <c r="BQ450">
        <v>0</v>
      </c>
      <c r="BR450">
        <v>0.14893700000000001</v>
      </c>
      <c r="BS450">
        <v>-3.2513169999999998</v>
      </c>
      <c r="BT450">
        <v>1.1717E-2</v>
      </c>
      <c r="BU450">
        <v>3.5852879999999998</v>
      </c>
      <c r="BV450">
        <v>-65.351471700000005</v>
      </c>
    </row>
    <row r="451" spans="1:74" customFormat="1" x14ac:dyDescent="0.25">
      <c r="A451" s="40">
        <v>41704</v>
      </c>
      <c r="B451" s="41">
        <v>2.5278935185185186E-2</v>
      </c>
      <c r="C451">
        <v>12.6</v>
      </c>
      <c r="D451">
        <v>4.7554999999999996</v>
      </c>
      <c r="E451">
        <v>47555.298009999999</v>
      </c>
      <c r="F451">
        <v>4.3</v>
      </c>
      <c r="G451">
        <v>-13.5</v>
      </c>
      <c r="H451">
        <v>492.7</v>
      </c>
      <c r="J451">
        <v>0</v>
      </c>
      <c r="K451">
        <v>0.85099999999999998</v>
      </c>
      <c r="L451">
        <v>10.7227</v>
      </c>
      <c r="M451">
        <v>4.0469999999999997</v>
      </c>
      <c r="N451">
        <v>3.6593</v>
      </c>
      <c r="O451">
        <v>0</v>
      </c>
      <c r="P451">
        <v>3.7</v>
      </c>
      <c r="Q451">
        <v>2.8323</v>
      </c>
      <c r="R451">
        <v>0</v>
      </c>
      <c r="S451">
        <v>2.8</v>
      </c>
      <c r="T451">
        <v>492.65800000000002</v>
      </c>
      <c r="W451">
        <v>0</v>
      </c>
      <c r="X451">
        <v>0</v>
      </c>
      <c r="Y451">
        <v>12.2</v>
      </c>
      <c r="Z451">
        <v>848</v>
      </c>
      <c r="AA451">
        <v>874</v>
      </c>
      <c r="AB451">
        <v>797</v>
      </c>
      <c r="AC451">
        <v>47</v>
      </c>
      <c r="AD451">
        <v>12.87</v>
      </c>
      <c r="AE451">
        <v>0.3</v>
      </c>
      <c r="AF451">
        <v>973</v>
      </c>
      <c r="AG451">
        <v>0</v>
      </c>
      <c r="AH451">
        <v>10</v>
      </c>
      <c r="AI451">
        <v>16</v>
      </c>
      <c r="AJ451">
        <v>191</v>
      </c>
      <c r="AK451">
        <v>190</v>
      </c>
      <c r="AL451">
        <v>7</v>
      </c>
      <c r="AM451">
        <v>195</v>
      </c>
      <c r="AN451" t="s">
        <v>155</v>
      </c>
      <c r="AO451">
        <v>1</v>
      </c>
      <c r="AP451" s="42">
        <v>0.94187500000000002</v>
      </c>
      <c r="AQ451">
        <v>47.164442000000001</v>
      </c>
      <c r="AR451">
        <v>-88.487549999999999</v>
      </c>
      <c r="AS451">
        <v>323.10000000000002</v>
      </c>
      <c r="AT451">
        <v>32.200000000000003</v>
      </c>
      <c r="AU451">
        <v>12</v>
      </c>
      <c r="AV451">
        <v>7</v>
      </c>
      <c r="AW451" t="s">
        <v>217</v>
      </c>
      <c r="AX451">
        <v>1.1000000000000001</v>
      </c>
      <c r="AY451">
        <v>1.6</v>
      </c>
      <c r="AZ451">
        <v>2</v>
      </c>
      <c r="BA451">
        <v>14.048999999999999</v>
      </c>
      <c r="BB451">
        <v>11.83</v>
      </c>
      <c r="BC451">
        <v>0.84</v>
      </c>
      <c r="BD451">
        <v>17.507000000000001</v>
      </c>
      <c r="BE451">
        <v>2195.2910000000002</v>
      </c>
      <c r="BF451">
        <v>527.34900000000005</v>
      </c>
      <c r="BG451">
        <v>7.8E-2</v>
      </c>
      <c r="BH451">
        <v>0</v>
      </c>
      <c r="BI451">
        <v>7.8E-2</v>
      </c>
      <c r="BJ451">
        <v>6.0999999999999999E-2</v>
      </c>
      <c r="BK451">
        <v>0</v>
      </c>
      <c r="BL451">
        <v>6.0999999999999999E-2</v>
      </c>
      <c r="BM451">
        <v>3.3327</v>
      </c>
      <c r="BQ451">
        <v>0</v>
      </c>
      <c r="BR451">
        <v>0.12864600000000001</v>
      </c>
      <c r="BS451">
        <v>-3.2124410000000001</v>
      </c>
      <c r="BT451">
        <v>1.1282E-2</v>
      </c>
      <c r="BU451">
        <v>3.0968230000000001</v>
      </c>
      <c r="BV451">
        <v>-64.570064099999996</v>
      </c>
    </row>
    <row r="452" spans="1:74" customFormat="1" x14ac:dyDescent="0.25">
      <c r="A452" s="40">
        <v>41704</v>
      </c>
      <c r="B452" s="41">
        <v>2.5290509259259259E-2</v>
      </c>
      <c r="C452">
        <v>12.648999999999999</v>
      </c>
      <c r="D452">
        <v>4.4428000000000001</v>
      </c>
      <c r="E452">
        <v>44427.774940000003</v>
      </c>
      <c r="F452">
        <v>4.0999999999999996</v>
      </c>
      <c r="G452">
        <v>-23.2</v>
      </c>
      <c r="H452">
        <v>471.8</v>
      </c>
      <c r="J452">
        <v>0</v>
      </c>
      <c r="K452">
        <v>0.85350000000000004</v>
      </c>
      <c r="L452">
        <v>10.7966</v>
      </c>
      <c r="M452">
        <v>3.7921</v>
      </c>
      <c r="N452">
        <v>3.4588000000000001</v>
      </c>
      <c r="O452">
        <v>0</v>
      </c>
      <c r="P452">
        <v>3.5</v>
      </c>
      <c r="Q452">
        <v>2.677</v>
      </c>
      <c r="R452">
        <v>0</v>
      </c>
      <c r="S452">
        <v>2.7</v>
      </c>
      <c r="T452">
        <v>471.8338</v>
      </c>
      <c r="W452">
        <v>0</v>
      </c>
      <c r="X452">
        <v>0</v>
      </c>
      <c r="Y452">
        <v>12.2</v>
      </c>
      <c r="Z452">
        <v>848</v>
      </c>
      <c r="AA452">
        <v>873</v>
      </c>
      <c r="AB452">
        <v>798</v>
      </c>
      <c r="AC452">
        <v>47</v>
      </c>
      <c r="AD452">
        <v>12.87</v>
      </c>
      <c r="AE452">
        <v>0.3</v>
      </c>
      <c r="AF452">
        <v>973</v>
      </c>
      <c r="AG452">
        <v>0</v>
      </c>
      <c r="AH452">
        <v>10</v>
      </c>
      <c r="AI452">
        <v>16</v>
      </c>
      <c r="AJ452">
        <v>191</v>
      </c>
      <c r="AK452">
        <v>190</v>
      </c>
      <c r="AL452">
        <v>7.1</v>
      </c>
      <c r="AM452">
        <v>195</v>
      </c>
      <c r="AN452" t="s">
        <v>155</v>
      </c>
      <c r="AO452">
        <v>1</v>
      </c>
      <c r="AP452" s="42">
        <v>0.94187500000000002</v>
      </c>
      <c r="AQ452">
        <v>47.164428000000001</v>
      </c>
      <c r="AR452">
        <v>-88.487607999999994</v>
      </c>
      <c r="AS452">
        <v>323</v>
      </c>
      <c r="AT452">
        <v>30.6</v>
      </c>
      <c r="AU452">
        <v>12</v>
      </c>
      <c r="AV452">
        <v>7</v>
      </c>
      <c r="AW452" t="s">
        <v>217</v>
      </c>
      <c r="AX452">
        <v>1.1981820000000001</v>
      </c>
      <c r="AY452">
        <v>1.763636</v>
      </c>
      <c r="AZ452">
        <v>2.1636359999999999</v>
      </c>
      <c r="BA452">
        <v>14.048999999999999</v>
      </c>
      <c r="BB452">
        <v>12.04</v>
      </c>
      <c r="BC452">
        <v>0.86</v>
      </c>
      <c r="BD452">
        <v>17.16</v>
      </c>
      <c r="BE452">
        <v>2238.1619999999998</v>
      </c>
      <c r="BF452">
        <v>500.32799999999997</v>
      </c>
      <c r="BG452">
        <v>7.4999999999999997E-2</v>
      </c>
      <c r="BH452">
        <v>0</v>
      </c>
      <c r="BI452">
        <v>7.4999999999999997E-2</v>
      </c>
      <c r="BJ452">
        <v>5.8000000000000003E-2</v>
      </c>
      <c r="BK452">
        <v>0</v>
      </c>
      <c r="BL452">
        <v>5.8000000000000003E-2</v>
      </c>
      <c r="BM452">
        <v>3.2319</v>
      </c>
      <c r="BQ452">
        <v>0</v>
      </c>
      <c r="BR452">
        <v>0.100742</v>
      </c>
      <c r="BS452">
        <v>-3.1422819999999998</v>
      </c>
      <c r="BT452">
        <v>1.1717999999999999E-2</v>
      </c>
      <c r="BU452">
        <v>2.4251119999999999</v>
      </c>
      <c r="BV452">
        <v>-63.159868199999998</v>
      </c>
    </row>
    <row r="453" spans="1:74" customFormat="1" x14ac:dyDescent="0.25">
      <c r="A453" s="40">
        <v>41704</v>
      </c>
      <c r="B453" s="41">
        <v>2.5302083333333336E-2</v>
      </c>
      <c r="C453">
        <v>12.746</v>
      </c>
      <c r="D453">
        <v>4.2214999999999998</v>
      </c>
      <c r="E453">
        <v>42215.184889999997</v>
      </c>
      <c r="F453">
        <v>4</v>
      </c>
      <c r="G453">
        <v>-20.8</v>
      </c>
      <c r="H453">
        <v>428.2</v>
      </c>
      <c r="J453">
        <v>0</v>
      </c>
      <c r="K453">
        <v>0.8548</v>
      </c>
      <c r="L453">
        <v>10.8947</v>
      </c>
      <c r="M453">
        <v>3.6084000000000001</v>
      </c>
      <c r="N453">
        <v>3.415</v>
      </c>
      <c r="O453">
        <v>0</v>
      </c>
      <c r="P453">
        <v>3.4</v>
      </c>
      <c r="Q453">
        <v>2.6431</v>
      </c>
      <c r="R453">
        <v>0</v>
      </c>
      <c r="S453">
        <v>2.6</v>
      </c>
      <c r="T453">
        <v>428.1662</v>
      </c>
      <c r="W453">
        <v>0</v>
      </c>
      <c r="X453">
        <v>0</v>
      </c>
      <c r="Y453">
        <v>12.2</v>
      </c>
      <c r="Z453">
        <v>847</v>
      </c>
      <c r="AA453">
        <v>873</v>
      </c>
      <c r="AB453">
        <v>797</v>
      </c>
      <c r="AC453">
        <v>47</v>
      </c>
      <c r="AD453">
        <v>12.87</v>
      </c>
      <c r="AE453">
        <v>0.3</v>
      </c>
      <c r="AF453">
        <v>973</v>
      </c>
      <c r="AG453">
        <v>0</v>
      </c>
      <c r="AH453">
        <v>10</v>
      </c>
      <c r="AI453">
        <v>16</v>
      </c>
      <c r="AJ453">
        <v>191</v>
      </c>
      <c r="AK453">
        <v>190</v>
      </c>
      <c r="AL453">
        <v>6.9</v>
      </c>
      <c r="AM453">
        <v>195</v>
      </c>
      <c r="AN453" t="s">
        <v>155</v>
      </c>
      <c r="AO453">
        <v>1</v>
      </c>
      <c r="AP453" s="42">
        <v>0.94188657407407417</v>
      </c>
      <c r="AQ453">
        <v>47.164385000000003</v>
      </c>
      <c r="AR453">
        <v>-88.487782999999993</v>
      </c>
      <c r="AS453">
        <v>322.89999999999998</v>
      </c>
      <c r="AT453">
        <v>29.7</v>
      </c>
      <c r="AU453">
        <v>12</v>
      </c>
      <c r="AV453">
        <v>7</v>
      </c>
      <c r="AW453" t="s">
        <v>217</v>
      </c>
      <c r="AX453">
        <v>1.366633</v>
      </c>
      <c r="AY453">
        <v>2.1</v>
      </c>
      <c r="AZ453">
        <v>2.5</v>
      </c>
      <c r="BA453">
        <v>14.048999999999999</v>
      </c>
      <c r="BB453">
        <v>12.16</v>
      </c>
      <c r="BC453">
        <v>0.87</v>
      </c>
      <c r="BD453">
        <v>16.991</v>
      </c>
      <c r="BE453">
        <v>2272.5</v>
      </c>
      <c r="BF453">
        <v>479.05099999999999</v>
      </c>
      <c r="BG453">
        <v>7.4999999999999997E-2</v>
      </c>
      <c r="BH453">
        <v>0</v>
      </c>
      <c r="BI453">
        <v>7.4999999999999997E-2</v>
      </c>
      <c r="BJ453">
        <v>5.8000000000000003E-2</v>
      </c>
      <c r="BK453">
        <v>0</v>
      </c>
      <c r="BL453">
        <v>5.8000000000000003E-2</v>
      </c>
      <c r="BM453">
        <v>2.9510000000000001</v>
      </c>
      <c r="BQ453">
        <v>0</v>
      </c>
      <c r="BR453">
        <v>0.12071999999999999</v>
      </c>
      <c r="BS453">
        <v>-2.8698779999999999</v>
      </c>
      <c r="BT453">
        <v>1.2E-2</v>
      </c>
      <c r="BU453">
        <v>2.9060320000000002</v>
      </c>
      <c r="BV453">
        <v>-57.684547799999997</v>
      </c>
    </row>
    <row r="454" spans="1:74" customFormat="1" x14ac:dyDescent="0.25">
      <c r="A454" s="40">
        <v>41704</v>
      </c>
      <c r="B454" s="41">
        <v>2.5313657407407406E-2</v>
      </c>
      <c r="C454">
        <v>12.587</v>
      </c>
      <c r="D454">
        <v>4.3601000000000001</v>
      </c>
      <c r="E454">
        <v>43600.580589999998</v>
      </c>
      <c r="F454">
        <v>3.8</v>
      </c>
      <c r="G454">
        <v>-11.9</v>
      </c>
      <c r="H454">
        <v>431.3</v>
      </c>
      <c r="J454">
        <v>0</v>
      </c>
      <c r="K454">
        <v>0.85470000000000002</v>
      </c>
      <c r="L454">
        <v>10.7584</v>
      </c>
      <c r="M454">
        <v>3.7267000000000001</v>
      </c>
      <c r="N454">
        <v>3.2113999999999998</v>
      </c>
      <c r="O454">
        <v>0</v>
      </c>
      <c r="P454">
        <v>3.2</v>
      </c>
      <c r="Q454">
        <v>2.4855999999999998</v>
      </c>
      <c r="R454">
        <v>0</v>
      </c>
      <c r="S454">
        <v>2.5</v>
      </c>
      <c r="T454">
        <v>431.3</v>
      </c>
      <c r="W454">
        <v>0</v>
      </c>
      <c r="X454">
        <v>0</v>
      </c>
      <c r="Y454">
        <v>12.3</v>
      </c>
      <c r="Z454">
        <v>847</v>
      </c>
      <c r="AA454">
        <v>874</v>
      </c>
      <c r="AB454">
        <v>796</v>
      </c>
      <c r="AC454">
        <v>47</v>
      </c>
      <c r="AD454">
        <v>12.87</v>
      </c>
      <c r="AE454">
        <v>0.3</v>
      </c>
      <c r="AF454">
        <v>973</v>
      </c>
      <c r="AG454">
        <v>0</v>
      </c>
      <c r="AH454">
        <v>10</v>
      </c>
      <c r="AI454">
        <v>16</v>
      </c>
      <c r="AJ454">
        <v>191</v>
      </c>
      <c r="AK454">
        <v>190</v>
      </c>
      <c r="AL454">
        <v>6.9</v>
      </c>
      <c r="AM454">
        <v>195</v>
      </c>
      <c r="AN454" t="s">
        <v>155</v>
      </c>
      <c r="AO454">
        <v>1</v>
      </c>
      <c r="AP454" s="42">
        <v>0.9418981481481481</v>
      </c>
      <c r="AQ454">
        <v>47.164347999999997</v>
      </c>
      <c r="AR454">
        <v>-88.487950999999995</v>
      </c>
      <c r="AS454">
        <v>323</v>
      </c>
      <c r="AT454">
        <v>28</v>
      </c>
      <c r="AU454">
        <v>12</v>
      </c>
      <c r="AV454">
        <v>7</v>
      </c>
      <c r="AW454" t="s">
        <v>217</v>
      </c>
      <c r="AX454">
        <v>1.3</v>
      </c>
      <c r="AY454">
        <v>2.1</v>
      </c>
      <c r="AZ454">
        <v>2.5</v>
      </c>
      <c r="BA454">
        <v>14.048999999999999</v>
      </c>
      <c r="BB454">
        <v>12.15</v>
      </c>
      <c r="BC454">
        <v>0.86</v>
      </c>
      <c r="BD454">
        <v>16.995999999999999</v>
      </c>
      <c r="BE454">
        <v>2246.808</v>
      </c>
      <c r="BF454">
        <v>495.358</v>
      </c>
      <c r="BG454">
        <v>7.0000000000000007E-2</v>
      </c>
      <c r="BH454">
        <v>0</v>
      </c>
      <c r="BI454">
        <v>7.0000000000000007E-2</v>
      </c>
      <c r="BJ454">
        <v>5.3999999999999999E-2</v>
      </c>
      <c r="BK454">
        <v>0</v>
      </c>
      <c r="BL454">
        <v>5.3999999999999999E-2</v>
      </c>
      <c r="BM454">
        <v>2.9762</v>
      </c>
      <c r="BQ454">
        <v>0</v>
      </c>
      <c r="BR454">
        <v>0.17005400000000001</v>
      </c>
      <c r="BS454">
        <v>-2.2718880000000001</v>
      </c>
      <c r="BT454">
        <v>1.1282E-2</v>
      </c>
      <c r="BU454">
        <v>4.0936250000000003</v>
      </c>
      <c r="BV454">
        <v>-45.664948799999998</v>
      </c>
    </row>
    <row r="455" spans="1:74" customFormat="1" x14ac:dyDescent="0.25">
      <c r="A455" s="40">
        <v>41704</v>
      </c>
      <c r="B455" s="41">
        <v>2.5325231481481483E-2</v>
      </c>
      <c r="C455">
        <v>12.571999999999999</v>
      </c>
      <c r="D455">
        <v>4.7556000000000003</v>
      </c>
      <c r="E455">
        <v>47556.142740000003</v>
      </c>
      <c r="F455">
        <v>4.0999999999999996</v>
      </c>
      <c r="G455">
        <v>3.2</v>
      </c>
      <c r="H455">
        <v>457.2</v>
      </c>
      <c r="J455">
        <v>0</v>
      </c>
      <c r="K455">
        <v>0.85119999999999996</v>
      </c>
      <c r="L455">
        <v>10.701700000000001</v>
      </c>
      <c r="M455">
        <v>4.0481999999999996</v>
      </c>
      <c r="N455">
        <v>3.4901</v>
      </c>
      <c r="O455">
        <v>2.7240000000000002</v>
      </c>
      <c r="P455">
        <v>6.2</v>
      </c>
      <c r="Q455">
        <v>2.7012999999999998</v>
      </c>
      <c r="R455">
        <v>2.1082999999999998</v>
      </c>
      <c r="S455">
        <v>4.8</v>
      </c>
      <c r="T455">
        <v>457.17829999999998</v>
      </c>
      <c r="W455">
        <v>0</v>
      </c>
      <c r="X455">
        <v>0</v>
      </c>
      <c r="Y455">
        <v>12.2</v>
      </c>
      <c r="Z455">
        <v>848</v>
      </c>
      <c r="AA455">
        <v>875</v>
      </c>
      <c r="AB455">
        <v>796</v>
      </c>
      <c r="AC455">
        <v>47</v>
      </c>
      <c r="AD455">
        <v>12.87</v>
      </c>
      <c r="AE455">
        <v>0.3</v>
      </c>
      <c r="AF455">
        <v>973</v>
      </c>
      <c r="AG455">
        <v>0</v>
      </c>
      <c r="AH455">
        <v>10</v>
      </c>
      <c r="AI455">
        <v>16</v>
      </c>
      <c r="AJ455">
        <v>191</v>
      </c>
      <c r="AK455">
        <v>190</v>
      </c>
      <c r="AL455">
        <v>7</v>
      </c>
      <c r="AM455">
        <v>195</v>
      </c>
      <c r="AN455" t="s">
        <v>155</v>
      </c>
      <c r="AO455">
        <v>1</v>
      </c>
      <c r="AP455" s="42">
        <v>0.94190972222222225</v>
      </c>
      <c r="AQ455">
        <v>47.164316999999997</v>
      </c>
      <c r="AR455">
        <v>-88.488155000000006</v>
      </c>
      <c r="AS455">
        <v>323</v>
      </c>
      <c r="AT455">
        <v>24.1</v>
      </c>
      <c r="AU455">
        <v>12</v>
      </c>
      <c r="AV455">
        <v>7</v>
      </c>
      <c r="AW455" t="s">
        <v>217</v>
      </c>
      <c r="AX455">
        <v>1.333167</v>
      </c>
      <c r="AY455">
        <v>2.1331669999999998</v>
      </c>
      <c r="AZ455">
        <v>2.5331670000000002</v>
      </c>
      <c r="BA455">
        <v>14.048999999999999</v>
      </c>
      <c r="BB455">
        <v>11.85</v>
      </c>
      <c r="BC455">
        <v>0.84</v>
      </c>
      <c r="BD455">
        <v>17.475999999999999</v>
      </c>
      <c r="BE455">
        <v>2194.4650000000001</v>
      </c>
      <c r="BF455">
        <v>528.33600000000001</v>
      </c>
      <c r="BG455">
        <v>7.4999999999999997E-2</v>
      </c>
      <c r="BH455">
        <v>5.8000000000000003E-2</v>
      </c>
      <c r="BI455">
        <v>0.13300000000000001</v>
      </c>
      <c r="BJ455">
        <v>5.8000000000000003E-2</v>
      </c>
      <c r="BK455">
        <v>4.4999999999999998E-2</v>
      </c>
      <c r="BL455">
        <v>0.10299999999999999</v>
      </c>
      <c r="BM455">
        <v>3.0975999999999999</v>
      </c>
      <c r="BQ455">
        <v>0</v>
      </c>
      <c r="BR455">
        <v>0.19217999999999999</v>
      </c>
      <c r="BS455">
        <v>-1.933964</v>
      </c>
      <c r="BT455">
        <v>1.0999999999999999E-2</v>
      </c>
      <c r="BU455">
        <v>4.6262540000000003</v>
      </c>
      <c r="BV455">
        <v>-38.872676400000003</v>
      </c>
    </row>
    <row r="456" spans="1:74" customFormat="1" x14ac:dyDescent="0.25">
      <c r="A456" s="40">
        <v>41704</v>
      </c>
      <c r="B456" s="41">
        <v>2.5336805555555553E-2</v>
      </c>
      <c r="C456">
        <v>12.57</v>
      </c>
      <c r="D456">
        <v>4.5911999999999997</v>
      </c>
      <c r="E456">
        <v>45912.197269999997</v>
      </c>
      <c r="F456">
        <v>3.2</v>
      </c>
      <c r="G456">
        <v>-9.6999999999999993</v>
      </c>
      <c r="H456">
        <v>467.7</v>
      </c>
      <c r="J456">
        <v>0</v>
      </c>
      <c r="K456">
        <v>0.85270000000000001</v>
      </c>
      <c r="L456">
        <v>10.718999999999999</v>
      </c>
      <c r="M456">
        <v>3.9150999999999998</v>
      </c>
      <c r="N456">
        <v>2.7082999999999999</v>
      </c>
      <c r="O456">
        <v>0</v>
      </c>
      <c r="P456">
        <v>2.7</v>
      </c>
      <c r="Q456">
        <v>2.0962000000000001</v>
      </c>
      <c r="R456">
        <v>0</v>
      </c>
      <c r="S456">
        <v>2.1</v>
      </c>
      <c r="T456">
        <v>467.7244</v>
      </c>
      <c r="W456">
        <v>0</v>
      </c>
      <c r="X456">
        <v>0</v>
      </c>
      <c r="Y456">
        <v>12.3</v>
      </c>
      <c r="Z456">
        <v>849</v>
      </c>
      <c r="AA456">
        <v>876</v>
      </c>
      <c r="AB456">
        <v>796</v>
      </c>
      <c r="AC456">
        <v>47</v>
      </c>
      <c r="AD456">
        <v>12.87</v>
      </c>
      <c r="AE456">
        <v>0.3</v>
      </c>
      <c r="AF456">
        <v>973</v>
      </c>
      <c r="AG456">
        <v>0</v>
      </c>
      <c r="AH456">
        <v>10</v>
      </c>
      <c r="AI456">
        <v>16</v>
      </c>
      <c r="AJ456">
        <v>191</v>
      </c>
      <c r="AK456">
        <v>190</v>
      </c>
      <c r="AL456">
        <v>7</v>
      </c>
      <c r="AM456">
        <v>195</v>
      </c>
      <c r="AN456" t="s">
        <v>155</v>
      </c>
      <c r="AO456">
        <v>1</v>
      </c>
      <c r="AP456" s="42">
        <v>0.94193287037037043</v>
      </c>
      <c r="AQ456">
        <v>47.164301999999999</v>
      </c>
      <c r="AR456">
        <v>-88.488347000000005</v>
      </c>
      <c r="AS456">
        <v>323</v>
      </c>
      <c r="AT456">
        <v>23</v>
      </c>
      <c r="AU456">
        <v>12</v>
      </c>
      <c r="AV456">
        <v>7</v>
      </c>
      <c r="AW456" t="s">
        <v>217</v>
      </c>
      <c r="AX456">
        <v>1.499201</v>
      </c>
      <c r="AY456">
        <v>1.8031969999999999</v>
      </c>
      <c r="AZ456">
        <v>2.633067</v>
      </c>
      <c r="BA456">
        <v>14.048999999999999</v>
      </c>
      <c r="BB456">
        <v>11.98</v>
      </c>
      <c r="BC456">
        <v>0.85</v>
      </c>
      <c r="BD456">
        <v>17.268999999999998</v>
      </c>
      <c r="BE456">
        <v>2215.2289999999998</v>
      </c>
      <c r="BF456">
        <v>514.97799999999995</v>
      </c>
      <c r="BG456">
        <v>5.8999999999999997E-2</v>
      </c>
      <c r="BH456">
        <v>0</v>
      </c>
      <c r="BI456">
        <v>5.8999999999999997E-2</v>
      </c>
      <c r="BJ456">
        <v>4.4999999999999998E-2</v>
      </c>
      <c r="BK456">
        <v>0</v>
      </c>
      <c r="BL456">
        <v>4.4999999999999998E-2</v>
      </c>
      <c r="BM456">
        <v>3.1939000000000002</v>
      </c>
      <c r="BQ456">
        <v>0</v>
      </c>
      <c r="BR456">
        <v>0.19858999999999999</v>
      </c>
      <c r="BS456">
        <v>-2.463606</v>
      </c>
      <c r="BT456">
        <v>1.1717999999999999E-2</v>
      </c>
      <c r="BU456">
        <v>4.7805580000000001</v>
      </c>
      <c r="BV456">
        <v>-49.518480599999997</v>
      </c>
    </row>
    <row r="457" spans="1:74" customFormat="1" x14ac:dyDescent="0.25">
      <c r="A457" s="40">
        <v>41704</v>
      </c>
      <c r="B457" s="41">
        <v>2.534837962962963E-2</v>
      </c>
      <c r="C457">
        <v>12.35</v>
      </c>
      <c r="D457">
        <v>4.7187999999999999</v>
      </c>
      <c r="E457">
        <v>47188.29103</v>
      </c>
      <c r="F457">
        <v>2.6</v>
      </c>
      <c r="G457">
        <v>-10.5</v>
      </c>
      <c r="H457">
        <v>501.5</v>
      </c>
      <c r="J457">
        <v>0</v>
      </c>
      <c r="K457">
        <v>0.85309999999999997</v>
      </c>
      <c r="L457">
        <v>10.536300000000001</v>
      </c>
      <c r="M457">
        <v>4.0258000000000003</v>
      </c>
      <c r="N457">
        <v>2.2181999999999999</v>
      </c>
      <c r="O457">
        <v>0</v>
      </c>
      <c r="P457">
        <v>2.2000000000000002</v>
      </c>
      <c r="Q457">
        <v>1.7168000000000001</v>
      </c>
      <c r="R457">
        <v>0</v>
      </c>
      <c r="S457">
        <v>1.7</v>
      </c>
      <c r="T457">
        <v>501.4862</v>
      </c>
      <c r="W457">
        <v>0</v>
      </c>
      <c r="X457">
        <v>0</v>
      </c>
      <c r="Y457">
        <v>12.2</v>
      </c>
      <c r="Z457">
        <v>850</v>
      </c>
      <c r="AA457">
        <v>875</v>
      </c>
      <c r="AB457">
        <v>797</v>
      </c>
      <c r="AC457">
        <v>47</v>
      </c>
      <c r="AD457">
        <v>12.87</v>
      </c>
      <c r="AE457">
        <v>0.3</v>
      </c>
      <c r="AF457">
        <v>973</v>
      </c>
      <c r="AG457">
        <v>0</v>
      </c>
      <c r="AH457">
        <v>10</v>
      </c>
      <c r="AI457">
        <v>16</v>
      </c>
      <c r="AJ457">
        <v>191</v>
      </c>
      <c r="AK457">
        <v>190</v>
      </c>
      <c r="AL457">
        <v>6.9</v>
      </c>
      <c r="AM457">
        <v>195</v>
      </c>
      <c r="AN457" t="s">
        <v>155</v>
      </c>
      <c r="AO457">
        <v>1</v>
      </c>
      <c r="AP457" s="42">
        <v>0.94194444444444436</v>
      </c>
      <c r="AQ457">
        <v>47.164309000000003</v>
      </c>
      <c r="AR457">
        <v>-88.488395999999995</v>
      </c>
      <c r="AS457">
        <v>323.10000000000002</v>
      </c>
      <c r="AT457">
        <v>22.4</v>
      </c>
      <c r="AU457">
        <v>12</v>
      </c>
      <c r="AV457">
        <v>7</v>
      </c>
      <c r="AW457" t="s">
        <v>217</v>
      </c>
      <c r="AX457">
        <v>1.5681320000000001</v>
      </c>
      <c r="AY457">
        <v>1.0989009999999999</v>
      </c>
      <c r="AZ457">
        <v>2.7329669999999999</v>
      </c>
      <c r="BA457">
        <v>14.048999999999999</v>
      </c>
      <c r="BB457">
        <v>12.02</v>
      </c>
      <c r="BC457">
        <v>0.86</v>
      </c>
      <c r="BD457">
        <v>17.213000000000001</v>
      </c>
      <c r="BE457">
        <v>2187.723</v>
      </c>
      <c r="BF457">
        <v>532.03099999999995</v>
      </c>
      <c r="BG457">
        <v>4.8000000000000001E-2</v>
      </c>
      <c r="BH457">
        <v>0</v>
      </c>
      <c r="BI457">
        <v>4.8000000000000001E-2</v>
      </c>
      <c r="BJ457">
        <v>3.6999999999999998E-2</v>
      </c>
      <c r="BK457">
        <v>0</v>
      </c>
      <c r="BL457">
        <v>3.6999999999999998E-2</v>
      </c>
      <c r="BM457">
        <v>3.4405000000000001</v>
      </c>
      <c r="BQ457">
        <v>0</v>
      </c>
      <c r="BR457">
        <v>0.19641</v>
      </c>
      <c r="BS457">
        <v>-2.8189320000000002</v>
      </c>
      <c r="BT457">
        <v>1.2E-2</v>
      </c>
      <c r="BU457">
        <v>4.7280800000000003</v>
      </c>
      <c r="BV457">
        <v>-56.660533200000003</v>
      </c>
    </row>
    <row r="458" spans="1:74" customFormat="1" x14ac:dyDescent="0.25">
      <c r="A458" s="40">
        <v>41704</v>
      </c>
      <c r="B458" s="41">
        <v>2.5359953703703701E-2</v>
      </c>
      <c r="C458">
        <v>11.932</v>
      </c>
      <c r="D458">
        <v>5.4828000000000001</v>
      </c>
      <c r="E458">
        <v>54828.285479999999</v>
      </c>
      <c r="F458">
        <v>2.4</v>
      </c>
      <c r="G458">
        <v>-15.5</v>
      </c>
      <c r="H458">
        <v>592.5</v>
      </c>
      <c r="J458">
        <v>0</v>
      </c>
      <c r="K458">
        <v>0.84909999999999997</v>
      </c>
      <c r="L458">
        <v>10.132099999999999</v>
      </c>
      <c r="M458">
        <v>4.6555999999999997</v>
      </c>
      <c r="N458">
        <v>2.0741999999999998</v>
      </c>
      <c r="O458">
        <v>0</v>
      </c>
      <c r="P458">
        <v>2.1</v>
      </c>
      <c r="Q458">
        <v>1.6066</v>
      </c>
      <c r="R458">
        <v>0</v>
      </c>
      <c r="S458">
        <v>1.6</v>
      </c>
      <c r="T458">
        <v>592.49919999999997</v>
      </c>
      <c r="W458">
        <v>0</v>
      </c>
      <c r="X458">
        <v>0</v>
      </c>
      <c r="Y458">
        <v>12.1</v>
      </c>
      <c r="Z458">
        <v>851</v>
      </c>
      <c r="AA458">
        <v>876</v>
      </c>
      <c r="AB458">
        <v>798</v>
      </c>
      <c r="AC458">
        <v>47.7</v>
      </c>
      <c r="AD458">
        <v>13.07</v>
      </c>
      <c r="AE458">
        <v>0.3</v>
      </c>
      <c r="AF458">
        <v>973</v>
      </c>
      <c r="AG458">
        <v>0</v>
      </c>
      <c r="AH458">
        <v>10</v>
      </c>
      <c r="AI458">
        <v>16</v>
      </c>
      <c r="AJ458">
        <v>191</v>
      </c>
      <c r="AK458">
        <v>190</v>
      </c>
      <c r="AL458">
        <v>6.8</v>
      </c>
      <c r="AM458">
        <v>195</v>
      </c>
      <c r="AN458" t="s">
        <v>155</v>
      </c>
      <c r="AO458">
        <v>1</v>
      </c>
      <c r="AP458" s="42">
        <v>0.94195601851851851</v>
      </c>
      <c r="AQ458">
        <v>47.16433</v>
      </c>
      <c r="AR458">
        <v>-88.488521000000006</v>
      </c>
      <c r="AS458">
        <v>323.3</v>
      </c>
      <c r="AT458">
        <v>22</v>
      </c>
      <c r="AU458">
        <v>12</v>
      </c>
      <c r="AV458">
        <v>7</v>
      </c>
      <c r="AW458" t="s">
        <v>217</v>
      </c>
      <c r="AX458">
        <v>1.3</v>
      </c>
      <c r="AY458">
        <v>1.3</v>
      </c>
      <c r="AZ458">
        <v>2.8</v>
      </c>
      <c r="BA458">
        <v>14.048999999999999</v>
      </c>
      <c r="BB458">
        <v>11.69</v>
      </c>
      <c r="BC458">
        <v>0.83</v>
      </c>
      <c r="BD458">
        <v>17.768000000000001</v>
      </c>
      <c r="BE458">
        <v>2070.4349999999999</v>
      </c>
      <c r="BF458">
        <v>605.50400000000002</v>
      </c>
      <c r="BG458">
        <v>4.3999999999999997E-2</v>
      </c>
      <c r="BH458">
        <v>0</v>
      </c>
      <c r="BI458">
        <v>4.3999999999999997E-2</v>
      </c>
      <c r="BJ458">
        <v>3.4000000000000002E-2</v>
      </c>
      <c r="BK458">
        <v>0</v>
      </c>
      <c r="BL458">
        <v>3.4000000000000002E-2</v>
      </c>
      <c r="BM458">
        <v>4.0004999999999997</v>
      </c>
      <c r="BQ458">
        <v>0</v>
      </c>
      <c r="BR458">
        <v>0.240234</v>
      </c>
      <c r="BS458">
        <v>-3.3174679999999999</v>
      </c>
      <c r="BT458">
        <v>1.2718E-2</v>
      </c>
      <c r="BU458">
        <v>5.7830329999999996</v>
      </c>
      <c r="BV458">
        <v>-66.681106799999995</v>
      </c>
    </row>
    <row r="459" spans="1:74" customFormat="1" x14ac:dyDescent="0.25">
      <c r="A459" s="40">
        <v>41704</v>
      </c>
      <c r="B459" s="41">
        <v>2.5371527777777778E-2</v>
      </c>
      <c r="C459">
        <v>11.51</v>
      </c>
      <c r="D459">
        <v>6.1466000000000003</v>
      </c>
      <c r="E459">
        <v>61466.272040000003</v>
      </c>
      <c r="F459">
        <v>2.9</v>
      </c>
      <c r="G459">
        <v>0.8</v>
      </c>
      <c r="H459">
        <v>883.9</v>
      </c>
      <c r="J459">
        <v>0</v>
      </c>
      <c r="K459">
        <v>0.84589999999999999</v>
      </c>
      <c r="L459">
        <v>9.7364999999999995</v>
      </c>
      <c r="M459">
        <v>5.1996000000000002</v>
      </c>
      <c r="N459">
        <v>2.4613</v>
      </c>
      <c r="O459">
        <v>0.63849999999999996</v>
      </c>
      <c r="P459">
        <v>3.1</v>
      </c>
      <c r="Q459">
        <v>1.9056</v>
      </c>
      <c r="R459">
        <v>0.49430000000000002</v>
      </c>
      <c r="S459">
        <v>2.4</v>
      </c>
      <c r="T459">
        <v>883.92129999999997</v>
      </c>
      <c r="W459">
        <v>0</v>
      </c>
      <c r="X459">
        <v>0</v>
      </c>
      <c r="Y459">
        <v>12.2</v>
      </c>
      <c r="Z459">
        <v>851</v>
      </c>
      <c r="AA459">
        <v>877</v>
      </c>
      <c r="AB459">
        <v>798</v>
      </c>
      <c r="AC459">
        <v>47.3</v>
      </c>
      <c r="AD459">
        <v>12.95</v>
      </c>
      <c r="AE459">
        <v>0.3</v>
      </c>
      <c r="AF459">
        <v>973</v>
      </c>
      <c r="AG459">
        <v>0</v>
      </c>
      <c r="AH459">
        <v>10</v>
      </c>
      <c r="AI459">
        <v>16</v>
      </c>
      <c r="AJ459">
        <v>190.3</v>
      </c>
      <c r="AK459">
        <v>190</v>
      </c>
      <c r="AL459">
        <v>6.9</v>
      </c>
      <c r="AM459">
        <v>195</v>
      </c>
      <c r="AN459" t="s">
        <v>155</v>
      </c>
      <c r="AO459">
        <v>1</v>
      </c>
      <c r="AP459" s="42">
        <v>0.94196759259259266</v>
      </c>
      <c r="AQ459">
        <v>47.164349000000001</v>
      </c>
      <c r="AR459">
        <v>-88.488648999999995</v>
      </c>
      <c r="AS459">
        <v>323.5</v>
      </c>
      <c r="AT459">
        <v>22.8</v>
      </c>
      <c r="AU459">
        <v>12</v>
      </c>
      <c r="AV459">
        <v>7</v>
      </c>
      <c r="AW459" t="s">
        <v>217</v>
      </c>
      <c r="AX459">
        <v>1.3983019999999999</v>
      </c>
      <c r="AY459">
        <v>1.2016979999999999</v>
      </c>
      <c r="AZ459">
        <v>2.8655339999999998</v>
      </c>
      <c r="BA459">
        <v>14.048999999999999</v>
      </c>
      <c r="BB459">
        <v>11.43</v>
      </c>
      <c r="BC459">
        <v>0.81</v>
      </c>
      <c r="BD459">
        <v>18.212</v>
      </c>
      <c r="BE459">
        <v>1966.01</v>
      </c>
      <c r="BF459">
        <v>668.23900000000003</v>
      </c>
      <c r="BG459">
        <v>5.1999999999999998E-2</v>
      </c>
      <c r="BH459">
        <v>1.4E-2</v>
      </c>
      <c r="BI459">
        <v>6.6000000000000003E-2</v>
      </c>
      <c r="BJ459">
        <v>0.04</v>
      </c>
      <c r="BK459">
        <v>0.01</v>
      </c>
      <c r="BL459">
        <v>5.0999999999999997E-2</v>
      </c>
      <c r="BM459">
        <v>5.8974000000000002</v>
      </c>
      <c r="BQ459">
        <v>0</v>
      </c>
      <c r="BR459">
        <v>0.27594999999999997</v>
      </c>
      <c r="BS459">
        <v>-3.280036</v>
      </c>
      <c r="BT459">
        <v>1.2282E-2</v>
      </c>
      <c r="BU459">
        <v>6.6428070000000004</v>
      </c>
      <c r="BV459">
        <v>-65.928723599999998</v>
      </c>
    </row>
    <row r="460" spans="1:74" customFormat="1" x14ac:dyDescent="0.25">
      <c r="A460" s="40">
        <v>41704</v>
      </c>
      <c r="B460" s="41">
        <v>2.5383101851851855E-2</v>
      </c>
      <c r="C460">
        <v>11.244</v>
      </c>
      <c r="D460">
        <v>6.5491999999999999</v>
      </c>
      <c r="E460">
        <v>65491.986640000003</v>
      </c>
      <c r="F460">
        <v>3</v>
      </c>
      <c r="G460">
        <v>6.8</v>
      </c>
      <c r="H460">
        <v>1220.5999999999999</v>
      </c>
      <c r="J460">
        <v>0</v>
      </c>
      <c r="K460">
        <v>0.84379999999999999</v>
      </c>
      <c r="L460">
        <v>9.4870999999999999</v>
      </c>
      <c r="M460">
        <v>5.5260999999999996</v>
      </c>
      <c r="N460">
        <v>2.5272999999999999</v>
      </c>
      <c r="O460">
        <v>5.6976000000000004</v>
      </c>
      <c r="P460">
        <v>8.1999999999999993</v>
      </c>
      <c r="Q460">
        <v>1.9560999999999999</v>
      </c>
      <c r="R460">
        <v>4.4097999999999997</v>
      </c>
      <c r="S460">
        <v>6.4</v>
      </c>
      <c r="T460">
        <v>1220.5835999999999</v>
      </c>
      <c r="W460">
        <v>0</v>
      </c>
      <c r="X460">
        <v>0</v>
      </c>
      <c r="Y460">
        <v>12.1</v>
      </c>
      <c r="Z460">
        <v>852</v>
      </c>
      <c r="AA460">
        <v>877</v>
      </c>
      <c r="AB460">
        <v>797</v>
      </c>
      <c r="AC460">
        <v>47</v>
      </c>
      <c r="AD460">
        <v>12.87</v>
      </c>
      <c r="AE460">
        <v>0.3</v>
      </c>
      <c r="AF460">
        <v>973</v>
      </c>
      <c r="AG460">
        <v>0</v>
      </c>
      <c r="AH460">
        <v>10</v>
      </c>
      <c r="AI460">
        <v>16</v>
      </c>
      <c r="AJ460">
        <v>190</v>
      </c>
      <c r="AK460">
        <v>190</v>
      </c>
      <c r="AL460">
        <v>6.8</v>
      </c>
      <c r="AM460">
        <v>195</v>
      </c>
      <c r="AN460" t="s">
        <v>155</v>
      </c>
      <c r="AO460">
        <v>1</v>
      </c>
      <c r="AP460" s="42">
        <v>0.9419791666666667</v>
      </c>
      <c r="AQ460">
        <v>47.164361</v>
      </c>
      <c r="AR460">
        <v>-88.488787000000002</v>
      </c>
      <c r="AS460">
        <v>323.60000000000002</v>
      </c>
      <c r="AT460">
        <v>24.4</v>
      </c>
      <c r="AU460">
        <v>12</v>
      </c>
      <c r="AV460">
        <v>7</v>
      </c>
      <c r="AW460" t="s">
        <v>217</v>
      </c>
      <c r="AX460">
        <v>1.6</v>
      </c>
      <c r="AY460">
        <v>1</v>
      </c>
      <c r="AZ460">
        <v>3</v>
      </c>
      <c r="BA460">
        <v>14.048999999999999</v>
      </c>
      <c r="BB460">
        <v>11.27</v>
      </c>
      <c r="BC460">
        <v>0.8</v>
      </c>
      <c r="BD460">
        <v>18.513999999999999</v>
      </c>
      <c r="BE460">
        <v>1901.5930000000001</v>
      </c>
      <c r="BF460">
        <v>704.98299999999995</v>
      </c>
      <c r="BG460">
        <v>5.2999999999999999E-2</v>
      </c>
      <c r="BH460">
        <v>0.12</v>
      </c>
      <c r="BI460">
        <v>0.17299999999999999</v>
      </c>
      <c r="BJ460">
        <v>4.1000000000000002E-2</v>
      </c>
      <c r="BK460">
        <v>9.2999999999999999E-2</v>
      </c>
      <c r="BL460">
        <v>0.13400000000000001</v>
      </c>
      <c r="BM460">
        <v>8.0838000000000001</v>
      </c>
      <c r="BQ460">
        <v>0</v>
      </c>
      <c r="BR460">
        <v>0.29807800000000001</v>
      </c>
      <c r="BS460">
        <v>-3.223284</v>
      </c>
      <c r="BT460">
        <v>1.2718E-2</v>
      </c>
      <c r="BU460">
        <v>7.1754829999999998</v>
      </c>
      <c r="BV460">
        <v>-64.788008399999995</v>
      </c>
    </row>
    <row r="461" spans="1:74" customFormat="1" x14ac:dyDescent="0.25">
      <c r="A461" s="40">
        <v>41704</v>
      </c>
      <c r="B461" s="41">
        <v>2.5394675925925928E-2</v>
      </c>
      <c r="C461">
        <v>11.042</v>
      </c>
      <c r="D461">
        <v>6.9006999999999996</v>
      </c>
      <c r="E461">
        <v>69006.930689999994</v>
      </c>
      <c r="F461">
        <v>2.9</v>
      </c>
      <c r="G461">
        <v>-1.3</v>
      </c>
      <c r="H461">
        <v>1575.4</v>
      </c>
      <c r="J461">
        <v>0</v>
      </c>
      <c r="K461">
        <v>0.8417</v>
      </c>
      <c r="L461">
        <v>9.2935999999999996</v>
      </c>
      <c r="M461">
        <v>5.8082000000000003</v>
      </c>
      <c r="N461">
        <v>2.4409000000000001</v>
      </c>
      <c r="O461">
        <v>0</v>
      </c>
      <c r="P461">
        <v>2.4</v>
      </c>
      <c r="Q461">
        <v>1.8892</v>
      </c>
      <c r="R461">
        <v>0</v>
      </c>
      <c r="S461">
        <v>1.9</v>
      </c>
      <c r="T461">
        <v>1575.4196999999999</v>
      </c>
      <c r="W461">
        <v>0</v>
      </c>
      <c r="X461">
        <v>0</v>
      </c>
      <c r="Y461">
        <v>12.1</v>
      </c>
      <c r="Z461">
        <v>851</v>
      </c>
      <c r="AA461">
        <v>877</v>
      </c>
      <c r="AB461">
        <v>798</v>
      </c>
      <c r="AC461">
        <v>47</v>
      </c>
      <c r="AD461">
        <v>12.87</v>
      </c>
      <c r="AE461">
        <v>0.3</v>
      </c>
      <c r="AF461">
        <v>973</v>
      </c>
      <c r="AG461">
        <v>0</v>
      </c>
      <c r="AH461">
        <v>10</v>
      </c>
      <c r="AI461">
        <v>16</v>
      </c>
      <c r="AJ461">
        <v>190.7</v>
      </c>
      <c r="AK461">
        <v>190.7</v>
      </c>
      <c r="AL461">
        <v>6.9</v>
      </c>
      <c r="AM461">
        <v>195</v>
      </c>
      <c r="AN461" t="s">
        <v>155</v>
      </c>
      <c r="AO461">
        <v>1</v>
      </c>
      <c r="AP461" s="42">
        <v>0.94199074074074074</v>
      </c>
      <c r="AQ461">
        <v>47.164369999999998</v>
      </c>
      <c r="AR461">
        <v>-88.488883000000001</v>
      </c>
      <c r="AS461">
        <v>323.7</v>
      </c>
      <c r="AT461">
        <v>24.9</v>
      </c>
      <c r="AU461">
        <v>12</v>
      </c>
      <c r="AV461">
        <v>7</v>
      </c>
      <c r="AW461" t="s">
        <v>217</v>
      </c>
      <c r="AX461">
        <v>1.6</v>
      </c>
      <c r="AY461">
        <v>1</v>
      </c>
      <c r="AZ461">
        <v>3</v>
      </c>
      <c r="BA461">
        <v>14.048999999999999</v>
      </c>
      <c r="BB461">
        <v>11.11</v>
      </c>
      <c r="BC461">
        <v>0.79</v>
      </c>
      <c r="BD461">
        <v>18.809000000000001</v>
      </c>
      <c r="BE461">
        <v>1847.6120000000001</v>
      </c>
      <c r="BF461">
        <v>734.93</v>
      </c>
      <c r="BG461">
        <v>5.0999999999999997E-2</v>
      </c>
      <c r="BH461">
        <v>0</v>
      </c>
      <c r="BI461">
        <v>5.0999999999999997E-2</v>
      </c>
      <c r="BJ461">
        <v>3.9E-2</v>
      </c>
      <c r="BK461">
        <v>0</v>
      </c>
      <c r="BL461">
        <v>3.9E-2</v>
      </c>
      <c r="BM461">
        <v>10.348699999999999</v>
      </c>
      <c r="BQ461">
        <v>0</v>
      </c>
      <c r="BR461">
        <v>0.30041000000000001</v>
      </c>
      <c r="BS461">
        <v>-3.4501179999999998</v>
      </c>
      <c r="BT461">
        <v>1.2282E-2</v>
      </c>
      <c r="BU461">
        <v>7.2316200000000004</v>
      </c>
      <c r="BV461">
        <v>-69.347371800000005</v>
      </c>
    </row>
    <row r="462" spans="1:74" customFormat="1" x14ac:dyDescent="0.25">
      <c r="A462" s="40">
        <v>41704</v>
      </c>
      <c r="B462" s="41">
        <v>2.5406250000000002E-2</v>
      </c>
      <c r="C462">
        <v>10.994</v>
      </c>
      <c r="D462">
        <v>7.2175000000000002</v>
      </c>
      <c r="E462">
        <v>72175.247529999993</v>
      </c>
      <c r="F462">
        <v>3.5</v>
      </c>
      <c r="G462">
        <v>5.3</v>
      </c>
      <c r="H462">
        <v>1739.2</v>
      </c>
      <c r="J462">
        <v>0</v>
      </c>
      <c r="K462">
        <v>0.83889999999999998</v>
      </c>
      <c r="L462">
        <v>9.2230000000000008</v>
      </c>
      <c r="M462">
        <v>6.0551000000000004</v>
      </c>
      <c r="N462">
        <v>2.9083999999999999</v>
      </c>
      <c r="O462">
        <v>4.4065000000000003</v>
      </c>
      <c r="P462">
        <v>7.3</v>
      </c>
      <c r="Q462">
        <v>2.2511000000000001</v>
      </c>
      <c r="R462">
        <v>3.4106000000000001</v>
      </c>
      <c r="S462">
        <v>5.7</v>
      </c>
      <c r="T462">
        <v>1739.1559999999999</v>
      </c>
      <c r="W462">
        <v>0</v>
      </c>
      <c r="X462">
        <v>0</v>
      </c>
      <c r="Y462">
        <v>12.3</v>
      </c>
      <c r="Z462">
        <v>850</v>
      </c>
      <c r="AA462">
        <v>875</v>
      </c>
      <c r="AB462">
        <v>795</v>
      </c>
      <c r="AC462">
        <v>47</v>
      </c>
      <c r="AD462">
        <v>12.87</v>
      </c>
      <c r="AE462">
        <v>0.3</v>
      </c>
      <c r="AF462">
        <v>973</v>
      </c>
      <c r="AG462">
        <v>0</v>
      </c>
      <c r="AH462">
        <v>10</v>
      </c>
      <c r="AI462">
        <v>16</v>
      </c>
      <c r="AJ462">
        <v>190.3</v>
      </c>
      <c r="AK462">
        <v>190.3</v>
      </c>
      <c r="AL462">
        <v>7.1</v>
      </c>
      <c r="AM462">
        <v>195</v>
      </c>
      <c r="AN462" t="s">
        <v>155</v>
      </c>
      <c r="AO462">
        <v>1</v>
      </c>
      <c r="AP462" s="42">
        <v>0.94199074074074074</v>
      </c>
      <c r="AQ462">
        <v>47.164354000000003</v>
      </c>
      <c r="AR462">
        <v>-88.488985999999997</v>
      </c>
      <c r="AS462">
        <v>323.8</v>
      </c>
      <c r="AT462">
        <v>26.7</v>
      </c>
      <c r="AU462">
        <v>12</v>
      </c>
      <c r="AV462">
        <v>7</v>
      </c>
      <c r="AW462" t="s">
        <v>217</v>
      </c>
      <c r="AX462">
        <v>1.5350649999999999</v>
      </c>
      <c r="AY462">
        <v>1.2272730000000001</v>
      </c>
      <c r="AZ462">
        <v>3</v>
      </c>
      <c r="BA462">
        <v>14.048999999999999</v>
      </c>
      <c r="BB462">
        <v>10.91</v>
      </c>
      <c r="BC462">
        <v>0.78</v>
      </c>
      <c r="BD462">
        <v>19.198</v>
      </c>
      <c r="BE462">
        <v>1810.653</v>
      </c>
      <c r="BF462">
        <v>756.58799999999997</v>
      </c>
      <c r="BG462">
        <v>0.06</v>
      </c>
      <c r="BH462">
        <v>9.0999999999999998E-2</v>
      </c>
      <c r="BI462">
        <v>0.15</v>
      </c>
      <c r="BJ462">
        <v>4.5999999999999999E-2</v>
      </c>
      <c r="BK462">
        <v>7.0000000000000007E-2</v>
      </c>
      <c r="BL462">
        <v>0.11600000000000001</v>
      </c>
      <c r="BM462">
        <v>11.2814</v>
      </c>
      <c r="BQ462">
        <v>0</v>
      </c>
      <c r="BR462">
        <v>0.30330800000000002</v>
      </c>
      <c r="BS462">
        <v>-3.922002</v>
      </c>
      <c r="BT462">
        <v>1.2E-2</v>
      </c>
      <c r="BU462">
        <v>7.3013820000000003</v>
      </c>
      <c r="BV462">
        <v>-78.832240200000001</v>
      </c>
    </row>
    <row r="463" spans="1:74" customFormat="1" x14ac:dyDescent="0.25">
      <c r="A463" s="40">
        <v>41704</v>
      </c>
      <c r="B463" s="41">
        <v>2.5417824074074072E-2</v>
      </c>
      <c r="C463">
        <v>10.99</v>
      </c>
      <c r="D463">
        <v>6.9180000000000001</v>
      </c>
      <c r="E463">
        <v>69180</v>
      </c>
      <c r="F463">
        <v>5</v>
      </c>
      <c r="G463">
        <v>-0.7</v>
      </c>
      <c r="H463">
        <v>1706.3</v>
      </c>
      <c r="J463">
        <v>0</v>
      </c>
      <c r="K463">
        <v>0.84179999999999999</v>
      </c>
      <c r="L463">
        <v>9.2514000000000003</v>
      </c>
      <c r="M463">
        <v>5.8235999999999999</v>
      </c>
      <c r="N463">
        <v>4.2089999999999996</v>
      </c>
      <c r="O463">
        <v>0</v>
      </c>
      <c r="P463">
        <v>4.2</v>
      </c>
      <c r="Q463">
        <v>3.2576999999999998</v>
      </c>
      <c r="R463">
        <v>0</v>
      </c>
      <c r="S463">
        <v>3.3</v>
      </c>
      <c r="T463">
        <v>1706.3371</v>
      </c>
      <c r="W463">
        <v>0</v>
      </c>
      <c r="X463">
        <v>0</v>
      </c>
      <c r="Y463">
        <v>12.3</v>
      </c>
      <c r="Z463">
        <v>849</v>
      </c>
      <c r="AA463">
        <v>873</v>
      </c>
      <c r="AB463">
        <v>793</v>
      </c>
      <c r="AC463">
        <v>47</v>
      </c>
      <c r="AD463">
        <v>12.87</v>
      </c>
      <c r="AE463">
        <v>0.3</v>
      </c>
      <c r="AF463">
        <v>973</v>
      </c>
      <c r="AG463">
        <v>0</v>
      </c>
      <c r="AH463">
        <v>10</v>
      </c>
      <c r="AI463">
        <v>16</v>
      </c>
      <c r="AJ463">
        <v>190</v>
      </c>
      <c r="AK463">
        <v>190</v>
      </c>
      <c r="AL463">
        <v>7</v>
      </c>
      <c r="AM463">
        <v>195</v>
      </c>
      <c r="AN463" t="s">
        <v>155</v>
      </c>
      <c r="AO463">
        <v>1</v>
      </c>
      <c r="AP463" s="42">
        <v>0.94201388888888893</v>
      </c>
      <c r="AQ463">
        <v>47.164306000000003</v>
      </c>
      <c r="AR463">
        <v>-88.489253000000005</v>
      </c>
      <c r="AS463">
        <v>323.89999999999998</v>
      </c>
      <c r="AT463">
        <v>28.9</v>
      </c>
      <c r="AU463">
        <v>12</v>
      </c>
      <c r="AV463">
        <v>6</v>
      </c>
      <c r="AW463" t="s">
        <v>240</v>
      </c>
      <c r="AX463">
        <v>1.4</v>
      </c>
      <c r="AY463">
        <v>1.7</v>
      </c>
      <c r="AZ463">
        <v>3</v>
      </c>
      <c r="BA463">
        <v>14.048999999999999</v>
      </c>
      <c r="BB463">
        <v>11.12</v>
      </c>
      <c r="BC463">
        <v>0.79</v>
      </c>
      <c r="BD463">
        <v>18.792999999999999</v>
      </c>
      <c r="BE463">
        <v>1840.8820000000001</v>
      </c>
      <c r="BF463">
        <v>737.54100000000005</v>
      </c>
      <c r="BG463">
        <v>8.7999999999999995E-2</v>
      </c>
      <c r="BH463">
        <v>0</v>
      </c>
      <c r="BI463">
        <v>8.7999999999999995E-2</v>
      </c>
      <c r="BJ463">
        <v>6.8000000000000005E-2</v>
      </c>
      <c r="BK463">
        <v>0</v>
      </c>
      <c r="BL463">
        <v>6.8000000000000005E-2</v>
      </c>
      <c r="BM463">
        <v>11.2189</v>
      </c>
      <c r="BQ463">
        <v>0</v>
      </c>
      <c r="BR463">
        <v>0.38469799999999998</v>
      </c>
      <c r="BS463">
        <v>-4.1357480000000004</v>
      </c>
      <c r="BT463">
        <v>1.2E-2</v>
      </c>
      <c r="BU463">
        <v>9.260643</v>
      </c>
      <c r="BV463">
        <v>-83.128534799999997</v>
      </c>
    </row>
    <row r="464" spans="1:74" customFormat="1" x14ac:dyDescent="0.25">
      <c r="A464" s="40">
        <v>41704</v>
      </c>
      <c r="B464" s="41">
        <v>2.5429398148148149E-2</v>
      </c>
      <c r="C464">
        <v>10.99</v>
      </c>
      <c r="D464">
        <v>6.8415999999999997</v>
      </c>
      <c r="E464">
        <v>68416.298120000007</v>
      </c>
      <c r="F464">
        <v>5.2</v>
      </c>
      <c r="G464">
        <v>-20.399999999999999</v>
      </c>
      <c r="H464">
        <v>1765.5</v>
      </c>
      <c r="J464">
        <v>0</v>
      </c>
      <c r="K464">
        <v>0.84240000000000004</v>
      </c>
      <c r="L464">
        <v>9.2581000000000007</v>
      </c>
      <c r="M464">
        <v>5.7634999999999996</v>
      </c>
      <c r="N464">
        <v>4.4077000000000002</v>
      </c>
      <c r="O464">
        <v>0</v>
      </c>
      <c r="P464">
        <v>4.4000000000000004</v>
      </c>
      <c r="Q464">
        <v>3.4115000000000002</v>
      </c>
      <c r="R464">
        <v>0</v>
      </c>
      <c r="S464">
        <v>3.4</v>
      </c>
      <c r="T464">
        <v>1765.5003999999999</v>
      </c>
      <c r="W464">
        <v>0</v>
      </c>
      <c r="X464">
        <v>0</v>
      </c>
      <c r="Y464">
        <v>12.2</v>
      </c>
      <c r="Z464">
        <v>849</v>
      </c>
      <c r="AA464">
        <v>873</v>
      </c>
      <c r="AB464">
        <v>793</v>
      </c>
      <c r="AC464">
        <v>47</v>
      </c>
      <c r="AD464">
        <v>12.87</v>
      </c>
      <c r="AE464">
        <v>0.3</v>
      </c>
      <c r="AF464">
        <v>973</v>
      </c>
      <c r="AG464">
        <v>0</v>
      </c>
      <c r="AH464">
        <v>10</v>
      </c>
      <c r="AI464">
        <v>16</v>
      </c>
      <c r="AJ464">
        <v>190</v>
      </c>
      <c r="AK464">
        <v>190.7</v>
      </c>
      <c r="AL464">
        <v>6.8</v>
      </c>
      <c r="AM464">
        <v>195</v>
      </c>
      <c r="AN464" t="s">
        <v>155</v>
      </c>
      <c r="AO464">
        <v>1</v>
      </c>
      <c r="AP464" s="42">
        <v>0.94202546296296286</v>
      </c>
      <c r="AQ464">
        <v>47.164271999999997</v>
      </c>
      <c r="AR464">
        <v>-88.489362999999997</v>
      </c>
      <c r="AS464">
        <v>324</v>
      </c>
      <c r="AT464">
        <v>29.6</v>
      </c>
      <c r="AU464">
        <v>12</v>
      </c>
      <c r="AV464">
        <v>6</v>
      </c>
      <c r="AW464" t="s">
        <v>240</v>
      </c>
      <c r="AX464">
        <v>1.5668329999999999</v>
      </c>
      <c r="AY464">
        <v>1.866833</v>
      </c>
      <c r="AZ464">
        <v>3.2002000000000002</v>
      </c>
      <c r="BA464">
        <v>14.048999999999999</v>
      </c>
      <c r="BB464">
        <v>11.17</v>
      </c>
      <c r="BC464">
        <v>0.79</v>
      </c>
      <c r="BD464">
        <v>18.707000000000001</v>
      </c>
      <c r="BE464">
        <v>1847.989</v>
      </c>
      <c r="BF464">
        <v>732.21500000000003</v>
      </c>
      <c r="BG464">
        <v>9.1999999999999998E-2</v>
      </c>
      <c r="BH464">
        <v>0</v>
      </c>
      <c r="BI464">
        <v>9.1999999999999998E-2</v>
      </c>
      <c r="BJ464">
        <v>7.0999999999999994E-2</v>
      </c>
      <c r="BK464">
        <v>0</v>
      </c>
      <c r="BL464">
        <v>7.0999999999999994E-2</v>
      </c>
      <c r="BM464">
        <v>11.6442</v>
      </c>
      <c r="BQ464">
        <v>0</v>
      </c>
      <c r="BR464">
        <v>0.38440800000000003</v>
      </c>
      <c r="BS464">
        <v>-3.8211040000000001</v>
      </c>
      <c r="BT464">
        <v>1.2E-2</v>
      </c>
      <c r="BU464">
        <v>9.2536620000000003</v>
      </c>
      <c r="BV464">
        <v>-76.804190399999996</v>
      </c>
    </row>
    <row r="465" spans="1:74" customFormat="1" x14ac:dyDescent="0.25">
      <c r="A465" s="40">
        <v>41704</v>
      </c>
      <c r="B465" s="41">
        <v>2.5440972222222219E-2</v>
      </c>
      <c r="C465">
        <v>10.954000000000001</v>
      </c>
      <c r="D465">
        <v>6.9306000000000001</v>
      </c>
      <c r="E465">
        <v>69305.93333</v>
      </c>
      <c r="F465">
        <v>8</v>
      </c>
      <c r="G465">
        <v>-26.4</v>
      </c>
      <c r="H465">
        <v>1770.6</v>
      </c>
      <c r="J465">
        <v>0</v>
      </c>
      <c r="K465">
        <v>0.84179999999999999</v>
      </c>
      <c r="L465">
        <v>9.2202999999999999</v>
      </c>
      <c r="M465">
        <v>5.8339999999999996</v>
      </c>
      <c r="N465">
        <v>6.7294</v>
      </c>
      <c r="O465">
        <v>0</v>
      </c>
      <c r="P465">
        <v>6.7</v>
      </c>
      <c r="Q465">
        <v>5.2084999999999999</v>
      </c>
      <c r="R465">
        <v>0</v>
      </c>
      <c r="S465">
        <v>5.2</v>
      </c>
      <c r="T465">
        <v>1770.5839000000001</v>
      </c>
      <c r="W465">
        <v>0</v>
      </c>
      <c r="X465">
        <v>0</v>
      </c>
      <c r="Y465">
        <v>12.1</v>
      </c>
      <c r="Z465">
        <v>849</v>
      </c>
      <c r="AA465">
        <v>874</v>
      </c>
      <c r="AB465">
        <v>794</v>
      </c>
      <c r="AC465">
        <v>47</v>
      </c>
      <c r="AD465">
        <v>12.87</v>
      </c>
      <c r="AE465">
        <v>0.3</v>
      </c>
      <c r="AF465">
        <v>973</v>
      </c>
      <c r="AG465">
        <v>0</v>
      </c>
      <c r="AH465">
        <v>10</v>
      </c>
      <c r="AI465">
        <v>16</v>
      </c>
      <c r="AJ465">
        <v>190.7</v>
      </c>
      <c r="AK465">
        <v>190.3</v>
      </c>
      <c r="AL465">
        <v>6.7</v>
      </c>
      <c r="AM465">
        <v>195</v>
      </c>
      <c r="AN465" t="s">
        <v>155</v>
      </c>
      <c r="AO465">
        <v>1</v>
      </c>
      <c r="AP465" s="42">
        <v>0.94202546296296286</v>
      </c>
      <c r="AQ465">
        <v>47.164225000000002</v>
      </c>
      <c r="AR465">
        <v>-88.489465999999993</v>
      </c>
      <c r="AS465">
        <v>323.7</v>
      </c>
      <c r="AT465">
        <v>30.7</v>
      </c>
      <c r="AU465">
        <v>12</v>
      </c>
      <c r="AV465">
        <v>6</v>
      </c>
      <c r="AW465" t="s">
        <v>240</v>
      </c>
      <c r="AX465">
        <v>2.033067</v>
      </c>
      <c r="AY465">
        <v>2.3330669999999998</v>
      </c>
      <c r="AZ465">
        <v>3.7663340000000001</v>
      </c>
      <c r="BA465">
        <v>14.048999999999999</v>
      </c>
      <c r="BB465">
        <v>11.12</v>
      </c>
      <c r="BC465">
        <v>0.79</v>
      </c>
      <c r="BD465">
        <v>18.797999999999998</v>
      </c>
      <c r="BE465">
        <v>1836.424</v>
      </c>
      <c r="BF465">
        <v>739.548</v>
      </c>
      <c r="BG465">
        <v>0.14000000000000001</v>
      </c>
      <c r="BH465">
        <v>0</v>
      </c>
      <c r="BI465">
        <v>0.14000000000000001</v>
      </c>
      <c r="BJ465">
        <v>0.109</v>
      </c>
      <c r="BK465">
        <v>0</v>
      </c>
      <c r="BL465">
        <v>0.109</v>
      </c>
      <c r="BM465">
        <v>11.652100000000001</v>
      </c>
      <c r="BQ465">
        <v>0</v>
      </c>
      <c r="BR465">
        <v>0.38779599999999997</v>
      </c>
      <c r="BS465">
        <v>-3.1315499999999998</v>
      </c>
      <c r="BT465">
        <v>1.2718E-2</v>
      </c>
      <c r="BU465">
        <v>9.3352190000000004</v>
      </c>
      <c r="BV465">
        <v>-62.944155000000002</v>
      </c>
    </row>
    <row r="466" spans="1:74" customFormat="1" x14ac:dyDescent="0.25">
      <c r="A466" s="40">
        <v>41704</v>
      </c>
      <c r="B466" s="41">
        <v>2.5452546296296296E-2</v>
      </c>
      <c r="C466">
        <v>10.769</v>
      </c>
      <c r="D466">
        <v>7.2434000000000003</v>
      </c>
      <c r="E466">
        <v>72433.5</v>
      </c>
      <c r="F466">
        <v>8.1</v>
      </c>
      <c r="G466">
        <v>-7.7</v>
      </c>
      <c r="H466">
        <v>1841.7</v>
      </c>
      <c r="J466">
        <v>0</v>
      </c>
      <c r="K466">
        <v>0.84019999999999995</v>
      </c>
      <c r="L466">
        <v>9.0484000000000009</v>
      </c>
      <c r="M466">
        <v>6.0858999999999996</v>
      </c>
      <c r="N466">
        <v>6.8341000000000003</v>
      </c>
      <c r="O466">
        <v>0</v>
      </c>
      <c r="P466">
        <v>6.8</v>
      </c>
      <c r="Q466">
        <v>5.2895000000000003</v>
      </c>
      <c r="R466">
        <v>0</v>
      </c>
      <c r="S466">
        <v>5.3</v>
      </c>
      <c r="T466">
        <v>1841.7123999999999</v>
      </c>
      <c r="W466">
        <v>0</v>
      </c>
      <c r="X466">
        <v>0</v>
      </c>
      <c r="Y466">
        <v>12.1</v>
      </c>
      <c r="Z466">
        <v>849</v>
      </c>
      <c r="AA466">
        <v>874</v>
      </c>
      <c r="AB466">
        <v>795</v>
      </c>
      <c r="AC466">
        <v>47</v>
      </c>
      <c r="AD466">
        <v>12.87</v>
      </c>
      <c r="AE466">
        <v>0.3</v>
      </c>
      <c r="AF466">
        <v>973</v>
      </c>
      <c r="AG466">
        <v>0</v>
      </c>
      <c r="AH466">
        <v>10</v>
      </c>
      <c r="AI466">
        <v>16</v>
      </c>
      <c r="AJ466">
        <v>190.3</v>
      </c>
      <c r="AK466">
        <v>190</v>
      </c>
      <c r="AL466">
        <v>6.9</v>
      </c>
      <c r="AM466">
        <v>195</v>
      </c>
      <c r="AN466" t="s">
        <v>155</v>
      </c>
      <c r="AO466">
        <v>1</v>
      </c>
      <c r="AP466" s="42">
        <v>0.94204861111111116</v>
      </c>
      <c r="AQ466">
        <v>47.164102999999997</v>
      </c>
      <c r="AR466">
        <v>-88.489723999999995</v>
      </c>
      <c r="AS466">
        <v>323.10000000000002</v>
      </c>
      <c r="AT466">
        <v>32</v>
      </c>
      <c r="AU466">
        <v>12</v>
      </c>
      <c r="AV466">
        <v>6</v>
      </c>
      <c r="AW466" t="s">
        <v>240</v>
      </c>
      <c r="AX466">
        <v>2.2999999999999998</v>
      </c>
      <c r="AY466">
        <v>2.5336660000000002</v>
      </c>
      <c r="AZ466">
        <v>3.967333</v>
      </c>
      <c r="BA466">
        <v>14.048999999999999</v>
      </c>
      <c r="BB466">
        <v>11</v>
      </c>
      <c r="BC466">
        <v>0.78</v>
      </c>
      <c r="BD466">
        <v>19.018999999999998</v>
      </c>
      <c r="BE466">
        <v>1791.905</v>
      </c>
      <c r="BF466">
        <v>767.08</v>
      </c>
      <c r="BG466">
        <v>0.14199999999999999</v>
      </c>
      <c r="BH466">
        <v>0</v>
      </c>
      <c r="BI466">
        <v>0.14199999999999999</v>
      </c>
      <c r="BJ466">
        <v>0.11</v>
      </c>
      <c r="BK466">
        <v>0</v>
      </c>
      <c r="BL466">
        <v>0.11</v>
      </c>
      <c r="BM466">
        <v>12.0511</v>
      </c>
      <c r="BQ466">
        <v>0</v>
      </c>
      <c r="BR466">
        <v>0.49370199999999997</v>
      </c>
      <c r="BS466">
        <v>-3.7177910000000001</v>
      </c>
      <c r="BT466">
        <v>1.2999999999999999E-2</v>
      </c>
      <c r="BU466">
        <v>11.884649</v>
      </c>
      <c r="BV466">
        <v>-74.727599100000006</v>
      </c>
    </row>
    <row r="467" spans="1:74" customFormat="1" x14ac:dyDescent="0.25">
      <c r="A467" s="40">
        <v>41704</v>
      </c>
      <c r="B467" s="41">
        <v>2.546412037037037E-2</v>
      </c>
      <c r="C467">
        <v>10.494999999999999</v>
      </c>
      <c r="D467">
        <v>7.7756999999999996</v>
      </c>
      <c r="E467">
        <v>77757.487519999995</v>
      </c>
      <c r="F467">
        <v>7.5</v>
      </c>
      <c r="G467">
        <v>-7.7</v>
      </c>
      <c r="H467">
        <v>2072.9</v>
      </c>
      <c r="J467">
        <v>0</v>
      </c>
      <c r="K467">
        <v>0.83689999999999998</v>
      </c>
      <c r="L467">
        <v>8.7829999999999995</v>
      </c>
      <c r="M467">
        <v>6.5073999999999996</v>
      </c>
      <c r="N467">
        <v>6.3127000000000004</v>
      </c>
      <c r="O467">
        <v>0</v>
      </c>
      <c r="P467">
        <v>6.3</v>
      </c>
      <c r="Q467">
        <v>4.8860000000000001</v>
      </c>
      <c r="R467">
        <v>0</v>
      </c>
      <c r="S467">
        <v>4.9000000000000004</v>
      </c>
      <c r="T467">
        <v>2072.8534</v>
      </c>
      <c r="W467">
        <v>0</v>
      </c>
      <c r="X467">
        <v>0</v>
      </c>
      <c r="Y467">
        <v>12.1</v>
      </c>
      <c r="Z467">
        <v>849</v>
      </c>
      <c r="AA467">
        <v>874</v>
      </c>
      <c r="AB467">
        <v>797</v>
      </c>
      <c r="AC467">
        <v>47</v>
      </c>
      <c r="AD467">
        <v>12.87</v>
      </c>
      <c r="AE467">
        <v>0.3</v>
      </c>
      <c r="AF467">
        <v>973</v>
      </c>
      <c r="AG467">
        <v>0</v>
      </c>
      <c r="AH467">
        <v>10</v>
      </c>
      <c r="AI467">
        <v>16</v>
      </c>
      <c r="AJ467">
        <v>190.7</v>
      </c>
      <c r="AK467">
        <v>190</v>
      </c>
      <c r="AL467">
        <v>6.8</v>
      </c>
      <c r="AM467">
        <v>195</v>
      </c>
      <c r="AN467" t="s">
        <v>155</v>
      </c>
      <c r="AO467">
        <v>1</v>
      </c>
      <c r="AP467" s="42">
        <v>0.94206018518518519</v>
      </c>
      <c r="AQ467">
        <v>47.164045000000002</v>
      </c>
      <c r="AR467">
        <v>-88.489828000000003</v>
      </c>
      <c r="AS467">
        <v>323</v>
      </c>
      <c r="AT467">
        <v>32.9</v>
      </c>
      <c r="AU467">
        <v>12</v>
      </c>
      <c r="AV467">
        <v>6</v>
      </c>
      <c r="AW467" t="s">
        <v>240</v>
      </c>
      <c r="AX467">
        <v>2.0023979999999999</v>
      </c>
      <c r="AY467">
        <v>2.300799</v>
      </c>
      <c r="AZ467">
        <v>3.3031969999999999</v>
      </c>
      <c r="BA467">
        <v>14.048999999999999</v>
      </c>
      <c r="BB467">
        <v>10.77</v>
      </c>
      <c r="BC467">
        <v>0.77</v>
      </c>
      <c r="BD467">
        <v>19.489999999999998</v>
      </c>
      <c r="BE467">
        <v>1719.162</v>
      </c>
      <c r="BF467">
        <v>810.70100000000002</v>
      </c>
      <c r="BG467">
        <v>0.129</v>
      </c>
      <c r="BH467">
        <v>0</v>
      </c>
      <c r="BI467">
        <v>0.129</v>
      </c>
      <c r="BJ467">
        <v>0.1</v>
      </c>
      <c r="BK467">
        <v>0</v>
      </c>
      <c r="BL467">
        <v>0.1</v>
      </c>
      <c r="BM467">
        <v>13.4062</v>
      </c>
      <c r="BQ467">
        <v>0</v>
      </c>
      <c r="BR467">
        <v>0.44687399999999999</v>
      </c>
      <c r="BS467">
        <v>-3.8907389999999999</v>
      </c>
      <c r="BT467">
        <v>1.2282E-2</v>
      </c>
      <c r="BU467">
        <v>10.757370999999999</v>
      </c>
      <c r="BV467">
        <v>-78.203853899999999</v>
      </c>
    </row>
    <row r="468" spans="1:74" customFormat="1" x14ac:dyDescent="0.25">
      <c r="A468" s="40">
        <v>41704</v>
      </c>
      <c r="B468" s="41">
        <v>2.5475694444444447E-2</v>
      </c>
      <c r="C468">
        <v>10.455</v>
      </c>
      <c r="D468">
        <v>7.9429999999999996</v>
      </c>
      <c r="E468">
        <v>79429.700500000006</v>
      </c>
      <c r="F468">
        <v>6.8</v>
      </c>
      <c r="G468">
        <v>0.4</v>
      </c>
      <c r="H468">
        <v>1779.1</v>
      </c>
      <c r="J468">
        <v>0</v>
      </c>
      <c r="K468">
        <v>0.83579999999999999</v>
      </c>
      <c r="L468">
        <v>8.7387999999999995</v>
      </c>
      <c r="M468">
        <v>6.6390000000000002</v>
      </c>
      <c r="N468">
        <v>5.6475999999999997</v>
      </c>
      <c r="O468">
        <v>0.33600000000000002</v>
      </c>
      <c r="P468">
        <v>6</v>
      </c>
      <c r="Q468">
        <v>4.3712</v>
      </c>
      <c r="R468">
        <v>0.2601</v>
      </c>
      <c r="S468">
        <v>4.5999999999999996</v>
      </c>
      <c r="T468">
        <v>1779.069</v>
      </c>
      <c r="W468">
        <v>0</v>
      </c>
      <c r="X468">
        <v>0</v>
      </c>
      <c r="Y468">
        <v>12.1</v>
      </c>
      <c r="Z468">
        <v>850</v>
      </c>
      <c r="AA468">
        <v>875</v>
      </c>
      <c r="AB468">
        <v>797</v>
      </c>
      <c r="AC468">
        <v>47</v>
      </c>
      <c r="AD468">
        <v>12.87</v>
      </c>
      <c r="AE468">
        <v>0.3</v>
      </c>
      <c r="AF468">
        <v>973</v>
      </c>
      <c r="AG468">
        <v>0</v>
      </c>
      <c r="AH468">
        <v>10</v>
      </c>
      <c r="AI468">
        <v>16</v>
      </c>
      <c r="AJ468">
        <v>190.3</v>
      </c>
      <c r="AK468">
        <v>190</v>
      </c>
      <c r="AL468">
        <v>6.7</v>
      </c>
      <c r="AM468">
        <v>195</v>
      </c>
      <c r="AN468" t="s">
        <v>155</v>
      </c>
      <c r="AO468">
        <v>1</v>
      </c>
      <c r="AP468" s="42">
        <v>0.94206018518518519</v>
      </c>
      <c r="AQ468">
        <v>47.163981</v>
      </c>
      <c r="AR468">
        <v>-88.489937999999995</v>
      </c>
      <c r="AS468">
        <v>322.89999999999998</v>
      </c>
      <c r="AT468">
        <v>34.1</v>
      </c>
      <c r="AU468">
        <v>12</v>
      </c>
      <c r="AV468">
        <v>6</v>
      </c>
      <c r="AW468" t="s">
        <v>240</v>
      </c>
      <c r="AX468">
        <v>1.301099</v>
      </c>
      <c r="AY468">
        <v>1.935165</v>
      </c>
      <c r="AZ468">
        <v>2.3351649999999999</v>
      </c>
      <c r="BA468">
        <v>14.048999999999999</v>
      </c>
      <c r="BB468">
        <v>10.7</v>
      </c>
      <c r="BC468">
        <v>0.76</v>
      </c>
      <c r="BD468">
        <v>19.640999999999998</v>
      </c>
      <c r="BE468">
        <v>1704.1130000000001</v>
      </c>
      <c r="BF468">
        <v>824.00099999999998</v>
      </c>
      <c r="BG468">
        <v>0.115</v>
      </c>
      <c r="BH468">
        <v>7.0000000000000001E-3</v>
      </c>
      <c r="BI468">
        <v>0.122</v>
      </c>
      <c r="BJ468">
        <v>8.8999999999999996E-2</v>
      </c>
      <c r="BK468">
        <v>5.0000000000000001E-3</v>
      </c>
      <c r="BL468">
        <v>9.5000000000000001E-2</v>
      </c>
      <c r="BM468">
        <v>11.463100000000001</v>
      </c>
      <c r="BQ468">
        <v>0</v>
      </c>
      <c r="BR468">
        <v>0.40725600000000001</v>
      </c>
      <c r="BS468">
        <v>-3.932366</v>
      </c>
      <c r="BT468">
        <v>1.2718E-2</v>
      </c>
      <c r="BU468">
        <v>9.8036700000000003</v>
      </c>
      <c r="BV468">
        <v>-79.040556600000002</v>
      </c>
    </row>
    <row r="469" spans="1:74" customFormat="1" x14ac:dyDescent="0.25">
      <c r="A469" s="40">
        <v>41704</v>
      </c>
      <c r="B469" s="41">
        <v>2.5487268518518517E-2</v>
      </c>
      <c r="C469">
        <v>10.47</v>
      </c>
      <c r="D469">
        <v>7.8041</v>
      </c>
      <c r="E469">
        <v>78041.121499999994</v>
      </c>
      <c r="F469">
        <v>6.9</v>
      </c>
      <c r="G469">
        <v>4.4000000000000004</v>
      </c>
      <c r="H469">
        <v>1516.1</v>
      </c>
      <c r="J469">
        <v>0</v>
      </c>
      <c r="K469">
        <v>0.83740000000000003</v>
      </c>
      <c r="L469">
        <v>8.7670999999999992</v>
      </c>
      <c r="M469">
        <v>6.5347999999999997</v>
      </c>
      <c r="N469">
        <v>5.7777000000000003</v>
      </c>
      <c r="O469">
        <v>3.6842999999999999</v>
      </c>
      <c r="P469">
        <v>9.5</v>
      </c>
      <c r="Q469">
        <v>4.4718999999999998</v>
      </c>
      <c r="R469">
        <v>2.8515999999999999</v>
      </c>
      <c r="S469">
        <v>7.3</v>
      </c>
      <c r="T469">
        <v>1516.0516</v>
      </c>
      <c r="W469">
        <v>0</v>
      </c>
      <c r="X469">
        <v>0</v>
      </c>
      <c r="Y469">
        <v>12.1</v>
      </c>
      <c r="Z469">
        <v>850</v>
      </c>
      <c r="AA469">
        <v>875</v>
      </c>
      <c r="AB469">
        <v>798</v>
      </c>
      <c r="AC469">
        <v>47</v>
      </c>
      <c r="AD469">
        <v>12.87</v>
      </c>
      <c r="AE469">
        <v>0.3</v>
      </c>
      <c r="AF469">
        <v>973</v>
      </c>
      <c r="AG469">
        <v>0</v>
      </c>
      <c r="AH469">
        <v>10</v>
      </c>
      <c r="AI469">
        <v>16</v>
      </c>
      <c r="AJ469">
        <v>190</v>
      </c>
      <c r="AK469">
        <v>190</v>
      </c>
      <c r="AL469">
        <v>6.8</v>
      </c>
      <c r="AM469">
        <v>195</v>
      </c>
      <c r="AN469" t="s">
        <v>155</v>
      </c>
      <c r="AO469">
        <v>1</v>
      </c>
      <c r="AP469" s="42">
        <v>0.94208333333333327</v>
      </c>
      <c r="AQ469">
        <v>47.163826999999998</v>
      </c>
      <c r="AR469">
        <v>-88.490228000000002</v>
      </c>
      <c r="AS469">
        <v>322.60000000000002</v>
      </c>
      <c r="AT469">
        <v>36.6</v>
      </c>
      <c r="AU469">
        <v>12</v>
      </c>
      <c r="AV469">
        <v>7</v>
      </c>
      <c r="AW469" t="s">
        <v>217</v>
      </c>
      <c r="AX469">
        <v>1.1328670000000001</v>
      </c>
      <c r="AY469">
        <v>1.6328670000000001</v>
      </c>
      <c r="AZ469">
        <v>2.032867</v>
      </c>
      <c r="BA469">
        <v>14.048999999999999</v>
      </c>
      <c r="BB469">
        <v>10.8</v>
      </c>
      <c r="BC469">
        <v>0.77</v>
      </c>
      <c r="BD469">
        <v>19.423999999999999</v>
      </c>
      <c r="BE469">
        <v>1720.97</v>
      </c>
      <c r="BF469">
        <v>816.44600000000003</v>
      </c>
      <c r="BG469">
        <v>0.11899999999999999</v>
      </c>
      <c r="BH469">
        <v>7.5999999999999998E-2</v>
      </c>
      <c r="BI469">
        <v>0.19500000000000001</v>
      </c>
      <c r="BJ469">
        <v>9.1999999999999998E-2</v>
      </c>
      <c r="BK469">
        <v>5.8999999999999997E-2</v>
      </c>
      <c r="BL469">
        <v>0.151</v>
      </c>
      <c r="BM469">
        <v>9.8331999999999997</v>
      </c>
      <c r="BQ469">
        <v>0</v>
      </c>
      <c r="BR469">
        <v>0.31381399999999998</v>
      </c>
      <c r="BS469">
        <v>-4.1361400000000001</v>
      </c>
      <c r="BT469">
        <v>1.2282E-2</v>
      </c>
      <c r="BU469">
        <v>7.5542879999999997</v>
      </c>
      <c r="BV469">
        <v>-83.136414000000002</v>
      </c>
    </row>
    <row r="470" spans="1:74" customFormat="1" x14ac:dyDescent="0.25">
      <c r="A470" s="40">
        <v>41704</v>
      </c>
      <c r="B470" s="41">
        <v>2.5498842592592594E-2</v>
      </c>
      <c r="C470">
        <v>10.510999999999999</v>
      </c>
      <c r="D470">
        <v>7.7648000000000001</v>
      </c>
      <c r="E470">
        <v>77647.689079999996</v>
      </c>
      <c r="F470">
        <v>6.2</v>
      </c>
      <c r="G470">
        <v>9</v>
      </c>
      <c r="H470">
        <v>1469.2</v>
      </c>
      <c r="J470">
        <v>0</v>
      </c>
      <c r="K470">
        <v>0.83750000000000002</v>
      </c>
      <c r="L470">
        <v>8.8034999999999997</v>
      </c>
      <c r="M470">
        <v>6.5033000000000003</v>
      </c>
      <c r="N470">
        <v>5.2084999999999999</v>
      </c>
      <c r="O470">
        <v>7.5072999999999999</v>
      </c>
      <c r="P470">
        <v>12.7</v>
      </c>
      <c r="Q470">
        <v>4.0312999999999999</v>
      </c>
      <c r="R470">
        <v>5.8106</v>
      </c>
      <c r="S470">
        <v>9.8000000000000007</v>
      </c>
      <c r="T470">
        <v>1469.2091</v>
      </c>
      <c r="W470">
        <v>0</v>
      </c>
      <c r="X470">
        <v>0</v>
      </c>
      <c r="Y470">
        <v>12.1</v>
      </c>
      <c r="Z470">
        <v>850</v>
      </c>
      <c r="AA470">
        <v>876</v>
      </c>
      <c r="AB470">
        <v>798</v>
      </c>
      <c r="AC470">
        <v>47</v>
      </c>
      <c r="AD470">
        <v>12.87</v>
      </c>
      <c r="AE470">
        <v>0.3</v>
      </c>
      <c r="AF470">
        <v>973</v>
      </c>
      <c r="AG470">
        <v>0</v>
      </c>
      <c r="AH470">
        <v>10</v>
      </c>
      <c r="AI470">
        <v>16</v>
      </c>
      <c r="AJ470">
        <v>190</v>
      </c>
      <c r="AK470">
        <v>190</v>
      </c>
      <c r="AL470">
        <v>6.9</v>
      </c>
      <c r="AM470">
        <v>195</v>
      </c>
      <c r="AN470" t="s">
        <v>155</v>
      </c>
      <c r="AO470">
        <v>1</v>
      </c>
      <c r="AP470" s="42">
        <v>0.94209490740740742</v>
      </c>
      <c r="AQ470">
        <v>47.163756999999997</v>
      </c>
      <c r="AR470">
        <v>-88.490452000000005</v>
      </c>
      <c r="AS470">
        <v>326.2</v>
      </c>
      <c r="AT470">
        <v>37</v>
      </c>
      <c r="AU470">
        <v>12</v>
      </c>
      <c r="AV470">
        <v>7</v>
      </c>
      <c r="AW470" t="s">
        <v>217</v>
      </c>
      <c r="AX470">
        <v>1.2</v>
      </c>
      <c r="AY470">
        <v>1.7327669999999999</v>
      </c>
      <c r="AZ470">
        <v>2.1</v>
      </c>
      <c r="BA470">
        <v>14.048999999999999</v>
      </c>
      <c r="BB470">
        <v>10.81</v>
      </c>
      <c r="BC470">
        <v>0.77</v>
      </c>
      <c r="BD470">
        <v>19.398</v>
      </c>
      <c r="BE470">
        <v>1728.1</v>
      </c>
      <c r="BF470">
        <v>812.49400000000003</v>
      </c>
      <c r="BG470">
        <v>0.107</v>
      </c>
      <c r="BH470">
        <v>0.154</v>
      </c>
      <c r="BI470">
        <v>0.26100000000000001</v>
      </c>
      <c r="BJ470">
        <v>8.3000000000000004E-2</v>
      </c>
      <c r="BK470">
        <v>0.11899999999999999</v>
      </c>
      <c r="BL470">
        <v>0.20200000000000001</v>
      </c>
      <c r="BM470">
        <v>9.5291999999999994</v>
      </c>
      <c r="BQ470">
        <v>0</v>
      </c>
      <c r="BR470">
        <v>0.30959199999999998</v>
      </c>
      <c r="BS470">
        <v>-2.6730960000000001</v>
      </c>
      <c r="BT470">
        <v>1.2718E-2</v>
      </c>
      <c r="BU470">
        <v>7.4526529999999998</v>
      </c>
      <c r="BV470">
        <v>-53.729229599999996</v>
      </c>
    </row>
    <row r="471" spans="1:74" customFormat="1" x14ac:dyDescent="0.25">
      <c r="A471" s="40">
        <v>41704</v>
      </c>
      <c r="B471" s="41">
        <v>2.5510416666666664E-2</v>
      </c>
      <c r="C471">
        <v>10.618</v>
      </c>
      <c r="D471">
        <v>7.6920999999999999</v>
      </c>
      <c r="E471">
        <v>76921.499190000002</v>
      </c>
      <c r="F471">
        <v>2.5</v>
      </c>
      <c r="G471">
        <v>4.0999999999999996</v>
      </c>
      <c r="H471">
        <v>1402.1</v>
      </c>
      <c r="J471">
        <v>0</v>
      </c>
      <c r="K471">
        <v>0.83760000000000001</v>
      </c>
      <c r="L471">
        <v>8.8931000000000004</v>
      </c>
      <c r="M471">
        <v>6.4425999999999997</v>
      </c>
      <c r="N471">
        <v>2.0939000000000001</v>
      </c>
      <c r="O471">
        <v>3.4340000000000002</v>
      </c>
      <c r="P471">
        <v>5.5</v>
      </c>
      <c r="Q471">
        <v>1.6206</v>
      </c>
      <c r="R471">
        <v>2.6579000000000002</v>
      </c>
      <c r="S471">
        <v>4.3</v>
      </c>
      <c r="T471">
        <v>1402.1087</v>
      </c>
      <c r="W471">
        <v>0</v>
      </c>
      <c r="X471">
        <v>0</v>
      </c>
      <c r="Y471">
        <v>12.1</v>
      </c>
      <c r="Z471">
        <v>850</v>
      </c>
      <c r="AA471">
        <v>875</v>
      </c>
      <c r="AB471">
        <v>797</v>
      </c>
      <c r="AC471">
        <v>47</v>
      </c>
      <c r="AD471">
        <v>12.87</v>
      </c>
      <c r="AE471">
        <v>0.3</v>
      </c>
      <c r="AF471">
        <v>973</v>
      </c>
      <c r="AG471">
        <v>0</v>
      </c>
      <c r="AH471">
        <v>10</v>
      </c>
      <c r="AI471">
        <v>16.718</v>
      </c>
      <c r="AJ471">
        <v>190</v>
      </c>
      <c r="AK471">
        <v>190.7</v>
      </c>
      <c r="AL471">
        <v>7.1</v>
      </c>
      <c r="AM471">
        <v>195</v>
      </c>
      <c r="AN471" t="s">
        <v>155</v>
      </c>
      <c r="AO471">
        <v>1</v>
      </c>
      <c r="AP471" s="42">
        <v>0.94210648148148157</v>
      </c>
      <c r="AQ471">
        <v>47.163685000000001</v>
      </c>
      <c r="AR471">
        <v>-88.490724</v>
      </c>
      <c r="AS471">
        <v>335.8</v>
      </c>
      <c r="AT471">
        <v>37.4</v>
      </c>
      <c r="AU471">
        <v>12</v>
      </c>
      <c r="AV471">
        <v>8</v>
      </c>
      <c r="AW471" t="s">
        <v>241</v>
      </c>
      <c r="AX471">
        <v>1.167333</v>
      </c>
      <c r="AY471">
        <v>1.7346649999999999</v>
      </c>
      <c r="AZ471">
        <v>2.0673330000000001</v>
      </c>
      <c r="BA471">
        <v>14.048999999999999</v>
      </c>
      <c r="BB471">
        <v>10.81</v>
      </c>
      <c r="BC471">
        <v>0.77</v>
      </c>
      <c r="BD471">
        <v>19.395</v>
      </c>
      <c r="BE471">
        <v>1743.1769999999999</v>
      </c>
      <c r="BF471">
        <v>803.75699999999995</v>
      </c>
      <c r="BG471">
        <v>4.2999999999999997E-2</v>
      </c>
      <c r="BH471">
        <v>7.0000000000000007E-2</v>
      </c>
      <c r="BI471">
        <v>0.113</v>
      </c>
      <c r="BJ471">
        <v>3.3000000000000002E-2</v>
      </c>
      <c r="BK471">
        <v>5.5E-2</v>
      </c>
      <c r="BL471">
        <v>8.7999999999999995E-2</v>
      </c>
      <c r="BM471">
        <v>9.0809999999999995</v>
      </c>
      <c r="BQ471">
        <v>0</v>
      </c>
      <c r="BR471">
        <v>0.291126</v>
      </c>
      <c r="BS471">
        <v>-2.1397740000000001</v>
      </c>
      <c r="BT471">
        <v>1.2999999999999999E-2</v>
      </c>
      <c r="BU471">
        <v>7.0081309999999997</v>
      </c>
      <c r="BV471">
        <v>-43.009457400000002</v>
      </c>
    </row>
    <row r="472" spans="1:74" customFormat="1" x14ac:dyDescent="0.25">
      <c r="A472" s="40">
        <v>41704</v>
      </c>
      <c r="B472" s="41">
        <v>2.5521990740740741E-2</v>
      </c>
      <c r="C472">
        <v>10.718999999999999</v>
      </c>
      <c r="D472">
        <v>7.3310000000000004</v>
      </c>
      <c r="E472">
        <v>73310.296610000005</v>
      </c>
      <c r="F472">
        <v>3.1</v>
      </c>
      <c r="G472">
        <v>22.9</v>
      </c>
      <c r="H472">
        <v>1282.5999999999999</v>
      </c>
      <c r="J472">
        <v>0</v>
      </c>
      <c r="K472">
        <v>0.84030000000000005</v>
      </c>
      <c r="L472">
        <v>9.0074000000000005</v>
      </c>
      <c r="M472">
        <v>6.1604000000000001</v>
      </c>
      <c r="N472">
        <v>2.605</v>
      </c>
      <c r="O472">
        <v>19.243400000000001</v>
      </c>
      <c r="P472">
        <v>21.8</v>
      </c>
      <c r="Q472">
        <v>2.0162</v>
      </c>
      <c r="R472">
        <v>14.8942</v>
      </c>
      <c r="S472">
        <v>16.899999999999999</v>
      </c>
      <c r="T472">
        <v>1282.5742</v>
      </c>
      <c r="W472">
        <v>0</v>
      </c>
      <c r="X472">
        <v>0</v>
      </c>
      <c r="Y472">
        <v>12.2</v>
      </c>
      <c r="Z472">
        <v>850</v>
      </c>
      <c r="AA472">
        <v>874</v>
      </c>
      <c r="AB472">
        <v>795</v>
      </c>
      <c r="AC472">
        <v>47</v>
      </c>
      <c r="AD472">
        <v>12.87</v>
      </c>
      <c r="AE472">
        <v>0.3</v>
      </c>
      <c r="AF472">
        <v>973</v>
      </c>
      <c r="AG472">
        <v>0</v>
      </c>
      <c r="AH472">
        <v>10</v>
      </c>
      <c r="AI472">
        <v>17</v>
      </c>
      <c r="AJ472">
        <v>190</v>
      </c>
      <c r="AK472">
        <v>190.3</v>
      </c>
      <c r="AL472">
        <v>7</v>
      </c>
      <c r="AM472">
        <v>195</v>
      </c>
      <c r="AN472" t="s">
        <v>155</v>
      </c>
      <c r="AO472">
        <v>1</v>
      </c>
      <c r="AP472" s="42">
        <v>0.9421180555555555</v>
      </c>
      <c r="AQ472">
        <v>47.163297999999998</v>
      </c>
      <c r="AR472">
        <v>-88.491596999999999</v>
      </c>
      <c r="AS472">
        <v>448.7</v>
      </c>
      <c r="AT472">
        <v>36.9</v>
      </c>
      <c r="AU472">
        <v>12</v>
      </c>
      <c r="AV472">
        <v>7</v>
      </c>
      <c r="AW472" t="s">
        <v>217</v>
      </c>
      <c r="AX472">
        <v>1.197605</v>
      </c>
      <c r="AY472">
        <v>1.40479</v>
      </c>
      <c r="AZ472">
        <v>2.06507</v>
      </c>
      <c r="BA472">
        <v>14.048999999999999</v>
      </c>
      <c r="BB472">
        <v>11.01</v>
      </c>
      <c r="BC472">
        <v>0.78</v>
      </c>
      <c r="BD472">
        <v>19.001999999999999</v>
      </c>
      <c r="BE472">
        <v>1786.394</v>
      </c>
      <c r="BF472">
        <v>777.61699999999996</v>
      </c>
      <c r="BG472">
        <v>5.3999999999999999E-2</v>
      </c>
      <c r="BH472">
        <v>0.4</v>
      </c>
      <c r="BI472">
        <v>0.45400000000000001</v>
      </c>
      <c r="BJ472">
        <v>4.2000000000000003E-2</v>
      </c>
      <c r="BK472">
        <v>0.309</v>
      </c>
      <c r="BL472">
        <v>0.35099999999999998</v>
      </c>
      <c r="BM472">
        <v>8.4047000000000001</v>
      </c>
      <c r="BQ472">
        <v>0</v>
      </c>
      <c r="BR472">
        <v>0.26320399999999999</v>
      </c>
      <c r="BS472">
        <v>-3.1704819999999998</v>
      </c>
      <c r="BT472">
        <v>1.2999999999999999E-2</v>
      </c>
      <c r="BU472">
        <v>6.335979</v>
      </c>
      <c r="BV472">
        <v>-63.726688199999998</v>
      </c>
    </row>
    <row r="473" spans="1:74" customFormat="1" x14ac:dyDescent="0.25">
      <c r="A473" s="40">
        <v>41704</v>
      </c>
      <c r="B473" s="41">
        <v>2.5533564814814811E-2</v>
      </c>
      <c r="C473">
        <v>11.206</v>
      </c>
      <c r="D473">
        <v>6.6375000000000002</v>
      </c>
      <c r="E473">
        <v>66374.864870000005</v>
      </c>
      <c r="F473">
        <v>2.9</v>
      </c>
      <c r="G473">
        <v>18.2</v>
      </c>
      <c r="H473">
        <v>1129.9000000000001</v>
      </c>
      <c r="J473">
        <v>0</v>
      </c>
      <c r="K473">
        <v>0.84340000000000004</v>
      </c>
      <c r="L473">
        <v>9.4514999999999993</v>
      </c>
      <c r="M473">
        <v>5.5982000000000003</v>
      </c>
      <c r="N473">
        <v>2.4058000000000002</v>
      </c>
      <c r="O473">
        <v>15.3429</v>
      </c>
      <c r="P473">
        <v>17.7</v>
      </c>
      <c r="Q473">
        <v>1.8621000000000001</v>
      </c>
      <c r="R473">
        <v>11.875299999999999</v>
      </c>
      <c r="S473">
        <v>13.7</v>
      </c>
      <c r="T473">
        <v>1129.8800000000001</v>
      </c>
      <c r="W473">
        <v>0</v>
      </c>
      <c r="X473">
        <v>0</v>
      </c>
      <c r="Y473">
        <v>12.1</v>
      </c>
      <c r="Z473">
        <v>850</v>
      </c>
      <c r="AA473">
        <v>874</v>
      </c>
      <c r="AB473">
        <v>794</v>
      </c>
      <c r="AC473">
        <v>47</v>
      </c>
      <c r="AD473">
        <v>12.87</v>
      </c>
      <c r="AE473">
        <v>0.3</v>
      </c>
      <c r="AF473">
        <v>973</v>
      </c>
      <c r="AG473">
        <v>0</v>
      </c>
      <c r="AH473">
        <v>10</v>
      </c>
      <c r="AI473">
        <v>17</v>
      </c>
      <c r="AJ473">
        <v>190</v>
      </c>
      <c r="AK473">
        <v>190</v>
      </c>
      <c r="AL473">
        <v>7</v>
      </c>
      <c r="AM473">
        <v>195</v>
      </c>
      <c r="AN473" t="s">
        <v>155</v>
      </c>
      <c r="AO473">
        <v>1</v>
      </c>
      <c r="AP473" s="42">
        <v>0.94212962962962965</v>
      </c>
      <c r="AQ473">
        <v>47.162531999999999</v>
      </c>
      <c r="AR473">
        <v>-88.493060999999997</v>
      </c>
      <c r="AS473">
        <v>648.5</v>
      </c>
      <c r="AT473">
        <v>36.4</v>
      </c>
      <c r="AU473">
        <v>12</v>
      </c>
      <c r="AV473">
        <v>8</v>
      </c>
      <c r="AW473" t="s">
        <v>241</v>
      </c>
      <c r="AX473">
        <v>1.4</v>
      </c>
      <c r="AY473">
        <v>1</v>
      </c>
      <c r="AZ473">
        <v>2.2000000000000002</v>
      </c>
      <c r="BA473">
        <v>14.048999999999999</v>
      </c>
      <c r="BB473">
        <v>11.24</v>
      </c>
      <c r="BC473">
        <v>0.8</v>
      </c>
      <c r="BD473">
        <v>18.564</v>
      </c>
      <c r="BE473">
        <v>1891.0139999999999</v>
      </c>
      <c r="BF473">
        <v>712.88800000000003</v>
      </c>
      <c r="BG473">
        <v>0.05</v>
      </c>
      <c r="BH473">
        <v>0.32100000000000001</v>
      </c>
      <c r="BI473">
        <v>0.372</v>
      </c>
      <c r="BJ473">
        <v>3.9E-2</v>
      </c>
      <c r="BK473">
        <v>0.249</v>
      </c>
      <c r="BL473">
        <v>0.28799999999999998</v>
      </c>
      <c r="BM473">
        <v>7.4694000000000003</v>
      </c>
      <c r="BQ473">
        <v>0</v>
      </c>
      <c r="BR473">
        <v>0.24263999999999999</v>
      </c>
      <c r="BS473">
        <v>-3.01214</v>
      </c>
      <c r="BT473">
        <v>1.2999999999999999E-2</v>
      </c>
      <c r="BU473">
        <v>5.8409519999999997</v>
      </c>
      <c r="BV473">
        <v>-60.544013999999997</v>
      </c>
    </row>
    <row r="474" spans="1:74" customFormat="1" x14ac:dyDescent="0.25">
      <c r="A474" s="40">
        <v>41704</v>
      </c>
      <c r="B474" s="41">
        <v>2.5545138888888888E-2</v>
      </c>
      <c r="C474">
        <v>11.257</v>
      </c>
      <c r="D474">
        <v>6.5556000000000001</v>
      </c>
      <c r="E474">
        <v>65555.864050000004</v>
      </c>
      <c r="F474">
        <v>1.7</v>
      </c>
      <c r="G474">
        <v>14.8</v>
      </c>
      <c r="H474">
        <v>1105.2</v>
      </c>
      <c r="J474">
        <v>0</v>
      </c>
      <c r="K474">
        <v>0.84379999999999999</v>
      </c>
      <c r="L474">
        <v>9.4986999999999995</v>
      </c>
      <c r="M474">
        <v>5.5316000000000001</v>
      </c>
      <c r="N474">
        <v>1.4742999999999999</v>
      </c>
      <c r="O474">
        <v>12.498799999999999</v>
      </c>
      <c r="P474">
        <v>14</v>
      </c>
      <c r="Q474">
        <v>1.1411</v>
      </c>
      <c r="R474">
        <v>9.6738999999999997</v>
      </c>
      <c r="S474">
        <v>10.8</v>
      </c>
      <c r="T474">
        <v>1105.1955</v>
      </c>
      <c r="W474">
        <v>0</v>
      </c>
      <c r="X474">
        <v>0</v>
      </c>
      <c r="Y474">
        <v>12.2</v>
      </c>
      <c r="Z474">
        <v>849</v>
      </c>
      <c r="AA474">
        <v>874</v>
      </c>
      <c r="AB474">
        <v>794</v>
      </c>
      <c r="AC474">
        <v>47</v>
      </c>
      <c r="AD474">
        <v>12.87</v>
      </c>
      <c r="AE474">
        <v>0.3</v>
      </c>
      <c r="AF474">
        <v>973</v>
      </c>
      <c r="AG474">
        <v>0</v>
      </c>
      <c r="AH474">
        <v>10</v>
      </c>
      <c r="AI474">
        <v>17</v>
      </c>
      <c r="AJ474">
        <v>190</v>
      </c>
      <c r="AK474">
        <v>190</v>
      </c>
      <c r="AL474">
        <v>7</v>
      </c>
      <c r="AM474">
        <v>195</v>
      </c>
      <c r="AN474" t="s">
        <v>155</v>
      </c>
      <c r="AO474">
        <v>1</v>
      </c>
      <c r="AP474" s="42">
        <v>0.94214120370370369</v>
      </c>
      <c r="AQ474">
        <v>47.162261000000001</v>
      </c>
      <c r="AR474">
        <v>-88.493076000000002</v>
      </c>
      <c r="AS474">
        <v>628.4</v>
      </c>
      <c r="AT474">
        <v>35.9</v>
      </c>
      <c r="AU474">
        <v>12</v>
      </c>
      <c r="AV474">
        <v>8</v>
      </c>
      <c r="AW474" t="s">
        <v>241</v>
      </c>
      <c r="AX474">
        <v>1.2999000000000001</v>
      </c>
      <c r="AY474">
        <v>1.0333669999999999</v>
      </c>
      <c r="AZ474">
        <v>2.133267</v>
      </c>
      <c r="BA474">
        <v>14.048999999999999</v>
      </c>
      <c r="BB474">
        <v>11.27</v>
      </c>
      <c r="BC474">
        <v>0.8</v>
      </c>
      <c r="BD474">
        <v>18.510999999999999</v>
      </c>
      <c r="BE474">
        <v>1903.213</v>
      </c>
      <c r="BF474">
        <v>705.42600000000004</v>
      </c>
      <c r="BG474">
        <v>3.1E-2</v>
      </c>
      <c r="BH474">
        <v>0.26200000000000001</v>
      </c>
      <c r="BI474">
        <v>0.29299999999999998</v>
      </c>
      <c r="BJ474">
        <v>2.4E-2</v>
      </c>
      <c r="BK474">
        <v>0.20300000000000001</v>
      </c>
      <c r="BL474">
        <v>0.22700000000000001</v>
      </c>
      <c r="BM474">
        <v>7.3167999999999997</v>
      </c>
      <c r="BQ474">
        <v>0</v>
      </c>
      <c r="BR474">
        <v>0.31813399999999997</v>
      </c>
      <c r="BS474">
        <v>-3.403864</v>
      </c>
      <c r="BT474">
        <v>1.2282E-2</v>
      </c>
      <c r="BU474">
        <v>7.6582809999999997</v>
      </c>
      <c r="BV474">
        <v>-68.417666400000002</v>
      </c>
    </row>
    <row r="475" spans="1:74" customFormat="1" x14ac:dyDescent="0.25">
      <c r="A475" s="40">
        <v>41704</v>
      </c>
      <c r="B475" s="41">
        <v>2.5556712962962965E-2</v>
      </c>
      <c r="C475">
        <v>11.22</v>
      </c>
      <c r="D475">
        <v>6.4915000000000003</v>
      </c>
      <c r="E475">
        <v>64915.48085</v>
      </c>
      <c r="F475">
        <v>0.8</v>
      </c>
      <c r="G475">
        <v>13.6</v>
      </c>
      <c r="H475">
        <v>1723</v>
      </c>
      <c r="J475">
        <v>0</v>
      </c>
      <c r="K475">
        <v>0.84399999999999997</v>
      </c>
      <c r="L475">
        <v>9.4700000000000006</v>
      </c>
      <c r="M475">
        <v>5.4790000000000001</v>
      </c>
      <c r="N475">
        <v>0.67520000000000002</v>
      </c>
      <c r="O475">
        <v>11.4788</v>
      </c>
      <c r="P475">
        <v>12.2</v>
      </c>
      <c r="Q475">
        <v>0.52259999999999995</v>
      </c>
      <c r="R475">
        <v>8.8843999999999994</v>
      </c>
      <c r="S475">
        <v>9.4</v>
      </c>
      <c r="T475">
        <v>1723.0156999999999</v>
      </c>
      <c r="W475">
        <v>0</v>
      </c>
      <c r="X475">
        <v>0</v>
      </c>
      <c r="Y475">
        <v>12.1</v>
      </c>
      <c r="Z475">
        <v>849</v>
      </c>
      <c r="AA475">
        <v>874</v>
      </c>
      <c r="AB475">
        <v>793</v>
      </c>
      <c r="AC475">
        <v>47</v>
      </c>
      <c r="AD475">
        <v>12.87</v>
      </c>
      <c r="AE475">
        <v>0.3</v>
      </c>
      <c r="AF475">
        <v>973</v>
      </c>
      <c r="AG475">
        <v>0</v>
      </c>
      <c r="AH475">
        <v>10</v>
      </c>
      <c r="AI475">
        <v>17</v>
      </c>
      <c r="AJ475">
        <v>190.7</v>
      </c>
      <c r="AK475">
        <v>190.7</v>
      </c>
      <c r="AL475">
        <v>6.8</v>
      </c>
      <c r="AM475">
        <v>195</v>
      </c>
      <c r="AN475" t="s">
        <v>155</v>
      </c>
      <c r="AO475">
        <v>1</v>
      </c>
      <c r="AP475" s="42">
        <v>0.94215277777777784</v>
      </c>
      <c r="AQ475">
        <v>47.162011999999997</v>
      </c>
      <c r="AR475">
        <v>-88.492998</v>
      </c>
      <c r="AS475">
        <v>684.1</v>
      </c>
      <c r="AT475">
        <v>35</v>
      </c>
      <c r="AU475">
        <v>12</v>
      </c>
      <c r="AV475">
        <v>8</v>
      </c>
      <c r="AW475" t="s">
        <v>241</v>
      </c>
      <c r="AX475">
        <v>1.1000000000000001</v>
      </c>
      <c r="AY475">
        <v>1.1000000000000001</v>
      </c>
      <c r="AZ475">
        <v>2</v>
      </c>
      <c r="BA475">
        <v>14.048999999999999</v>
      </c>
      <c r="BB475">
        <v>11.29</v>
      </c>
      <c r="BC475">
        <v>0.8</v>
      </c>
      <c r="BD475">
        <v>18.48</v>
      </c>
      <c r="BE475">
        <v>1899.914</v>
      </c>
      <c r="BF475">
        <v>699.62699999999995</v>
      </c>
      <c r="BG475">
        <v>1.4E-2</v>
      </c>
      <c r="BH475">
        <v>0.24099999999999999</v>
      </c>
      <c r="BI475">
        <v>0.255</v>
      </c>
      <c r="BJ475">
        <v>1.0999999999999999E-2</v>
      </c>
      <c r="BK475">
        <v>0.187</v>
      </c>
      <c r="BL475">
        <v>0.19800000000000001</v>
      </c>
      <c r="BM475">
        <v>11.421900000000001</v>
      </c>
      <c r="BQ475">
        <v>0</v>
      </c>
      <c r="BR475">
        <v>0.37082199999999998</v>
      </c>
      <c r="BS475">
        <v>-3.7162359999999999</v>
      </c>
      <c r="BT475">
        <v>1.3436E-2</v>
      </c>
      <c r="BU475">
        <v>8.9266120000000004</v>
      </c>
      <c r="BV475">
        <v>-74.696343600000006</v>
      </c>
    </row>
    <row r="476" spans="1:74" customFormat="1" x14ac:dyDescent="0.25">
      <c r="A476" s="40">
        <v>41704</v>
      </c>
      <c r="B476" s="41">
        <v>2.5568287037037039E-2</v>
      </c>
      <c r="C476">
        <v>11.233000000000001</v>
      </c>
      <c r="D476">
        <v>6.5461</v>
      </c>
      <c r="E476">
        <v>65461.094770000003</v>
      </c>
      <c r="F476">
        <v>0.5</v>
      </c>
      <c r="G476">
        <v>3</v>
      </c>
      <c r="H476">
        <v>2391.1</v>
      </c>
      <c r="J476">
        <v>0</v>
      </c>
      <c r="K476">
        <v>0.84279999999999999</v>
      </c>
      <c r="L476">
        <v>9.4665999999999997</v>
      </c>
      <c r="M476">
        <v>5.5168999999999997</v>
      </c>
      <c r="N476">
        <v>0.4133</v>
      </c>
      <c r="O476">
        <v>2.5543</v>
      </c>
      <c r="P476">
        <v>3</v>
      </c>
      <c r="Q476">
        <v>0.31990000000000002</v>
      </c>
      <c r="R476">
        <v>1.9770000000000001</v>
      </c>
      <c r="S476">
        <v>2.2999999999999998</v>
      </c>
      <c r="T476">
        <v>2391.0695999999998</v>
      </c>
      <c r="W476">
        <v>0</v>
      </c>
      <c r="X476">
        <v>0</v>
      </c>
      <c r="Y476">
        <v>12.1</v>
      </c>
      <c r="Z476">
        <v>849</v>
      </c>
      <c r="AA476">
        <v>873</v>
      </c>
      <c r="AB476">
        <v>793</v>
      </c>
      <c r="AC476">
        <v>47</v>
      </c>
      <c r="AD476">
        <v>12.87</v>
      </c>
      <c r="AE476">
        <v>0.3</v>
      </c>
      <c r="AF476">
        <v>973</v>
      </c>
      <c r="AG476">
        <v>0</v>
      </c>
      <c r="AH476">
        <v>10</v>
      </c>
      <c r="AI476">
        <v>17</v>
      </c>
      <c r="AJ476">
        <v>190.3</v>
      </c>
      <c r="AK476">
        <v>190.3</v>
      </c>
      <c r="AL476">
        <v>6.9</v>
      </c>
      <c r="AM476">
        <v>195</v>
      </c>
      <c r="AN476" t="s">
        <v>155</v>
      </c>
      <c r="AO476">
        <v>1</v>
      </c>
      <c r="AP476" s="42">
        <v>0.94215277777777784</v>
      </c>
      <c r="AQ476">
        <v>47.162033999999998</v>
      </c>
      <c r="AR476">
        <v>-88.493063000000006</v>
      </c>
      <c r="AS476">
        <v>710.4</v>
      </c>
      <c r="AT476">
        <v>34.200000000000003</v>
      </c>
      <c r="AU476">
        <v>12</v>
      </c>
      <c r="AV476">
        <v>8</v>
      </c>
      <c r="AW476" t="s">
        <v>241</v>
      </c>
      <c r="AX476">
        <v>1.1000000000000001</v>
      </c>
      <c r="AY476">
        <v>1.133167</v>
      </c>
      <c r="AZ476">
        <v>2</v>
      </c>
      <c r="BA476">
        <v>14.048999999999999</v>
      </c>
      <c r="BB476">
        <v>11.19</v>
      </c>
      <c r="BC476">
        <v>0.8</v>
      </c>
      <c r="BD476">
        <v>18.655000000000001</v>
      </c>
      <c r="BE476">
        <v>1886.5609999999999</v>
      </c>
      <c r="BF476">
        <v>699.76499999999999</v>
      </c>
      <c r="BG476">
        <v>8.9999999999999993E-3</v>
      </c>
      <c r="BH476">
        <v>5.2999999999999999E-2</v>
      </c>
      <c r="BI476">
        <v>6.2E-2</v>
      </c>
      <c r="BJ476">
        <v>7.0000000000000001E-3</v>
      </c>
      <c r="BK476">
        <v>4.1000000000000002E-2</v>
      </c>
      <c r="BL476">
        <v>4.8000000000000001E-2</v>
      </c>
      <c r="BM476">
        <v>15.7446</v>
      </c>
      <c r="BQ476">
        <v>0</v>
      </c>
      <c r="BR476">
        <v>0.40987400000000002</v>
      </c>
      <c r="BS476">
        <v>-3.7126899999999998</v>
      </c>
      <c r="BT476">
        <v>1.4E-2</v>
      </c>
      <c r="BU476">
        <v>9.8666920000000005</v>
      </c>
      <c r="BV476">
        <v>-74.625068999999996</v>
      </c>
    </row>
    <row r="477" spans="1:74" customFormat="1" x14ac:dyDescent="0.25">
      <c r="A477" s="40">
        <v>41704</v>
      </c>
      <c r="B477" s="41">
        <v>2.5579861111111112E-2</v>
      </c>
      <c r="C477">
        <v>11.271000000000001</v>
      </c>
      <c r="D477">
        <v>6.4325999999999999</v>
      </c>
      <c r="E477">
        <v>64326.223180000001</v>
      </c>
      <c r="F477">
        <v>2.4</v>
      </c>
      <c r="G477">
        <v>-4.3</v>
      </c>
      <c r="H477">
        <v>3001</v>
      </c>
      <c r="J477">
        <v>0</v>
      </c>
      <c r="K477">
        <v>0.84309999999999996</v>
      </c>
      <c r="L477">
        <v>9.5021000000000004</v>
      </c>
      <c r="M477">
        <v>5.4233000000000002</v>
      </c>
      <c r="N477">
        <v>1.9917</v>
      </c>
      <c r="O477">
        <v>0</v>
      </c>
      <c r="P477">
        <v>2</v>
      </c>
      <c r="Q477">
        <v>1.5416000000000001</v>
      </c>
      <c r="R477">
        <v>0</v>
      </c>
      <c r="S477">
        <v>1.5</v>
      </c>
      <c r="T477">
        <v>3000.9720000000002</v>
      </c>
      <c r="W477">
        <v>0</v>
      </c>
      <c r="X477">
        <v>0</v>
      </c>
      <c r="Y477">
        <v>12.1</v>
      </c>
      <c r="Z477">
        <v>848</v>
      </c>
      <c r="AA477">
        <v>872</v>
      </c>
      <c r="AB477">
        <v>794</v>
      </c>
      <c r="AC477">
        <v>47</v>
      </c>
      <c r="AD477">
        <v>12.87</v>
      </c>
      <c r="AE477">
        <v>0.3</v>
      </c>
      <c r="AF477">
        <v>973</v>
      </c>
      <c r="AG477">
        <v>0</v>
      </c>
      <c r="AH477">
        <v>10</v>
      </c>
      <c r="AI477">
        <v>17</v>
      </c>
      <c r="AJ477">
        <v>190.7</v>
      </c>
      <c r="AK477">
        <v>190.7</v>
      </c>
      <c r="AL477">
        <v>7.2</v>
      </c>
      <c r="AM477">
        <v>195</v>
      </c>
      <c r="AN477" t="s">
        <v>155</v>
      </c>
      <c r="AO477">
        <v>1</v>
      </c>
      <c r="AP477" s="42">
        <v>0.94216435185185177</v>
      </c>
      <c r="AQ477">
        <v>47.161971999999999</v>
      </c>
      <c r="AR477">
        <v>-88.494724000000005</v>
      </c>
      <c r="AS477">
        <v>841.3</v>
      </c>
      <c r="AT477">
        <v>34.299999999999997</v>
      </c>
      <c r="AU477">
        <v>12</v>
      </c>
      <c r="AV477">
        <v>9</v>
      </c>
      <c r="AW477" t="s">
        <v>218</v>
      </c>
      <c r="AX477">
        <v>1.1000000000000001</v>
      </c>
      <c r="AY477">
        <v>1.2330669999999999</v>
      </c>
      <c r="AZ477">
        <v>2.033067</v>
      </c>
      <c r="BA477">
        <v>14.048999999999999</v>
      </c>
      <c r="BB477">
        <v>11.21</v>
      </c>
      <c r="BC477">
        <v>0.8</v>
      </c>
      <c r="BD477">
        <v>18.611000000000001</v>
      </c>
      <c r="BE477">
        <v>1893.2809999999999</v>
      </c>
      <c r="BF477">
        <v>687.76</v>
      </c>
      <c r="BG477">
        <v>4.2000000000000003E-2</v>
      </c>
      <c r="BH477">
        <v>0</v>
      </c>
      <c r="BI477">
        <v>4.2000000000000003E-2</v>
      </c>
      <c r="BJ477">
        <v>3.2000000000000001E-2</v>
      </c>
      <c r="BK477">
        <v>0</v>
      </c>
      <c r="BL477">
        <v>3.2000000000000001E-2</v>
      </c>
      <c r="BM477">
        <v>19.757000000000001</v>
      </c>
      <c r="BQ477">
        <v>0</v>
      </c>
      <c r="BR477">
        <v>0.44497599999999998</v>
      </c>
      <c r="BS477">
        <v>-3.737336</v>
      </c>
      <c r="BT477">
        <v>1.1846000000000001E-2</v>
      </c>
      <c r="BU477">
        <v>10.711684999999999</v>
      </c>
      <c r="BV477">
        <v>-75.120453600000005</v>
      </c>
    </row>
    <row r="478" spans="1:74" customFormat="1" x14ac:dyDescent="0.25">
      <c r="A478" s="40">
        <v>41704</v>
      </c>
      <c r="B478" s="41">
        <v>2.5591435185185186E-2</v>
      </c>
      <c r="C478">
        <v>11.336</v>
      </c>
      <c r="D478">
        <v>6.2694000000000001</v>
      </c>
      <c r="E478">
        <v>62693.913039999999</v>
      </c>
      <c r="F478">
        <v>7.8</v>
      </c>
      <c r="G478">
        <v>-2.5</v>
      </c>
      <c r="H478">
        <v>3407</v>
      </c>
      <c r="J478">
        <v>0</v>
      </c>
      <c r="K478">
        <v>0.84360000000000002</v>
      </c>
      <c r="L478">
        <v>9.5635999999999992</v>
      </c>
      <c r="M478">
        <v>5.2891000000000004</v>
      </c>
      <c r="N478">
        <v>6.6050000000000004</v>
      </c>
      <c r="O478">
        <v>0</v>
      </c>
      <c r="P478">
        <v>6.6</v>
      </c>
      <c r="Q478">
        <v>5.1121999999999996</v>
      </c>
      <c r="R478">
        <v>0</v>
      </c>
      <c r="S478">
        <v>5.0999999999999996</v>
      </c>
      <c r="T478">
        <v>3407.0149999999999</v>
      </c>
      <c r="W478">
        <v>0</v>
      </c>
      <c r="X478">
        <v>0</v>
      </c>
      <c r="Y478">
        <v>12.1</v>
      </c>
      <c r="Z478">
        <v>849</v>
      </c>
      <c r="AA478">
        <v>873</v>
      </c>
      <c r="AB478">
        <v>792</v>
      </c>
      <c r="AC478">
        <v>47</v>
      </c>
      <c r="AD478">
        <v>12.87</v>
      </c>
      <c r="AE478">
        <v>0.3</v>
      </c>
      <c r="AF478">
        <v>973</v>
      </c>
      <c r="AG478">
        <v>0</v>
      </c>
      <c r="AH478">
        <v>10.718</v>
      </c>
      <c r="AI478">
        <v>16.282</v>
      </c>
      <c r="AJ478">
        <v>191</v>
      </c>
      <c r="AK478">
        <v>191</v>
      </c>
      <c r="AL478">
        <v>6.9</v>
      </c>
      <c r="AM478">
        <v>195</v>
      </c>
      <c r="AN478" t="s">
        <v>155</v>
      </c>
      <c r="AO478">
        <v>1</v>
      </c>
      <c r="AP478" s="42">
        <v>0.94217592592592592</v>
      </c>
      <c r="AQ478">
        <v>47.162066000000003</v>
      </c>
      <c r="AR478">
        <v>-88.496432999999996</v>
      </c>
      <c r="AS478">
        <v>778.5</v>
      </c>
      <c r="AT478">
        <v>35</v>
      </c>
      <c r="AU478">
        <v>12</v>
      </c>
      <c r="AV478">
        <v>9</v>
      </c>
      <c r="AW478" t="s">
        <v>218</v>
      </c>
      <c r="AX478">
        <v>1.165934</v>
      </c>
      <c r="AY478">
        <v>1.2010989999999999</v>
      </c>
      <c r="AZ478">
        <v>2.1329669999999998</v>
      </c>
      <c r="BA478">
        <v>14.048999999999999</v>
      </c>
      <c r="BB478">
        <v>11.25</v>
      </c>
      <c r="BC478">
        <v>0.8</v>
      </c>
      <c r="BD478">
        <v>18.535</v>
      </c>
      <c r="BE478">
        <v>1909.578</v>
      </c>
      <c r="BF478">
        <v>672.16</v>
      </c>
      <c r="BG478">
        <v>0.13800000000000001</v>
      </c>
      <c r="BH478">
        <v>0</v>
      </c>
      <c r="BI478">
        <v>0.13800000000000001</v>
      </c>
      <c r="BJ478">
        <v>0.107</v>
      </c>
      <c r="BK478">
        <v>0</v>
      </c>
      <c r="BL478">
        <v>0.107</v>
      </c>
      <c r="BM478">
        <v>22.477799999999998</v>
      </c>
      <c r="BQ478">
        <v>0</v>
      </c>
      <c r="BR478">
        <v>0.46692400000000001</v>
      </c>
      <c r="BS478">
        <v>-3.9889399999999999</v>
      </c>
      <c r="BT478">
        <v>1.0281999999999999E-2</v>
      </c>
      <c r="BU478">
        <v>11.240028000000001</v>
      </c>
      <c r="BV478">
        <v>-80.177694000000002</v>
      </c>
    </row>
    <row r="479" spans="1:74" customFormat="1" x14ac:dyDescent="0.25">
      <c r="A479" s="40">
        <v>41704</v>
      </c>
      <c r="B479" s="41">
        <v>2.5603009259259259E-2</v>
      </c>
      <c r="C479">
        <v>11.348000000000001</v>
      </c>
      <c r="D479">
        <v>6.3188000000000004</v>
      </c>
      <c r="E479">
        <v>63187.924529999997</v>
      </c>
      <c r="F479">
        <v>12.3</v>
      </c>
      <c r="G479">
        <v>-1.8</v>
      </c>
      <c r="H479">
        <v>3609.4</v>
      </c>
      <c r="J479">
        <v>0</v>
      </c>
      <c r="K479">
        <v>0.84289999999999998</v>
      </c>
      <c r="L479">
        <v>9.5648</v>
      </c>
      <c r="M479">
        <v>5.3258000000000001</v>
      </c>
      <c r="N479">
        <v>10.3995</v>
      </c>
      <c r="O479">
        <v>0</v>
      </c>
      <c r="P479">
        <v>10.4</v>
      </c>
      <c r="Q479">
        <v>8.0490999999999993</v>
      </c>
      <c r="R479">
        <v>0</v>
      </c>
      <c r="S479">
        <v>8</v>
      </c>
      <c r="T479">
        <v>3609.3809999999999</v>
      </c>
      <c r="W479">
        <v>0</v>
      </c>
      <c r="X479">
        <v>0</v>
      </c>
      <c r="Y479">
        <v>12.2</v>
      </c>
      <c r="Z479">
        <v>849</v>
      </c>
      <c r="AA479">
        <v>872</v>
      </c>
      <c r="AB479">
        <v>792</v>
      </c>
      <c r="AC479">
        <v>47</v>
      </c>
      <c r="AD479">
        <v>12.87</v>
      </c>
      <c r="AE479">
        <v>0.3</v>
      </c>
      <c r="AF479">
        <v>973</v>
      </c>
      <c r="AG479">
        <v>0</v>
      </c>
      <c r="AH479">
        <v>11</v>
      </c>
      <c r="AI479">
        <v>16</v>
      </c>
      <c r="AJ479">
        <v>191</v>
      </c>
      <c r="AK479">
        <v>190.3</v>
      </c>
      <c r="AL479">
        <v>6.9</v>
      </c>
      <c r="AM479">
        <v>195</v>
      </c>
      <c r="AN479" t="s">
        <v>155</v>
      </c>
      <c r="AO479">
        <v>1</v>
      </c>
      <c r="AP479" s="42">
        <v>0.94218750000000007</v>
      </c>
      <c r="AQ479">
        <v>47.162654000000003</v>
      </c>
      <c r="AR479">
        <v>-88.493652999999995</v>
      </c>
      <c r="AS479">
        <v>329.5</v>
      </c>
      <c r="AT479">
        <v>36.9</v>
      </c>
      <c r="AU479">
        <v>12</v>
      </c>
      <c r="AV479">
        <v>9</v>
      </c>
      <c r="AW479" t="s">
        <v>218</v>
      </c>
      <c r="AX479">
        <v>1.3</v>
      </c>
      <c r="AY479">
        <v>1</v>
      </c>
      <c r="AZ479">
        <v>2.2000000000000002</v>
      </c>
      <c r="BA479">
        <v>14.048999999999999</v>
      </c>
      <c r="BB479">
        <v>11.2</v>
      </c>
      <c r="BC479">
        <v>0.8</v>
      </c>
      <c r="BD479">
        <v>18.643999999999998</v>
      </c>
      <c r="BE479">
        <v>1902.51</v>
      </c>
      <c r="BF479">
        <v>674.24300000000005</v>
      </c>
      <c r="BG479">
        <v>0.217</v>
      </c>
      <c r="BH479">
        <v>0</v>
      </c>
      <c r="BI479">
        <v>0.217</v>
      </c>
      <c r="BJ479">
        <v>0.16800000000000001</v>
      </c>
      <c r="BK479">
        <v>0</v>
      </c>
      <c r="BL479">
        <v>0.16800000000000001</v>
      </c>
      <c r="BM479">
        <v>23.721800000000002</v>
      </c>
      <c r="BQ479">
        <v>0</v>
      </c>
      <c r="BR479">
        <v>0.48779600000000001</v>
      </c>
      <c r="BS479">
        <v>-3.7280259999999998</v>
      </c>
      <c r="BT479">
        <v>0.01</v>
      </c>
      <c r="BU479">
        <v>11.742469</v>
      </c>
      <c r="BV479">
        <v>-74.933322599999997</v>
      </c>
    </row>
    <row r="480" spans="1:74" customFormat="1" x14ac:dyDescent="0.25">
      <c r="A480" s="40">
        <v>41704</v>
      </c>
      <c r="B480" s="41">
        <v>2.5614583333333333E-2</v>
      </c>
      <c r="C480">
        <v>11.148999999999999</v>
      </c>
      <c r="D480">
        <v>6.4427000000000003</v>
      </c>
      <c r="E480">
        <v>64426.644789999998</v>
      </c>
      <c r="F480">
        <v>16</v>
      </c>
      <c r="G480">
        <v>-5</v>
      </c>
      <c r="H480">
        <v>3663.5</v>
      </c>
      <c r="J480">
        <v>0</v>
      </c>
      <c r="K480">
        <v>0.84309999999999996</v>
      </c>
      <c r="L480">
        <v>9.4006000000000007</v>
      </c>
      <c r="M480">
        <v>5.4321000000000002</v>
      </c>
      <c r="N480">
        <v>13.4505</v>
      </c>
      <c r="O480">
        <v>0</v>
      </c>
      <c r="P480">
        <v>13.5</v>
      </c>
      <c r="Q480">
        <v>10.410500000000001</v>
      </c>
      <c r="R480">
        <v>0</v>
      </c>
      <c r="S480">
        <v>10.4</v>
      </c>
      <c r="T480">
        <v>3663.5470999999998</v>
      </c>
      <c r="W480">
        <v>0</v>
      </c>
      <c r="X480">
        <v>0</v>
      </c>
      <c r="Y480">
        <v>12.1</v>
      </c>
      <c r="Z480">
        <v>848</v>
      </c>
      <c r="AA480">
        <v>873</v>
      </c>
      <c r="AB480">
        <v>793</v>
      </c>
      <c r="AC480">
        <v>47</v>
      </c>
      <c r="AD480">
        <v>12.87</v>
      </c>
      <c r="AE480">
        <v>0.3</v>
      </c>
      <c r="AF480">
        <v>973</v>
      </c>
      <c r="AG480">
        <v>0</v>
      </c>
      <c r="AH480">
        <v>10.282</v>
      </c>
      <c r="AI480">
        <v>16</v>
      </c>
      <c r="AJ480">
        <v>191</v>
      </c>
      <c r="AK480">
        <v>190.7</v>
      </c>
      <c r="AL480">
        <v>6.9</v>
      </c>
      <c r="AM480">
        <v>195</v>
      </c>
      <c r="AN480" t="s">
        <v>155</v>
      </c>
      <c r="AO480">
        <v>1</v>
      </c>
      <c r="AP480" s="42">
        <v>0.94219907407407411</v>
      </c>
      <c r="AQ480">
        <v>47.162650999999997</v>
      </c>
      <c r="AR480">
        <v>-88.493199000000004</v>
      </c>
      <c r="AS480">
        <v>329.2</v>
      </c>
      <c r="AT480">
        <v>39</v>
      </c>
      <c r="AU480">
        <v>12</v>
      </c>
      <c r="AV480">
        <v>9</v>
      </c>
      <c r="AW480" t="s">
        <v>218</v>
      </c>
      <c r="AX480">
        <v>1.365534</v>
      </c>
      <c r="AY480">
        <v>1.065534</v>
      </c>
      <c r="AZ480">
        <v>2.2327669999999999</v>
      </c>
      <c r="BA480">
        <v>14.048999999999999</v>
      </c>
      <c r="BB480">
        <v>11.22</v>
      </c>
      <c r="BC480">
        <v>0.8</v>
      </c>
      <c r="BD480">
        <v>18.603999999999999</v>
      </c>
      <c r="BE480">
        <v>1876.327</v>
      </c>
      <c r="BF480">
        <v>690.07600000000002</v>
      </c>
      <c r="BG480">
        <v>0.28100000000000003</v>
      </c>
      <c r="BH480">
        <v>0</v>
      </c>
      <c r="BI480">
        <v>0.28100000000000003</v>
      </c>
      <c r="BJ480">
        <v>0.218</v>
      </c>
      <c r="BK480">
        <v>0</v>
      </c>
      <c r="BL480">
        <v>0.218</v>
      </c>
      <c r="BM480">
        <v>24.161200000000001</v>
      </c>
      <c r="BQ480">
        <v>0</v>
      </c>
      <c r="BR480">
        <v>0.54066999999999998</v>
      </c>
      <c r="BS480">
        <v>-3.3470339999999998</v>
      </c>
      <c r="BT480">
        <v>0.01</v>
      </c>
      <c r="BU480">
        <v>13.015279</v>
      </c>
      <c r="BV480">
        <v>-67.275383399999996</v>
      </c>
    </row>
    <row r="481" spans="1:74" customFormat="1" x14ac:dyDescent="0.25">
      <c r="A481" s="40">
        <v>41704</v>
      </c>
      <c r="B481" s="41">
        <v>2.5626157407407407E-2</v>
      </c>
      <c r="C481">
        <v>10.535</v>
      </c>
      <c r="D481">
        <v>7.5496999999999996</v>
      </c>
      <c r="E481">
        <v>75497.420700000002</v>
      </c>
      <c r="F481">
        <v>19.3</v>
      </c>
      <c r="G481">
        <v>-5</v>
      </c>
      <c r="H481">
        <v>3745</v>
      </c>
      <c r="J481">
        <v>0</v>
      </c>
      <c r="K481">
        <v>0.83720000000000006</v>
      </c>
      <c r="L481">
        <v>8.8199000000000005</v>
      </c>
      <c r="M481">
        <v>6.3209</v>
      </c>
      <c r="N481">
        <v>16.122499999999999</v>
      </c>
      <c r="O481">
        <v>0</v>
      </c>
      <c r="P481">
        <v>16.100000000000001</v>
      </c>
      <c r="Q481">
        <v>12.4786</v>
      </c>
      <c r="R481">
        <v>0</v>
      </c>
      <c r="S481">
        <v>12.5</v>
      </c>
      <c r="T481">
        <v>3745.0131999999999</v>
      </c>
      <c r="W481">
        <v>0</v>
      </c>
      <c r="X481">
        <v>0</v>
      </c>
      <c r="Y481">
        <v>12.2</v>
      </c>
      <c r="Z481">
        <v>848</v>
      </c>
      <c r="AA481">
        <v>873</v>
      </c>
      <c r="AB481">
        <v>792</v>
      </c>
      <c r="AC481">
        <v>47</v>
      </c>
      <c r="AD481">
        <v>12.87</v>
      </c>
      <c r="AE481">
        <v>0.3</v>
      </c>
      <c r="AF481">
        <v>973</v>
      </c>
      <c r="AG481">
        <v>0</v>
      </c>
      <c r="AH481">
        <v>10</v>
      </c>
      <c r="AI481">
        <v>16</v>
      </c>
      <c r="AJ481">
        <v>191</v>
      </c>
      <c r="AK481">
        <v>191</v>
      </c>
      <c r="AL481">
        <v>7.1</v>
      </c>
      <c r="AM481">
        <v>195</v>
      </c>
      <c r="AN481" t="s">
        <v>155</v>
      </c>
      <c r="AO481">
        <v>1</v>
      </c>
      <c r="AP481" s="42">
        <v>0.94221064814814814</v>
      </c>
      <c r="AQ481">
        <v>47.162686000000001</v>
      </c>
      <c r="AR481">
        <v>-88.492046000000002</v>
      </c>
      <c r="AS481">
        <v>327.3</v>
      </c>
      <c r="AT481">
        <v>39.6</v>
      </c>
      <c r="AU481">
        <v>12</v>
      </c>
      <c r="AV481">
        <v>10</v>
      </c>
      <c r="AW481" t="s">
        <v>219</v>
      </c>
      <c r="AX481">
        <v>1.3368260000000001</v>
      </c>
      <c r="AY481">
        <v>1.2</v>
      </c>
      <c r="AZ481">
        <v>2.1694610000000001</v>
      </c>
      <c r="BA481">
        <v>14.048999999999999</v>
      </c>
      <c r="BB481">
        <v>10.79</v>
      </c>
      <c r="BC481">
        <v>0.77</v>
      </c>
      <c r="BD481">
        <v>19.440999999999999</v>
      </c>
      <c r="BE481">
        <v>1724.425</v>
      </c>
      <c r="BF481">
        <v>786.57100000000003</v>
      </c>
      <c r="BG481">
        <v>0.33</v>
      </c>
      <c r="BH481">
        <v>0</v>
      </c>
      <c r="BI481">
        <v>0.33</v>
      </c>
      <c r="BJ481">
        <v>0.255</v>
      </c>
      <c r="BK481">
        <v>0</v>
      </c>
      <c r="BL481">
        <v>0.255</v>
      </c>
      <c r="BM481">
        <v>24.1935</v>
      </c>
      <c r="BQ481">
        <v>0</v>
      </c>
      <c r="BR481">
        <v>0.54248600000000002</v>
      </c>
      <c r="BS481">
        <v>-2.9849039999999998</v>
      </c>
      <c r="BT481">
        <v>9.2820000000000003E-3</v>
      </c>
      <c r="BU481">
        <v>13.058994</v>
      </c>
      <c r="BV481">
        <v>-59.996570400000003</v>
      </c>
    </row>
    <row r="482" spans="1:74" customFormat="1" x14ac:dyDescent="0.25">
      <c r="A482" s="40">
        <v>41704</v>
      </c>
      <c r="B482" s="41">
        <v>2.5637731481481487E-2</v>
      </c>
      <c r="C482">
        <v>9.7260000000000009</v>
      </c>
      <c r="D482">
        <v>8.8343000000000007</v>
      </c>
      <c r="E482">
        <v>88343.370030000005</v>
      </c>
      <c r="F482">
        <v>23.5</v>
      </c>
      <c r="G482">
        <v>-4.3</v>
      </c>
      <c r="H482">
        <v>4040.8</v>
      </c>
      <c r="J482">
        <v>0</v>
      </c>
      <c r="K482">
        <v>0.83040000000000003</v>
      </c>
      <c r="L482">
        <v>8.0770999999999997</v>
      </c>
      <c r="M482">
        <v>7.3362999999999996</v>
      </c>
      <c r="N482">
        <v>19.488199999999999</v>
      </c>
      <c r="O482">
        <v>0</v>
      </c>
      <c r="P482">
        <v>19.5</v>
      </c>
      <c r="Q482">
        <v>15.083600000000001</v>
      </c>
      <c r="R482">
        <v>0</v>
      </c>
      <c r="S482">
        <v>15.1</v>
      </c>
      <c r="T482">
        <v>4040.8146000000002</v>
      </c>
      <c r="W482">
        <v>0</v>
      </c>
      <c r="X482">
        <v>0</v>
      </c>
      <c r="Y482">
        <v>12.2</v>
      </c>
      <c r="Z482">
        <v>848</v>
      </c>
      <c r="AA482">
        <v>873</v>
      </c>
      <c r="AB482">
        <v>793</v>
      </c>
      <c r="AC482">
        <v>47</v>
      </c>
      <c r="AD482">
        <v>12.87</v>
      </c>
      <c r="AE482">
        <v>0.3</v>
      </c>
      <c r="AF482">
        <v>973</v>
      </c>
      <c r="AG482">
        <v>0</v>
      </c>
      <c r="AH482">
        <v>10.718</v>
      </c>
      <c r="AI482">
        <v>16</v>
      </c>
      <c r="AJ482">
        <v>191</v>
      </c>
      <c r="AK482">
        <v>190.3</v>
      </c>
      <c r="AL482">
        <v>7</v>
      </c>
      <c r="AM482">
        <v>195</v>
      </c>
      <c r="AN482" t="s">
        <v>155</v>
      </c>
      <c r="AO482">
        <v>1</v>
      </c>
      <c r="AP482" s="42">
        <v>0.94223379629629633</v>
      </c>
      <c r="AQ482">
        <v>47.162435000000002</v>
      </c>
      <c r="AR482">
        <v>-88.491938000000005</v>
      </c>
      <c r="AS482">
        <v>324.89999999999998</v>
      </c>
      <c r="AT482">
        <v>40.9</v>
      </c>
      <c r="AU482">
        <v>12</v>
      </c>
      <c r="AV482">
        <v>12</v>
      </c>
      <c r="AW482" t="s">
        <v>220</v>
      </c>
      <c r="AX482">
        <v>1</v>
      </c>
      <c r="AY482">
        <v>1.2</v>
      </c>
      <c r="AZ482">
        <v>1.9</v>
      </c>
      <c r="BA482">
        <v>14.048999999999999</v>
      </c>
      <c r="BB482">
        <v>10.33</v>
      </c>
      <c r="BC482">
        <v>0.74</v>
      </c>
      <c r="BD482">
        <v>20.420000000000002</v>
      </c>
      <c r="BE482">
        <v>1548.9359999999999</v>
      </c>
      <c r="BF482">
        <v>895.43100000000004</v>
      </c>
      <c r="BG482">
        <v>0.39100000000000001</v>
      </c>
      <c r="BH482">
        <v>0</v>
      </c>
      <c r="BI482">
        <v>0.39100000000000001</v>
      </c>
      <c r="BJ482">
        <v>0.30299999999999999</v>
      </c>
      <c r="BK482">
        <v>0</v>
      </c>
      <c r="BL482">
        <v>0.30299999999999999</v>
      </c>
      <c r="BM482">
        <v>25.604099999999999</v>
      </c>
      <c r="BQ482">
        <v>0</v>
      </c>
      <c r="BR482">
        <v>0.47353400000000001</v>
      </c>
      <c r="BS482">
        <v>-3.13489</v>
      </c>
      <c r="BT482">
        <v>9.7179999999999992E-3</v>
      </c>
      <c r="BU482">
        <v>11.399148</v>
      </c>
      <c r="BV482">
        <v>-63.011288999999998</v>
      </c>
    </row>
    <row r="483" spans="1:74" customFormat="1" x14ac:dyDescent="0.25">
      <c r="A483" s="40">
        <v>41704</v>
      </c>
      <c r="B483" s="41">
        <v>2.5649305555555557E-2</v>
      </c>
      <c r="C483">
        <v>9.1489999999999991</v>
      </c>
      <c r="D483">
        <v>9.6697000000000006</v>
      </c>
      <c r="E483">
        <v>96697.044179999997</v>
      </c>
      <c r="F483">
        <v>28.8</v>
      </c>
      <c r="G483">
        <v>2.6</v>
      </c>
      <c r="H483">
        <v>4450.2</v>
      </c>
      <c r="J483">
        <v>0</v>
      </c>
      <c r="K483">
        <v>0.82589999999999997</v>
      </c>
      <c r="L483">
        <v>7.5564999999999998</v>
      </c>
      <c r="M483">
        <v>7.9863</v>
      </c>
      <c r="N483">
        <v>23.789899999999999</v>
      </c>
      <c r="O483">
        <v>2.1242999999999999</v>
      </c>
      <c r="P483">
        <v>25.9</v>
      </c>
      <c r="Q483">
        <v>18.4131</v>
      </c>
      <c r="R483">
        <v>1.6442000000000001</v>
      </c>
      <c r="S483">
        <v>20.100000000000001</v>
      </c>
      <c r="T483">
        <v>4450.1648999999998</v>
      </c>
      <c r="W483">
        <v>0</v>
      </c>
      <c r="X483">
        <v>0</v>
      </c>
      <c r="Y483">
        <v>12.1</v>
      </c>
      <c r="Z483">
        <v>849</v>
      </c>
      <c r="AA483">
        <v>874</v>
      </c>
      <c r="AB483">
        <v>794</v>
      </c>
      <c r="AC483">
        <v>47</v>
      </c>
      <c r="AD483">
        <v>12.87</v>
      </c>
      <c r="AE483">
        <v>0.3</v>
      </c>
      <c r="AF483">
        <v>973</v>
      </c>
      <c r="AG483">
        <v>0</v>
      </c>
      <c r="AH483">
        <v>11</v>
      </c>
      <c r="AI483">
        <v>16</v>
      </c>
      <c r="AJ483">
        <v>191</v>
      </c>
      <c r="AK483">
        <v>190</v>
      </c>
      <c r="AL483">
        <v>6.8</v>
      </c>
      <c r="AM483">
        <v>195</v>
      </c>
      <c r="AN483" t="s">
        <v>155</v>
      </c>
      <c r="AO483">
        <v>1</v>
      </c>
      <c r="AP483" s="42">
        <v>0.94223379629629633</v>
      </c>
      <c r="AQ483">
        <v>47.162381000000003</v>
      </c>
      <c r="AR483">
        <v>-88.491881000000006</v>
      </c>
      <c r="AS483">
        <v>323.8</v>
      </c>
      <c r="AT483">
        <v>41.5</v>
      </c>
      <c r="AU483">
        <v>12</v>
      </c>
      <c r="AV483">
        <v>12</v>
      </c>
      <c r="AW483" t="s">
        <v>220</v>
      </c>
      <c r="AX483">
        <v>1.0974029999999999</v>
      </c>
      <c r="AY483">
        <v>1.2649349999999999</v>
      </c>
      <c r="AZ483">
        <v>1.9649350000000001</v>
      </c>
      <c r="BA483">
        <v>14.048999999999999</v>
      </c>
      <c r="BB483">
        <v>10.06</v>
      </c>
      <c r="BC483">
        <v>0.72</v>
      </c>
      <c r="BD483">
        <v>21.079000000000001</v>
      </c>
      <c r="BE483">
        <v>1433.6130000000001</v>
      </c>
      <c r="BF483">
        <v>964.34900000000005</v>
      </c>
      <c r="BG483">
        <v>0.47299999999999998</v>
      </c>
      <c r="BH483">
        <v>4.2000000000000003E-2</v>
      </c>
      <c r="BI483">
        <v>0.51500000000000001</v>
      </c>
      <c r="BJ483">
        <v>0.36599999999999999</v>
      </c>
      <c r="BK483">
        <v>3.3000000000000002E-2</v>
      </c>
      <c r="BL483">
        <v>0.39800000000000002</v>
      </c>
      <c r="BM483">
        <v>27.896699999999999</v>
      </c>
      <c r="BQ483">
        <v>0</v>
      </c>
      <c r="BR483">
        <v>0.45546199999999998</v>
      </c>
      <c r="BS483">
        <v>-3.2795160000000001</v>
      </c>
      <c r="BT483">
        <v>1.0718E-2</v>
      </c>
      <c r="BU483">
        <v>10.964109000000001</v>
      </c>
      <c r="BV483">
        <v>-65.918271599999997</v>
      </c>
    </row>
    <row r="484" spans="1:74" customFormat="1" x14ac:dyDescent="0.25">
      <c r="A484" s="40">
        <v>41704</v>
      </c>
      <c r="B484" s="41">
        <v>2.5660879629629627E-2</v>
      </c>
      <c r="C484">
        <v>9.0359999999999996</v>
      </c>
      <c r="D484">
        <v>10.2826</v>
      </c>
      <c r="E484">
        <v>102826.2574</v>
      </c>
      <c r="F484">
        <v>28.1</v>
      </c>
      <c r="G484">
        <v>5.2</v>
      </c>
      <c r="H484">
        <v>4640.6000000000004</v>
      </c>
      <c r="J484">
        <v>0</v>
      </c>
      <c r="K484">
        <v>0.82040000000000002</v>
      </c>
      <c r="L484">
        <v>7.4128999999999996</v>
      </c>
      <c r="M484">
        <v>8.4353999999999996</v>
      </c>
      <c r="N484">
        <v>23.021699999999999</v>
      </c>
      <c r="O484">
        <v>4.2267000000000001</v>
      </c>
      <c r="P484">
        <v>27.2</v>
      </c>
      <c r="Q484">
        <v>17.8186</v>
      </c>
      <c r="R484">
        <v>3.2713999999999999</v>
      </c>
      <c r="S484">
        <v>21.1</v>
      </c>
      <c r="T484">
        <v>4640.6306000000004</v>
      </c>
      <c r="W484">
        <v>0</v>
      </c>
      <c r="X484">
        <v>0</v>
      </c>
      <c r="Y484">
        <v>12.2</v>
      </c>
      <c r="Z484">
        <v>850</v>
      </c>
      <c r="AA484">
        <v>874</v>
      </c>
      <c r="AB484">
        <v>797</v>
      </c>
      <c r="AC484">
        <v>47</v>
      </c>
      <c r="AD484">
        <v>12.87</v>
      </c>
      <c r="AE484">
        <v>0.3</v>
      </c>
      <c r="AF484">
        <v>973</v>
      </c>
      <c r="AG484">
        <v>0</v>
      </c>
      <c r="AH484">
        <v>11</v>
      </c>
      <c r="AI484">
        <v>16.718</v>
      </c>
      <c r="AJ484">
        <v>191</v>
      </c>
      <c r="AK484">
        <v>190</v>
      </c>
      <c r="AL484">
        <v>6.7</v>
      </c>
      <c r="AM484">
        <v>195</v>
      </c>
      <c r="AN484" t="s">
        <v>155</v>
      </c>
      <c r="AO484">
        <v>2</v>
      </c>
      <c r="AP484" s="42">
        <v>0.94224537037037026</v>
      </c>
      <c r="AQ484">
        <v>47.162211999999997</v>
      </c>
      <c r="AR484">
        <v>-88.491748999999999</v>
      </c>
      <c r="AS484">
        <v>321.60000000000002</v>
      </c>
      <c r="AT484">
        <v>42.8</v>
      </c>
      <c r="AU484">
        <v>12</v>
      </c>
      <c r="AV484">
        <v>12</v>
      </c>
      <c r="AW484" t="s">
        <v>220</v>
      </c>
      <c r="AX484">
        <v>1.3</v>
      </c>
      <c r="AY484">
        <v>1.4</v>
      </c>
      <c r="AZ484">
        <v>2.1</v>
      </c>
      <c r="BA484">
        <v>14.048999999999999</v>
      </c>
      <c r="BB484">
        <v>9.73</v>
      </c>
      <c r="BC484">
        <v>0.69</v>
      </c>
      <c r="BD484">
        <v>21.899000000000001</v>
      </c>
      <c r="BE484">
        <v>1378.316</v>
      </c>
      <c r="BF484">
        <v>998.25900000000001</v>
      </c>
      <c r="BG484">
        <v>0.44800000000000001</v>
      </c>
      <c r="BH484">
        <v>8.2000000000000003E-2</v>
      </c>
      <c r="BI484">
        <v>0.53100000000000003</v>
      </c>
      <c r="BJ484">
        <v>0.34699999999999998</v>
      </c>
      <c r="BK484">
        <v>6.4000000000000001E-2</v>
      </c>
      <c r="BL484">
        <v>0.41099999999999998</v>
      </c>
      <c r="BM484">
        <v>28.510300000000001</v>
      </c>
      <c r="BQ484">
        <v>0</v>
      </c>
      <c r="BR484">
        <v>0.42712600000000001</v>
      </c>
      <c r="BS484">
        <v>-3.587072</v>
      </c>
      <c r="BT484">
        <v>1.2435999999999999E-2</v>
      </c>
      <c r="BU484">
        <v>10.28199</v>
      </c>
      <c r="BV484">
        <v>-72.100147199999995</v>
      </c>
    </row>
    <row r="485" spans="1:74" customFormat="1" x14ac:dyDescent="0.25">
      <c r="A485" s="40">
        <v>41704</v>
      </c>
      <c r="B485" s="41">
        <v>2.5672453703703704E-2</v>
      </c>
      <c r="C485">
        <v>8.1460000000000008</v>
      </c>
      <c r="D485">
        <v>11.157400000000001</v>
      </c>
      <c r="E485">
        <v>111573.51790000001</v>
      </c>
      <c r="F485">
        <v>22.9</v>
      </c>
      <c r="G485">
        <v>-9.8000000000000007</v>
      </c>
      <c r="H485">
        <v>4858.5</v>
      </c>
      <c r="J485">
        <v>0</v>
      </c>
      <c r="K485">
        <v>0.81769999999999998</v>
      </c>
      <c r="L485">
        <v>6.6608999999999998</v>
      </c>
      <c r="M485">
        <v>9.1231000000000009</v>
      </c>
      <c r="N485">
        <v>18.704799999999999</v>
      </c>
      <c r="O485">
        <v>0</v>
      </c>
      <c r="P485">
        <v>18.7</v>
      </c>
      <c r="Q485">
        <v>14.4773</v>
      </c>
      <c r="R485">
        <v>0</v>
      </c>
      <c r="S485">
        <v>14.5</v>
      </c>
      <c r="T485">
        <v>4858.4757</v>
      </c>
      <c r="W485">
        <v>0</v>
      </c>
      <c r="X485">
        <v>0</v>
      </c>
      <c r="Y485">
        <v>12.2</v>
      </c>
      <c r="Z485">
        <v>851</v>
      </c>
      <c r="AA485">
        <v>875</v>
      </c>
      <c r="AB485">
        <v>799</v>
      </c>
      <c r="AC485">
        <v>47</v>
      </c>
      <c r="AD485">
        <v>12.87</v>
      </c>
      <c r="AE485">
        <v>0.3</v>
      </c>
      <c r="AF485">
        <v>973</v>
      </c>
      <c r="AG485">
        <v>0</v>
      </c>
      <c r="AH485">
        <v>10.282717</v>
      </c>
      <c r="AI485">
        <v>17</v>
      </c>
      <c r="AJ485">
        <v>191</v>
      </c>
      <c r="AK485">
        <v>190</v>
      </c>
      <c r="AL485">
        <v>6.8</v>
      </c>
      <c r="AM485">
        <v>195</v>
      </c>
      <c r="AN485" t="s">
        <v>155</v>
      </c>
      <c r="AO485">
        <v>2</v>
      </c>
      <c r="AP485" s="42">
        <v>0.94225694444444441</v>
      </c>
      <c r="AQ485">
        <v>47.161985000000001</v>
      </c>
      <c r="AR485">
        <v>-88.491696000000005</v>
      </c>
      <c r="AS485">
        <v>321.60000000000002</v>
      </c>
      <c r="AT485">
        <v>42.8</v>
      </c>
      <c r="AU485">
        <v>12</v>
      </c>
      <c r="AV485">
        <v>12</v>
      </c>
      <c r="AW485" t="s">
        <v>220</v>
      </c>
      <c r="AX485">
        <v>1.3</v>
      </c>
      <c r="AY485">
        <v>1.4</v>
      </c>
      <c r="AZ485">
        <v>2.1</v>
      </c>
      <c r="BA485">
        <v>14.048999999999999</v>
      </c>
      <c r="BB485">
        <v>9.57</v>
      </c>
      <c r="BC485">
        <v>0.68</v>
      </c>
      <c r="BD485">
        <v>22.297999999999998</v>
      </c>
      <c r="BE485">
        <v>1241.72</v>
      </c>
      <c r="BF485">
        <v>1082.4649999999999</v>
      </c>
      <c r="BG485">
        <v>0.36499999999999999</v>
      </c>
      <c r="BH485">
        <v>0</v>
      </c>
      <c r="BI485">
        <v>0.36499999999999999</v>
      </c>
      <c r="BJ485">
        <v>0.28299999999999997</v>
      </c>
      <c r="BK485">
        <v>0</v>
      </c>
      <c r="BL485">
        <v>0.28299999999999997</v>
      </c>
      <c r="BM485">
        <v>29.926600000000001</v>
      </c>
      <c r="BQ485">
        <v>0</v>
      </c>
      <c r="BR485">
        <v>0.40424100000000002</v>
      </c>
      <c r="BS485">
        <v>-3.3007559999999998</v>
      </c>
      <c r="BT485">
        <v>1.2283000000000001E-2</v>
      </c>
      <c r="BU485">
        <v>9.7310859999999995</v>
      </c>
      <c r="BV485">
        <v>-66.345195599999997</v>
      </c>
    </row>
    <row r="486" spans="1:74" customFormat="1" x14ac:dyDescent="0.25">
      <c r="A486" s="40">
        <v>41704</v>
      </c>
      <c r="B486" s="41">
        <v>2.5684027777777774E-2</v>
      </c>
      <c r="C486">
        <v>7.6829999999999998</v>
      </c>
      <c r="D486">
        <v>12.134600000000001</v>
      </c>
      <c r="E486">
        <v>121345.5049</v>
      </c>
      <c r="F486">
        <v>16.2</v>
      </c>
      <c r="G486">
        <v>-23.4</v>
      </c>
      <c r="H486">
        <v>7087.1</v>
      </c>
      <c r="J486">
        <v>0</v>
      </c>
      <c r="K486">
        <v>0.80840000000000001</v>
      </c>
      <c r="L486">
        <v>6.2115999999999998</v>
      </c>
      <c r="M486">
        <v>9.8101000000000003</v>
      </c>
      <c r="N486">
        <v>13.1272</v>
      </c>
      <c r="O486">
        <v>0</v>
      </c>
      <c r="P486">
        <v>13.1</v>
      </c>
      <c r="Q486">
        <v>10.160299999999999</v>
      </c>
      <c r="R486">
        <v>0</v>
      </c>
      <c r="S486">
        <v>10.199999999999999</v>
      </c>
      <c r="T486">
        <v>7087.1382000000003</v>
      </c>
      <c r="W486">
        <v>0</v>
      </c>
      <c r="X486">
        <v>0</v>
      </c>
      <c r="Y486">
        <v>12.2</v>
      </c>
      <c r="Z486">
        <v>852</v>
      </c>
      <c r="AA486">
        <v>877</v>
      </c>
      <c r="AB486">
        <v>800</v>
      </c>
      <c r="AC486">
        <v>47</v>
      </c>
      <c r="AD486">
        <v>12.87</v>
      </c>
      <c r="AE486">
        <v>0.3</v>
      </c>
      <c r="AF486">
        <v>973</v>
      </c>
      <c r="AG486">
        <v>0</v>
      </c>
      <c r="AH486">
        <v>10</v>
      </c>
      <c r="AI486">
        <v>17</v>
      </c>
      <c r="AJ486">
        <v>191</v>
      </c>
      <c r="AK486">
        <v>190</v>
      </c>
      <c r="AL486">
        <v>6.9</v>
      </c>
      <c r="AM486">
        <v>195</v>
      </c>
      <c r="AN486" t="s">
        <v>155</v>
      </c>
      <c r="AO486">
        <v>2</v>
      </c>
      <c r="AP486" s="42">
        <v>0.9422800925925926</v>
      </c>
      <c r="AQ486">
        <v>47.161698000000001</v>
      </c>
      <c r="AR486">
        <v>-88.491561000000004</v>
      </c>
      <c r="AS486">
        <v>321.7</v>
      </c>
      <c r="AT486">
        <v>43.8</v>
      </c>
      <c r="AU486">
        <v>12</v>
      </c>
      <c r="AV486">
        <v>11</v>
      </c>
      <c r="AW486" t="s">
        <v>236</v>
      </c>
      <c r="AX486">
        <v>1.3</v>
      </c>
      <c r="AY486">
        <v>1.4</v>
      </c>
      <c r="AZ486">
        <v>2.1</v>
      </c>
      <c r="BA486">
        <v>14.048999999999999</v>
      </c>
      <c r="BB486">
        <v>9.08</v>
      </c>
      <c r="BC486">
        <v>0.65</v>
      </c>
      <c r="BD486">
        <v>23.695</v>
      </c>
      <c r="BE486">
        <v>1126.0039999999999</v>
      </c>
      <c r="BF486">
        <v>1131.8520000000001</v>
      </c>
      <c r="BG486">
        <v>0.249</v>
      </c>
      <c r="BH486">
        <v>0</v>
      </c>
      <c r="BI486">
        <v>0.249</v>
      </c>
      <c r="BJ486">
        <v>0.193</v>
      </c>
      <c r="BK486">
        <v>0</v>
      </c>
      <c r="BL486">
        <v>0.193</v>
      </c>
      <c r="BM486">
        <v>42.449599999999997</v>
      </c>
      <c r="BQ486">
        <v>0</v>
      </c>
      <c r="BR486">
        <v>0.38133899999999998</v>
      </c>
      <c r="BS486">
        <v>-2.9664410000000001</v>
      </c>
      <c r="BT486">
        <v>1.1282E-2</v>
      </c>
      <c r="BU486">
        <v>9.1797909999999998</v>
      </c>
      <c r="BV486">
        <v>-59.625464100000002</v>
      </c>
    </row>
    <row r="487" spans="1:74" customFormat="1" x14ac:dyDescent="0.25">
      <c r="A487" s="40">
        <v>41704</v>
      </c>
      <c r="B487" s="41">
        <v>2.5695601851851851E-2</v>
      </c>
      <c r="C487">
        <v>7.5990000000000002</v>
      </c>
      <c r="D487">
        <v>12.651</v>
      </c>
      <c r="E487">
        <v>126509.8625</v>
      </c>
      <c r="F487">
        <v>14.1</v>
      </c>
      <c r="G487">
        <v>-1.6</v>
      </c>
      <c r="H487">
        <v>6499.3</v>
      </c>
      <c r="J487">
        <v>0</v>
      </c>
      <c r="K487">
        <v>0.80420000000000003</v>
      </c>
      <c r="L487">
        <v>6.1112000000000002</v>
      </c>
      <c r="M487">
        <v>10.173500000000001</v>
      </c>
      <c r="N487">
        <v>11.373200000000001</v>
      </c>
      <c r="O487">
        <v>0</v>
      </c>
      <c r="P487">
        <v>11.4</v>
      </c>
      <c r="Q487">
        <v>8.8026999999999997</v>
      </c>
      <c r="R487">
        <v>0</v>
      </c>
      <c r="S487">
        <v>8.8000000000000007</v>
      </c>
      <c r="T487">
        <v>6499.3143</v>
      </c>
      <c r="W487">
        <v>0</v>
      </c>
      <c r="X487">
        <v>0</v>
      </c>
      <c r="Y487">
        <v>12.2</v>
      </c>
      <c r="Z487">
        <v>853</v>
      </c>
      <c r="AA487">
        <v>878</v>
      </c>
      <c r="AB487">
        <v>799</v>
      </c>
      <c r="AC487">
        <v>47</v>
      </c>
      <c r="AD487">
        <v>12.87</v>
      </c>
      <c r="AE487">
        <v>0.3</v>
      </c>
      <c r="AF487">
        <v>973</v>
      </c>
      <c r="AG487">
        <v>0</v>
      </c>
      <c r="AH487">
        <v>10</v>
      </c>
      <c r="AI487">
        <v>17</v>
      </c>
      <c r="AJ487">
        <v>191</v>
      </c>
      <c r="AK487">
        <v>190.7</v>
      </c>
      <c r="AL487">
        <v>6.9</v>
      </c>
      <c r="AM487">
        <v>195</v>
      </c>
      <c r="AN487" t="s">
        <v>155</v>
      </c>
      <c r="AO487">
        <v>2</v>
      </c>
      <c r="AP487" s="42">
        <v>0.94229166666666664</v>
      </c>
      <c r="AQ487">
        <v>47.161577999999999</v>
      </c>
      <c r="AR487">
        <v>-88.491397000000006</v>
      </c>
      <c r="AS487">
        <v>322</v>
      </c>
      <c r="AT487">
        <v>45.6</v>
      </c>
      <c r="AU487">
        <v>12</v>
      </c>
      <c r="AV487">
        <v>11</v>
      </c>
      <c r="AW487" t="s">
        <v>236</v>
      </c>
      <c r="AX487">
        <v>1.3</v>
      </c>
      <c r="AY487">
        <v>1.333666</v>
      </c>
      <c r="AZ487">
        <v>2.0005000000000002</v>
      </c>
      <c r="BA487">
        <v>14.048999999999999</v>
      </c>
      <c r="BB487">
        <v>8.8699999999999992</v>
      </c>
      <c r="BC487">
        <v>0.63</v>
      </c>
      <c r="BD487">
        <v>24.352</v>
      </c>
      <c r="BE487">
        <v>1094.4090000000001</v>
      </c>
      <c r="BF487">
        <v>1159.5889999999999</v>
      </c>
      <c r="BG487">
        <v>0.21299999999999999</v>
      </c>
      <c r="BH487">
        <v>0</v>
      </c>
      <c r="BI487">
        <v>0.21299999999999999</v>
      </c>
      <c r="BJ487">
        <v>0.16500000000000001</v>
      </c>
      <c r="BK487">
        <v>0</v>
      </c>
      <c r="BL487">
        <v>0.16500000000000001</v>
      </c>
      <c r="BM487">
        <v>38.457999999999998</v>
      </c>
      <c r="BQ487">
        <v>0</v>
      </c>
      <c r="BR487">
        <v>0.47452</v>
      </c>
      <c r="BS487">
        <v>-3.4656560000000001</v>
      </c>
      <c r="BT487">
        <v>1.2435999999999999E-2</v>
      </c>
      <c r="BU487">
        <v>11.422883000000001</v>
      </c>
      <c r="BV487">
        <v>-69.659685600000003</v>
      </c>
    </row>
    <row r="488" spans="1:74" customFormat="1" x14ac:dyDescent="0.25">
      <c r="A488" s="40">
        <v>41704</v>
      </c>
      <c r="B488" s="41">
        <v>2.5707175925925922E-2</v>
      </c>
      <c r="C488">
        <v>8.0500000000000007</v>
      </c>
      <c r="D488">
        <v>11.844799999999999</v>
      </c>
      <c r="E488">
        <v>118448.0772</v>
      </c>
      <c r="F488">
        <v>11.4</v>
      </c>
      <c r="G488">
        <v>-7.3</v>
      </c>
      <c r="H488">
        <v>6415.7</v>
      </c>
      <c r="J488">
        <v>0</v>
      </c>
      <c r="K488">
        <v>0.80959999999999999</v>
      </c>
      <c r="L488">
        <v>6.5171999999999999</v>
      </c>
      <c r="M488">
        <v>9.5893999999999995</v>
      </c>
      <c r="N488">
        <v>9.2520000000000007</v>
      </c>
      <c r="O488">
        <v>0</v>
      </c>
      <c r="P488">
        <v>9.3000000000000007</v>
      </c>
      <c r="Q488">
        <v>7.1608999999999998</v>
      </c>
      <c r="R488">
        <v>0</v>
      </c>
      <c r="S488">
        <v>7.2</v>
      </c>
      <c r="T488">
        <v>6415.6509999999998</v>
      </c>
      <c r="W488">
        <v>0</v>
      </c>
      <c r="X488">
        <v>0</v>
      </c>
      <c r="Y488">
        <v>12.1</v>
      </c>
      <c r="Z488">
        <v>854</v>
      </c>
      <c r="AA488">
        <v>879</v>
      </c>
      <c r="AB488">
        <v>799</v>
      </c>
      <c r="AC488">
        <v>47</v>
      </c>
      <c r="AD488">
        <v>12.87</v>
      </c>
      <c r="AE488">
        <v>0.3</v>
      </c>
      <c r="AF488">
        <v>973</v>
      </c>
      <c r="AG488">
        <v>0</v>
      </c>
      <c r="AH488">
        <v>10</v>
      </c>
      <c r="AI488">
        <v>17</v>
      </c>
      <c r="AJ488">
        <v>191</v>
      </c>
      <c r="AK488">
        <v>190.3</v>
      </c>
      <c r="AL488">
        <v>6.8</v>
      </c>
      <c r="AM488">
        <v>195</v>
      </c>
      <c r="AN488" t="s">
        <v>155</v>
      </c>
      <c r="AO488">
        <v>2</v>
      </c>
      <c r="AP488" s="42">
        <v>0.94229166666666664</v>
      </c>
      <c r="AQ488">
        <v>47.161484000000002</v>
      </c>
      <c r="AR488">
        <v>-88.491287</v>
      </c>
      <c r="AS488">
        <v>320.8</v>
      </c>
      <c r="AT488">
        <v>44.7</v>
      </c>
      <c r="AU488">
        <v>12</v>
      </c>
      <c r="AV488">
        <v>11</v>
      </c>
      <c r="AW488" t="s">
        <v>236</v>
      </c>
      <c r="AX488">
        <v>1.3330340000000001</v>
      </c>
      <c r="AY488">
        <v>1.266068</v>
      </c>
      <c r="AZ488">
        <v>1.8660680000000001</v>
      </c>
      <c r="BA488">
        <v>14.048999999999999</v>
      </c>
      <c r="BB488">
        <v>9.14</v>
      </c>
      <c r="BC488">
        <v>0.65</v>
      </c>
      <c r="BD488">
        <v>23.52</v>
      </c>
      <c r="BE488">
        <v>1180.1510000000001</v>
      </c>
      <c r="BF488">
        <v>1105.2149999999999</v>
      </c>
      <c r="BG488">
        <v>0.17499999999999999</v>
      </c>
      <c r="BH488">
        <v>0</v>
      </c>
      <c r="BI488">
        <v>0.17499999999999999</v>
      </c>
      <c r="BJ488">
        <v>0.13600000000000001</v>
      </c>
      <c r="BK488">
        <v>0</v>
      </c>
      <c r="BL488">
        <v>0.13600000000000001</v>
      </c>
      <c r="BM488">
        <v>38.386800000000001</v>
      </c>
      <c r="BQ488">
        <v>0</v>
      </c>
      <c r="BR488">
        <v>0.42784</v>
      </c>
      <c r="BS488">
        <v>-3.690436</v>
      </c>
      <c r="BT488">
        <v>1.2999999999999999E-2</v>
      </c>
      <c r="BU488">
        <v>10.299177999999999</v>
      </c>
      <c r="BV488">
        <v>-74.177763600000006</v>
      </c>
    </row>
    <row r="489" spans="1:74" customFormat="1" x14ac:dyDescent="0.25">
      <c r="A489" s="40">
        <v>41704</v>
      </c>
      <c r="B489" s="41">
        <v>2.5718749999999999E-2</v>
      </c>
      <c r="C489">
        <v>8.9939999999999998</v>
      </c>
      <c r="D489">
        <v>10.589600000000001</v>
      </c>
      <c r="E489">
        <v>105895.6152</v>
      </c>
      <c r="F489">
        <v>9</v>
      </c>
      <c r="G489">
        <v>-13.2</v>
      </c>
      <c r="H489">
        <v>4929.3</v>
      </c>
      <c r="J489">
        <v>0</v>
      </c>
      <c r="K489">
        <v>0.81730000000000003</v>
      </c>
      <c r="L489">
        <v>7.3506</v>
      </c>
      <c r="M489">
        <v>8.6550999999999991</v>
      </c>
      <c r="N489">
        <v>7.3362999999999996</v>
      </c>
      <c r="O489">
        <v>0</v>
      </c>
      <c r="P489">
        <v>7.3</v>
      </c>
      <c r="Q489">
        <v>5.6782000000000004</v>
      </c>
      <c r="R489">
        <v>0</v>
      </c>
      <c r="S489">
        <v>5.7</v>
      </c>
      <c r="T489">
        <v>4929.3293999999996</v>
      </c>
      <c r="W489">
        <v>0</v>
      </c>
      <c r="X489">
        <v>0</v>
      </c>
      <c r="Y489">
        <v>12.2</v>
      </c>
      <c r="Z489">
        <v>853</v>
      </c>
      <c r="AA489">
        <v>878</v>
      </c>
      <c r="AB489">
        <v>798</v>
      </c>
      <c r="AC489">
        <v>47</v>
      </c>
      <c r="AD489">
        <v>12.87</v>
      </c>
      <c r="AE489">
        <v>0.3</v>
      </c>
      <c r="AF489">
        <v>973</v>
      </c>
      <c r="AG489">
        <v>0</v>
      </c>
      <c r="AH489">
        <v>10</v>
      </c>
      <c r="AI489">
        <v>17</v>
      </c>
      <c r="AJ489">
        <v>191</v>
      </c>
      <c r="AK489">
        <v>190</v>
      </c>
      <c r="AL489">
        <v>6.9</v>
      </c>
      <c r="AM489">
        <v>195</v>
      </c>
      <c r="AN489" t="s">
        <v>155</v>
      </c>
      <c r="AO489">
        <v>2</v>
      </c>
      <c r="AP489" s="42">
        <v>0.94231481481481483</v>
      </c>
      <c r="AQ489">
        <v>47.161253000000002</v>
      </c>
      <c r="AR489">
        <v>-88.491010000000003</v>
      </c>
      <c r="AS489">
        <v>318.2</v>
      </c>
      <c r="AT489">
        <v>43.2</v>
      </c>
      <c r="AU489">
        <v>12</v>
      </c>
      <c r="AV489">
        <v>11</v>
      </c>
      <c r="AW489" t="s">
        <v>236</v>
      </c>
      <c r="AX489">
        <v>1.6300699999999999</v>
      </c>
      <c r="AY489">
        <v>1.2685310000000001</v>
      </c>
      <c r="AZ489">
        <v>2.23007</v>
      </c>
      <c r="BA489">
        <v>14.048999999999999</v>
      </c>
      <c r="BB489">
        <v>9.5500000000000007</v>
      </c>
      <c r="BC489">
        <v>0.68</v>
      </c>
      <c r="BD489">
        <v>22.350999999999999</v>
      </c>
      <c r="BE489">
        <v>1351.268</v>
      </c>
      <c r="BF489">
        <v>1012.662</v>
      </c>
      <c r="BG489">
        <v>0.14099999999999999</v>
      </c>
      <c r="BH489">
        <v>0</v>
      </c>
      <c r="BI489">
        <v>0.14099999999999999</v>
      </c>
      <c r="BJ489">
        <v>0.109</v>
      </c>
      <c r="BK489">
        <v>0</v>
      </c>
      <c r="BL489">
        <v>0.109</v>
      </c>
      <c r="BM489">
        <v>29.941099999999999</v>
      </c>
      <c r="BQ489">
        <v>0</v>
      </c>
      <c r="BR489">
        <v>0.41482200000000002</v>
      </c>
      <c r="BS489">
        <v>-3.566068</v>
      </c>
      <c r="BT489">
        <v>1.2282E-2</v>
      </c>
      <c r="BU489">
        <v>9.9858030000000007</v>
      </c>
      <c r="BV489">
        <v>-71.677966799999993</v>
      </c>
    </row>
    <row r="490" spans="1:74" customFormat="1" x14ac:dyDescent="0.25">
      <c r="A490" s="40">
        <v>41704</v>
      </c>
      <c r="B490" s="41">
        <v>2.5730324074074076E-2</v>
      </c>
      <c r="C490">
        <v>9.1790000000000003</v>
      </c>
      <c r="D490">
        <v>9.9443999999999999</v>
      </c>
      <c r="E490">
        <v>99443.819740000006</v>
      </c>
      <c r="F490">
        <v>6.7</v>
      </c>
      <c r="G490">
        <v>-3.6</v>
      </c>
      <c r="H490">
        <v>3454.9</v>
      </c>
      <c r="J490">
        <v>0</v>
      </c>
      <c r="K490">
        <v>0.82399999999999995</v>
      </c>
      <c r="L490">
        <v>7.5632999999999999</v>
      </c>
      <c r="M490">
        <v>8.1938999999999993</v>
      </c>
      <c r="N490">
        <v>5.4854000000000003</v>
      </c>
      <c r="O490">
        <v>0</v>
      </c>
      <c r="P490">
        <v>5.5</v>
      </c>
      <c r="Q490">
        <v>4.2455999999999996</v>
      </c>
      <c r="R490">
        <v>0</v>
      </c>
      <c r="S490">
        <v>4.2</v>
      </c>
      <c r="T490">
        <v>3454.9146999999998</v>
      </c>
      <c r="W490">
        <v>0</v>
      </c>
      <c r="X490">
        <v>0</v>
      </c>
      <c r="Y490">
        <v>12.1</v>
      </c>
      <c r="Z490">
        <v>853</v>
      </c>
      <c r="AA490">
        <v>877</v>
      </c>
      <c r="AB490">
        <v>798</v>
      </c>
      <c r="AC490">
        <v>47</v>
      </c>
      <c r="AD490">
        <v>12.87</v>
      </c>
      <c r="AE490">
        <v>0.3</v>
      </c>
      <c r="AF490">
        <v>973</v>
      </c>
      <c r="AG490">
        <v>0</v>
      </c>
      <c r="AH490">
        <v>10</v>
      </c>
      <c r="AI490">
        <v>17</v>
      </c>
      <c r="AJ490">
        <v>190.3</v>
      </c>
      <c r="AK490">
        <v>190</v>
      </c>
      <c r="AL490">
        <v>6.8</v>
      </c>
      <c r="AM490">
        <v>195</v>
      </c>
      <c r="AN490" t="s">
        <v>155</v>
      </c>
      <c r="AO490">
        <v>2</v>
      </c>
      <c r="AP490" s="42">
        <v>0.94232638888888898</v>
      </c>
      <c r="AQ490">
        <v>47.161172999999998</v>
      </c>
      <c r="AR490">
        <v>-88.490903000000003</v>
      </c>
      <c r="AS490">
        <v>317.89999999999998</v>
      </c>
      <c r="AT490">
        <v>40.9</v>
      </c>
      <c r="AU490">
        <v>12</v>
      </c>
      <c r="AV490">
        <v>10</v>
      </c>
      <c r="AW490" t="s">
        <v>236</v>
      </c>
      <c r="AX490">
        <v>2.1</v>
      </c>
      <c r="AY490">
        <v>1</v>
      </c>
      <c r="AZ490">
        <v>2.7</v>
      </c>
      <c r="BA490">
        <v>14.048999999999999</v>
      </c>
      <c r="BB490">
        <v>9.94</v>
      </c>
      <c r="BC490">
        <v>0.71</v>
      </c>
      <c r="BD490">
        <v>21.363</v>
      </c>
      <c r="BE490">
        <v>1424.6379999999999</v>
      </c>
      <c r="BF490">
        <v>982.33900000000006</v>
      </c>
      <c r="BG490">
        <v>0.108</v>
      </c>
      <c r="BH490">
        <v>0</v>
      </c>
      <c r="BI490">
        <v>0.108</v>
      </c>
      <c r="BJ490">
        <v>8.4000000000000005E-2</v>
      </c>
      <c r="BK490">
        <v>0</v>
      </c>
      <c r="BL490">
        <v>8.4000000000000005E-2</v>
      </c>
      <c r="BM490">
        <v>21.502600000000001</v>
      </c>
      <c r="BQ490">
        <v>0</v>
      </c>
      <c r="BR490">
        <v>0.63409199999999999</v>
      </c>
      <c r="BS490">
        <v>-3.6325980000000002</v>
      </c>
      <c r="BT490">
        <v>1.2E-2</v>
      </c>
      <c r="BU490">
        <v>15.26418</v>
      </c>
      <c r="BV490">
        <v>-73.015219799999997</v>
      </c>
    </row>
    <row r="491" spans="1:74" customFormat="1" x14ac:dyDescent="0.25">
      <c r="A491" s="40">
        <v>41704</v>
      </c>
      <c r="B491" s="41">
        <v>2.5741898148148149E-2</v>
      </c>
      <c r="C491">
        <v>8.7270000000000003</v>
      </c>
      <c r="D491">
        <v>10.554399999999999</v>
      </c>
      <c r="E491">
        <v>105543.5864</v>
      </c>
      <c r="F491">
        <v>6</v>
      </c>
      <c r="G491">
        <v>-1</v>
      </c>
      <c r="H491">
        <v>4224.1000000000004</v>
      </c>
      <c r="J491">
        <v>0</v>
      </c>
      <c r="K491">
        <v>0.82030000000000003</v>
      </c>
      <c r="L491">
        <v>7.1589999999999998</v>
      </c>
      <c r="M491">
        <v>8.6576000000000004</v>
      </c>
      <c r="N491">
        <v>4.9371</v>
      </c>
      <c r="O491">
        <v>0</v>
      </c>
      <c r="P491">
        <v>4.9000000000000004</v>
      </c>
      <c r="Q491">
        <v>3.8212999999999999</v>
      </c>
      <c r="R491">
        <v>0</v>
      </c>
      <c r="S491">
        <v>3.8</v>
      </c>
      <c r="T491">
        <v>4224.1247000000003</v>
      </c>
      <c r="W491">
        <v>0</v>
      </c>
      <c r="X491">
        <v>0</v>
      </c>
      <c r="Y491">
        <v>12.1</v>
      </c>
      <c r="Z491">
        <v>852</v>
      </c>
      <c r="AA491">
        <v>877</v>
      </c>
      <c r="AB491">
        <v>797</v>
      </c>
      <c r="AC491">
        <v>47</v>
      </c>
      <c r="AD491">
        <v>12.87</v>
      </c>
      <c r="AE491">
        <v>0.3</v>
      </c>
      <c r="AF491">
        <v>973</v>
      </c>
      <c r="AG491">
        <v>0</v>
      </c>
      <c r="AH491">
        <v>10</v>
      </c>
      <c r="AI491">
        <v>17</v>
      </c>
      <c r="AJ491">
        <v>190.7</v>
      </c>
      <c r="AK491">
        <v>190.7</v>
      </c>
      <c r="AL491">
        <v>6.7</v>
      </c>
      <c r="AM491">
        <v>195</v>
      </c>
      <c r="AN491" t="s">
        <v>155</v>
      </c>
      <c r="AO491">
        <v>2</v>
      </c>
      <c r="AP491" s="42">
        <v>0.94232638888888898</v>
      </c>
      <c r="AQ491">
        <v>47.161087999999999</v>
      </c>
      <c r="AR491">
        <v>-88.490834000000007</v>
      </c>
      <c r="AS491">
        <v>317.5</v>
      </c>
      <c r="AT491">
        <v>39</v>
      </c>
      <c r="AU491">
        <v>12</v>
      </c>
      <c r="AV491">
        <v>10</v>
      </c>
      <c r="AW491" t="s">
        <v>242</v>
      </c>
      <c r="AX491">
        <v>1.871329</v>
      </c>
      <c r="AY491">
        <v>1</v>
      </c>
      <c r="AZ491">
        <v>2.5039959999999999</v>
      </c>
      <c r="BA491">
        <v>14.048999999999999</v>
      </c>
      <c r="BB491">
        <v>9.7200000000000006</v>
      </c>
      <c r="BC491">
        <v>0.69</v>
      </c>
      <c r="BD491">
        <v>21.908999999999999</v>
      </c>
      <c r="BE491">
        <v>1337.133</v>
      </c>
      <c r="BF491">
        <v>1029.1890000000001</v>
      </c>
      <c r="BG491">
        <v>9.7000000000000003E-2</v>
      </c>
      <c r="BH491">
        <v>0</v>
      </c>
      <c r="BI491">
        <v>9.7000000000000003E-2</v>
      </c>
      <c r="BJ491">
        <v>7.4999999999999997E-2</v>
      </c>
      <c r="BK491">
        <v>0</v>
      </c>
      <c r="BL491">
        <v>7.4999999999999997E-2</v>
      </c>
      <c r="BM491">
        <v>26.0688</v>
      </c>
      <c r="BQ491">
        <v>0</v>
      </c>
      <c r="BR491">
        <v>0.61648000000000003</v>
      </c>
      <c r="BS491">
        <v>-3.9975100000000001</v>
      </c>
      <c r="BT491">
        <v>1.2E-2</v>
      </c>
      <c r="BU491">
        <v>14.840215000000001</v>
      </c>
      <c r="BV491">
        <v>-80.349951000000004</v>
      </c>
    </row>
    <row r="492" spans="1:74" customFormat="1" x14ac:dyDescent="0.25">
      <c r="A492" s="40">
        <v>41704</v>
      </c>
      <c r="B492" s="41">
        <v>2.5753472222222223E-2</v>
      </c>
      <c r="C492">
        <v>8.4039999999999999</v>
      </c>
      <c r="D492">
        <v>11.053599999999999</v>
      </c>
      <c r="E492">
        <v>110535.5089</v>
      </c>
      <c r="F492">
        <v>3.8</v>
      </c>
      <c r="G492">
        <v>2.4</v>
      </c>
      <c r="H492">
        <v>5084.3999999999996</v>
      </c>
      <c r="J492">
        <v>0</v>
      </c>
      <c r="K492">
        <v>0.81659999999999999</v>
      </c>
      <c r="L492">
        <v>6.8627000000000002</v>
      </c>
      <c r="M492">
        <v>9.0265000000000004</v>
      </c>
      <c r="N492">
        <v>3.1032000000000002</v>
      </c>
      <c r="O492">
        <v>1.9599</v>
      </c>
      <c r="P492">
        <v>5.0999999999999996</v>
      </c>
      <c r="Q492">
        <v>2.4018000000000002</v>
      </c>
      <c r="R492">
        <v>1.5168999999999999</v>
      </c>
      <c r="S492">
        <v>3.9</v>
      </c>
      <c r="T492">
        <v>5084.4309999999996</v>
      </c>
      <c r="W492">
        <v>0</v>
      </c>
      <c r="X492">
        <v>0</v>
      </c>
      <c r="Y492">
        <v>12.1</v>
      </c>
      <c r="Z492">
        <v>852</v>
      </c>
      <c r="AA492">
        <v>878</v>
      </c>
      <c r="AB492">
        <v>796</v>
      </c>
      <c r="AC492">
        <v>47</v>
      </c>
      <c r="AD492">
        <v>12.87</v>
      </c>
      <c r="AE492">
        <v>0.3</v>
      </c>
      <c r="AF492">
        <v>973</v>
      </c>
      <c r="AG492">
        <v>0</v>
      </c>
      <c r="AH492">
        <v>10</v>
      </c>
      <c r="AI492">
        <v>17</v>
      </c>
      <c r="AJ492">
        <v>190.3</v>
      </c>
      <c r="AK492">
        <v>191</v>
      </c>
      <c r="AL492">
        <v>6.7</v>
      </c>
      <c r="AM492">
        <v>195</v>
      </c>
      <c r="AN492" t="s">
        <v>155</v>
      </c>
      <c r="AO492">
        <v>2</v>
      </c>
      <c r="AP492" s="42">
        <v>0.94234953703703705</v>
      </c>
      <c r="AQ492">
        <v>47.160913000000001</v>
      </c>
      <c r="AR492">
        <v>-88.490692999999993</v>
      </c>
      <c r="AS492">
        <v>316.8</v>
      </c>
      <c r="AT492">
        <v>37.700000000000003</v>
      </c>
      <c r="AU492">
        <v>12</v>
      </c>
      <c r="AV492">
        <v>10</v>
      </c>
      <c r="AW492" t="s">
        <v>242</v>
      </c>
      <c r="AX492">
        <v>1.627972</v>
      </c>
      <c r="AY492">
        <v>1</v>
      </c>
      <c r="AZ492">
        <v>2.2954050000000001</v>
      </c>
      <c r="BA492">
        <v>14.048999999999999</v>
      </c>
      <c r="BB492">
        <v>9.52</v>
      </c>
      <c r="BC492">
        <v>0.68</v>
      </c>
      <c r="BD492">
        <v>22.456</v>
      </c>
      <c r="BE492">
        <v>1269.3520000000001</v>
      </c>
      <c r="BF492">
        <v>1062.636</v>
      </c>
      <c r="BG492">
        <v>0.06</v>
      </c>
      <c r="BH492">
        <v>3.7999999999999999E-2</v>
      </c>
      <c r="BI492">
        <v>9.8000000000000004E-2</v>
      </c>
      <c r="BJ492">
        <v>4.7E-2</v>
      </c>
      <c r="BK492">
        <v>2.9000000000000001E-2</v>
      </c>
      <c r="BL492">
        <v>7.5999999999999998E-2</v>
      </c>
      <c r="BM492">
        <v>31.073499999999999</v>
      </c>
      <c r="BQ492">
        <v>0</v>
      </c>
      <c r="BR492">
        <v>0.55905000000000005</v>
      </c>
      <c r="BS492">
        <v>-3.6584539999999999</v>
      </c>
      <c r="BT492">
        <v>1.1282E-2</v>
      </c>
      <c r="BU492">
        <v>13.457731000000001</v>
      </c>
      <c r="BV492">
        <v>-73.534925400000006</v>
      </c>
    </row>
    <row r="493" spans="1:74" customFormat="1" x14ac:dyDescent="0.25">
      <c r="A493" s="40">
        <v>41704</v>
      </c>
      <c r="B493" s="41">
        <v>2.5765046296296296E-2</v>
      </c>
      <c r="C493">
        <v>8.0950000000000006</v>
      </c>
      <c r="D493">
        <v>11.6958</v>
      </c>
      <c r="E493">
        <v>116957.7331</v>
      </c>
      <c r="F493">
        <v>4</v>
      </c>
      <c r="G493">
        <v>15.6</v>
      </c>
      <c r="H493">
        <v>5619.9</v>
      </c>
      <c r="J493">
        <v>0</v>
      </c>
      <c r="K493">
        <v>0.81169999999999998</v>
      </c>
      <c r="L493">
        <v>6.5708000000000002</v>
      </c>
      <c r="M493">
        <v>9.4938000000000002</v>
      </c>
      <c r="N493">
        <v>3.2816999999999998</v>
      </c>
      <c r="O493">
        <v>12.6243</v>
      </c>
      <c r="P493">
        <v>15.9</v>
      </c>
      <c r="Q493">
        <v>2.54</v>
      </c>
      <c r="R493">
        <v>9.7711000000000006</v>
      </c>
      <c r="S493">
        <v>12.3</v>
      </c>
      <c r="T493">
        <v>5619.8595999999998</v>
      </c>
      <c r="W493">
        <v>0</v>
      </c>
      <c r="X493">
        <v>0</v>
      </c>
      <c r="Y493">
        <v>12.1</v>
      </c>
      <c r="Z493">
        <v>853</v>
      </c>
      <c r="AA493">
        <v>879</v>
      </c>
      <c r="AB493">
        <v>797</v>
      </c>
      <c r="AC493">
        <v>47</v>
      </c>
      <c r="AD493">
        <v>12.87</v>
      </c>
      <c r="AE493">
        <v>0.3</v>
      </c>
      <c r="AF493">
        <v>973</v>
      </c>
      <c r="AG493">
        <v>0</v>
      </c>
      <c r="AH493">
        <v>10</v>
      </c>
      <c r="AI493">
        <v>17</v>
      </c>
      <c r="AJ493">
        <v>190</v>
      </c>
      <c r="AK493">
        <v>191</v>
      </c>
      <c r="AL493">
        <v>7</v>
      </c>
      <c r="AM493">
        <v>195</v>
      </c>
      <c r="AN493" t="s">
        <v>155</v>
      </c>
      <c r="AO493">
        <v>2</v>
      </c>
      <c r="AP493" s="42">
        <v>0.94234953703703705</v>
      </c>
      <c r="AQ493">
        <v>47.160811000000002</v>
      </c>
      <c r="AR493">
        <v>-88.490667999999999</v>
      </c>
      <c r="AS493">
        <v>316.7</v>
      </c>
      <c r="AT493">
        <v>38.299999999999997</v>
      </c>
      <c r="AU493">
        <v>12</v>
      </c>
      <c r="AV493">
        <v>10</v>
      </c>
      <c r="AW493" t="s">
        <v>242</v>
      </c>
      <c r="AX493">
        <v>2.1324679999999998</v>
      </c>
      <c r="AY493">
        <v>1.0324679999999999</v>
      </c>
      <c r="AZ493">
        <v>2.7</v>
      </c>
      <c r="BA493">
        <v>14.048999999999999</v>
      </c>
      <c r="BB493">
        <v>9.25</v>
      </c>
      <c r="BC493">
        <v>0.66</v>
      </c>
      <c r="BD493">
        <v>23.193999999999999</v>
      </c>
      <c r="BE493">
        <v>1198.579</v>
      </c>
      <c r="BF493">
        <v>1102.2180000000001</v>
      </c>
      <c r="BG493">
        <v>6.3E-2</v>
      </c>
      <c r="BH493">
        <v>0.24099999999999999</v>
      </c>
      <c r="BI493">
        <v>0.30399999999999999</v>
      </c>
      <c r="BJ493">
        <v>4.9000000000000002E-2</v>
      </c>
      <c r="BK493">
        <v>0.187</v>
      </c>
      <c r="BL493">
        <v>0.23499999999999999</v>
      </c>
      <c r="BM493">
        <v>33.871899999999997</v>
      </c>
      <c r="BQ493">
        <v>0</v>
      </c>
      <c r="BR493">
        <v>0.52399799999999996</v>
      </c>
      <c r="BS493">
        <v>-3.6878099999999998</v>
      </c>
      <c r="BT493">
        <v>1.1717999999999999E-2</v>
      </c>
      <c r="BU493">
        <v>12.613942</v>
      </c>
      <c r="BV493">
        <v>-74.124981000000005</v>
      </c>
    </row>
    <row r="494" spans="1:74" customFormat="1" x14ac:dyDescent="0.25">
      <c r="A494" s="40">
        <v>41704</v>
      </c>
      <c r="B494" s="41">
        <v>2.577662037037037E-2</v>
      </c>
      <c r="C494">
        <v>7.8120000000000003</v>
      </c>
      <c r="D494">
        <v>12.055099999999999</v>
      </c>
      <c r="E494">
        <v>120550.9483</v>
      </c>
      <c r="F494">
        <v>3</v>
      </c>
      <c r="G494">
        <v>12.4</v>
      </c>
      <c r="H494">
        <v>5856</v>
      </c>
      <c r="J494">
        <v>0</v>
      </c>
      <c r="K494">
        <v>0.80979999999999996</v>
      </c>
      <c r="L494">
        <v>6.3262999999999998</v>
      </c>
      <c r="M494">
        <v>9.7623999999999995</v>
      </c>
      <c r="N494">
        <v>2.4369000000000001</v>
      </c>
      <c r="O494">
        <v>10.044700000000001</v>
      </c>
      <c r="P494">
        <v>12.5</v>
      </c>
      <c r="Q494">
        <v>1.8861000000000001</v>
      </c>
      <c r="R494">
        <v>7.7744999999999997</v>
      </c>
      <c r="S494">
        <v>9.6999999999999993</v>
      </c>
      <c r="T494">
        <v>5856.0451000000003</v>
      </c>
      <c r="W494">
        <v>0</v>
      </c>
      <c r="X494">
        <v>0</v>
      </c>
      <c r="Y494">
        <v>12.3</v>
      </c>
      <c r="Z494">
        <v>852</v>
      </c>
      <c r="AA494">
        <v>877</v>
      </c>
      <c r="AB494">
        <v>797</v>
      </c>
      <c r="AC494">
        <v>47</v>
      </c>
      <c r="AD494">
        <v>12.87</v>
      </c>
      <c r="AE494">
        <v>0.3</v>
      </c>
      <c r="AF494">
        <v>973</v>
      </c>
      <c r="AG494">
        <v>0</v>
      </c>
      <c r="AH494">
        <v>10</v>
      </c>
      <c r="AI494">
        <v>17</v>
      </c>
      <c r="AJ494">
        <v>190.7</v>
      </c>
      <c r="AK494">
        <v>191</v>
      </c>
      <c r="AL494">
        <v>7.2</v>
      </c>
      <c r="AM494">
        <v>195</v>
      </c>
      <c r="AN494" t="s">
        <v>155</v>
      </c>
      <c r="AO494">
        <v>2</v>
      </c>
      <c r="AP494" s="42">
        <v>0.94237268518518524</v>
      </c>
      <c r="AQ494">
        <v>47.160600000000002</v>
      </c>
      <c r="AR494">
        <v>-88.490615000000005</v>
      </c>
      <c r="AS494">
        <v>316.60000000000002</v>
      </c>
      <c r="AT494">
        <v>38.9</v>
      </c>
      <c r="AU494">
        <v>12</v>
      </c>
      <c r="AV494">
        <v>10</v>
      </c>
      <c r="AW494" t="s">
        <v>242</v>
      </c>
      <c r="AX494">
        <v>1.970909</v>
      </c>
      <c r="AY494">
        <v>1.1000000000000001</v>
      </c>
      <c r="AZ494">
        <v>2.5690909999999998</v>
      </c>
      <c r="BA494">
        <v>14.048999999999999</v>
      </c>
      <c r="BB494">
        <v>9.14</v>
      </c>
      <c r="BC494">
        <v>0.65</v>
      </c>
      <c r="BD494">
        <v>23.484000000000002</v>
      </c>
      <c r="BE494">
        <v>1150.662</v>
      </c>
      <c r="BF494">
        <v>1130.1500000000001</v>
      </c>
      <c r="BG494">
        <v>4.5999999999999999E-2</v>
      </c>
      <c r="BH494">
        <v>0.191</v>
      </c>
      <c r="BI494">
        <v>0.23799999999999999</v>
      </c>
      <c r="BJ494">
        <v>3.5999999999999997E-2</v>
      </c>
      <c r="BK494">
        <v>0.14799999999999999</v>
      </c>
      <c r="BL494">
        <v>0.184</v>
      </c>
      <c r="BM494">
        <v>35.193899999999999</v>
      </c>
      <c r="BQ494">
        <v>0</v>
      </c>
      <c r="BR494">
        <v>0.47925400000000001</v>
      </c>
      <c r="BS494">
        <v>-3.7674099999999999</v>
      </c>
      <c r="BT494">
        <v>1.1282E-2</v>
      </c>
      <c r="BU494">
        <v>11.536842</v>
      </c>
      <c r="BV494">
        <v>-75.724941000000001</v>
      </c>
    </row>
    <row r="495" spans="1:74" customFormat="1" x14ac:dyDescent="0.25">
      <c r="A495" s="40">
        <v>41704</v>
      </c>
      <c r="B495" s="41">
        <v>2.5788194444444443E-2</v>
      </c>
      <c r="C495">
        <v>7.6740000000000004</v>
      </c>
      <c r="D495">
        <v>12.2127</v>
      </c>
      <c r="E495">
        <v>122127.28140000001</v>
      </c>
      <c r="F495">
        <v>2</v>
      </c>
      <c r="G495">
        <v>2.5</v>
      </c>
      <c r="H495">
        <v>5528.1</v>
      </c>
      <c r="J495">
        <v>0</v>
      </c>
      <c r="K495">
        <v>0.80940000000000001</v>
      </c>
      <c r="L495">
        <v>6.2117000000000004</v>
      </c>
      <c r="M495">
        <v>9.8855000000000004</v>
      </c>
      <c r="N495">
        <v>1.615</v>
      </c>
      <c r="O495">
        <v>2.0148999999999999</v>
      </c>
      <c r="P495">
        <v>3.6</v>
      </c>
      <c r="Q495">
        <v>1.25</v>
      </c>
      <c r="R495">
        <v>1.5595000000000001</v>
      </c>
      <c r="S495">
        <v>2.8</v>
      </c>
      <c r="T495">
        <v>5528.1220000000003</v>
      </c>
      <c r="W495">
        <v>0</v>
      </c>
      <c r="X495">
        <v>0</v>
      </c>
      <c r="Y495">
        <v>12.4</v>
      </c>
      <c r="Z495">
        <v>850</v>
      </c>
      <c r="AA495">
        <v>877</v>
      </c>
      <c r="AB495">
        <v>796</v>
      </c>
      <c r="AC495">
        <v>47</v>
      </c>
      <c r="AD495">
        <v>12.87</v>
      </c>
      <c r="AE495">
        <v>0.3</v>
      </c>
      <c r="AF495">
        <v>973</v>
      </c>
      <c r="AG495">
        <v>0</v>
      </c>
      <c r="AH495">
        <v>10</v>
      </c>
      <c r="AI495">
        <v>17</v>
      </c>
      <c r="AJ495">
        <v>191</v>
      </c>
      <c r="AK495">
        <v>191</v>
      </c>
      <c r="AL495">
        <v>7.2</v>
      </c>
      <c r="AM495">
        <v>195</v>
      </c>
      <c r="AN495" t="s">
        <v>155</v>
      </c>
      <c r="AO495">
        <v>2</v>
      </c>
      <c r="AP495" s="42">
        <v>0.94237268518518524</v>
      </c>
      <c r="AQ495">
        <v>47.160491999999998</v>
      </c>
      <c r="AR495">
        <v>-88.490621000000004</v>
      </c>
      <c r="AS495">
        <v>316.10000000000002</v>
      </c>
      <c r="AT495">
        <v>39.5</v>
      </c>
      <c r="AU495">
        <v>12</v>
      </c>
      <c r="AV495">
        <v>10</v>
      </c>
      <c r="AW495" t="s">
        <v>242</v>
      </c>
      <c r="AX495">
        <v>1.5333669999999999</v>
      </c>
      <c r="AY495">
        <v>1.166733</v>
      </c>
      <c r="AZ495">
        <v>2.333367</v>
      </c>
      <c r="BA495">
        <v>14.048999999999999</v>
      </c>
      <c r="BB495">
        <v>9.1199999999999992</v>
      </c>
      <c r="BC495">
        <v>0.65</v>
      </c>
      <c r="BD495">
        <v>23.542000000000002</v>
      </c>
      <c r="BE495">
        <v>1131.4770000000001</v>
      </c>
      <c r="BF495">
        <v>1146.067</v>
      </c>
      <c r="BG495">
        <v>3.1E-2</v>
      </c>
      <c r="BH495">
        <v>3.7999999999999999E-2</v>
      </c>
      <c r="BI495">
        <v>6.9000000000000006E-2</v>
      </c>
      <c r="BJ495">
        <v>2.4E-2</v>
      </c>
      <c r="BK495">
        <v>0.03</v>
      </c>
      <c r="BL495">
        <v>5.3999999999999999E-2</v>
      </c>
      <c r="BM495">
        <v>33.271700000000003</v>
      </c>
      <c r="BQ495">
        <v>0</v>
      </c>
      <c r="BR495">
        <v>0.54067200000000004</v>
      </c>
      <c r="BS495">
        <v>-3.5556260000000002</v>
      </c>
      <c r="BT495">
        <v>1.0999999999999999E-2</v>
      </c>
      <c r="BU495">
        <v>13.015326999999999</v>
      </c>
      <c r="BV495">
        <v>-71.468082600000002</v>
      </c>
    </row>
    <row r="496" spans="1:74" customFormat="1" x14ac:dyDescent="0.25">
      <c r="A496" s="40">
        <v>41704</v>
      </c>
      <c r="B496" s="41">
        <v>2.5799768518518517E-2</v>
      </c>
      <c r="C496">
        <v>7.6989999999999998</v>
      </c>
      <c r="D496">
        <v>12.1701</v>
      </c>
      <c r="E496">
        <v>121700.5922</v>
      </c>
      <c r="F496">
        <v>2.6</v>
      </c>
      <c r="G496">
        <v>-0.8</v>
      </c>
      <c r="H496">
        <v>4891.5</v>
      </c>
      <c r="J496">
        <v>0</v>
      </c>
      <c r="K496">
        <v>0.8105</v>
      </c>
      <c r="L496">
        <v>6.2396000000000003</v>
      </c>
      <c r="M496">
        <v>9.8636999999999997</v>
      </c>
      <c r="N496">
        <v>2.1073</v>
      </c>
      <c r="O496">
        <v>0</v>
      </c>
      <c r="P496">
        <v>2.1</v>
      </c>
      <c r="Q496">
        <v>1.631</v>
      </c>
      <c r="R496">
        <v>0</v>
      </c>
      <c r="S496">
        <v>1.6</v>
      </c>
      <c r="T496">
        <v>4891.5123999999996</v>
      </c>
      <c r="W496">
        <v>0</v>
      </c>
      <c r="X496">
        <v>0</v>
      </c>
      <c r="Y496">
        <v>12.5</v>
      </c>
      <c r="Z496">
        <v>850</v>
      </c>
      <c r="AA496">
        <v>876</v>
      </c>
      <c r="AB496">
        <v>796</v>
      </c>
      <c r="AC496">
        <v>47</v>
      </c>
      <c r="AD496">
        <v>12.87</v>
      </c>
      <c r="AE496">
        <v>0.3</v>
      </c>
      <c r="AF496">
        <v>973</v>
      </c>
      <c r="AG496">
        <v>0</v>
      </c>
      <c r="AH496">
        <v>10</v>
      </c>
      <c r="AI496">
        <v>17</v>
      </c>
      <c r="AJ496">
        <v>191</v>
      </c>
      <c r="AK496">
        <v>191</v>
      </c>
      <c r="AL496">
        <v>7.4</v>
      </c>
      <c r="AM496">
        <v>195</v>
      </c>
      <c r="AN496" t="s">
        <v>155</v>
      </c>
      <c r="AO496">
        <v>2</v>
      </c>
      <c r="AP496" s="42">
        <v>0.94239583333333332</v>
      </c>
      <c r="AQ496">
        <v>47.160223000000002</v>
      </c>
      <c r="AR496">
        <v>-88.490623999999997</v>
      </c>
      <c r="AS496">
        <v>315.10000000000002</v>
      </c>
      <c r="AT496">
        <v>39.4</v>
      </c>
      <c r="AU496">
        <v>12</v>
      </c>
      <c r="AV496">
        <v>10</v>
      </c>
      <c r="AW496" t="s">
        <v>242</v>
      </c>
      <c r="AX496">
        <v>1.5002</v>
      </c>
      <c r="AY496">
        <v>1.2667330000000001</v>
      </c>
      <c r="AZ496">
        <v>2.2004000000000001</v>
      </c>
      <c r="BA496">
        <v>14.048999999999999</v>
      </c>
      <c r="BB496">
        <v>9.17</v>
      </c>
      <c r="BC496">
        <v>0.65</v>
      </c>
      <c r="BD496">
        <v>23.382999999999999</v>
      </c>
      <c r="BE496">
        <v>1140.511</v>
      </c>
      <c r="BF496">
        <v>1147.5160000000001</v>
      </c>
      <c r="BG496">
        <v>0.04</v>
      </c>
      <c r="BH496">
        <v>0</v>
      </c>
      <c r="BI496">
        <v>0.04</v>
      </c>
      <c r="BJ496">
        <v>3.1E-2</v>
      </c>
      <c r="BK496">
        <v>0</v>
      </c>
      <c r="BL496">
        <v>3.1E-2</v>
      </c>
      <c r="BM496">
        <v>29.5427</v>
      </c>
      <c r="BQ496">
        <v>0</v>
      </c>
      <c r="BR496">
        <v>0.51615</v>
      </c>
      <c r="BS496">
        <v>-3.3372980000000001</v>
      </c>
      <c r="BT496">
        <v>1.0999999999999999E-2</v>
      </c>
      <c r="BU496">
        <v>12.425020999999999</v>
      </c>
      <c r="BV496">
        <v>-67.079689799999997</v>
      </c>
    </row>
    <row r="497" spans="1:74" customFormat="1" x14ac:dyDescent="0.25">
      <c r="A497" s="40">
        <v>41704</v>
      </c>
      <c r="B497" s="41">
        <v>2.5811342592592598E-2</v>
      </c>
      <c r="C497">
        <v>8.0210000000000008</v>
      </c>
      <c r="D497">
        <v>11.879799999999999</v>
      </c>
      <c r="E497">
        <v>118797.50629999999</v>
      </c>
      <c r="F497">
        <v>2.6</v>
      </c>
      <c r="G497">
        <v>-3.1</v>
      </c>
      <c r="H497">
        <v>4879.2</v>
      </c>
      <c r="J497">
        <v>0</v>
      </c>
      <c r="K497">
        <v>0.81130000000000002</v>
      </c>
      <c r="L497">
        <v>6.5068000000000001</v>
      </c>
      <c r="M497">
        <v>9.6374999999999993</v>
      </c>
      <c r="N497">
        <v>2.1166999999999998</v>
      </c>
      <c r="O497">
        <v>0</v>
      </c>
      <c r="P497">
        <v>2.1</v>
      </c>
      <c r="Q497">
        <v>1.6383000000000001</v>
      </c>
      <c r="R497">
        <v>0</v>
      </c>
      <c r="S497">
        <v>1.6</v>
      </c>
      <c r="T497">
        <v>4879.2408999999998</v>
      </c>
      <c r="W497">
        <v>0</v>
      </c>
      <c r="X497">
        <v>0</v>
      </c>
      <c r="Y497">
        <v>12.5</v>
      </c>
      <c r="Z497">
        <v>850</v>
      </c>
      <c r="AA497">
        <v>875</v>
      </c>
      <c r="AB497">
        <v>796</v>
      </c>
      <c r="AC497">
        <v>47</v>
      </c>
      <c r="AD497">
        <v>12.87</v>
      </c>
      <c r="AE497">
        <v>0.3</v>
      </c>
      <c r="AF497">
        <v>973</v>
      </c>
      <c r="AG497">
        <v>0</v>
      </c>
      <c r="AH497">
        <v>10</v>
      </c>
      <c r="AI497">
        <v>17</v>
      </c>
      <c r="AJ497">
        <v>191</v>
      </c>
      <c r="AK497">
        <v>191</v>
      </c>
      <c r="AL497">
        <v>7.4</v>
      </c>
      <c r="AM497">
        <v>195</v>
      </c>
      <c r="AN497" t="s">
        <v>155</v>
      </c>
      <c r="AO497">
        <v>2</v>
      </c>
      <c r="AP497" s="42">
        <v>0.94240740740740747</v>
      </c>
      <c r="AQ497">
        <v>47.160069999999997</v>
      </c>
      <c r="AR497">
        <v>-88.490589999999997</v>
      </c>
      <c r="AS497">
        <v>314.8</v>
      </c>
      <c r="AT497">
        <v>38.5</v>
      </c>
      <c r="AU497">
        <v>12</v>
      </c>
      <c r="AV497">
        <v>10</v>
      </c>
      <c r="AW497" t="s">
        <v>242</v>
      </c>
      <c r="AX497">
        <v>1.333167</v>
      </c>
      <c r="AY497">
        <v>1.2</v>
      </c>
      <c r="AZ497">
        <v>1.8</v>
      </c>
      <c r="BA497">
        <v>14.048999999999999</v>
      </c>
      <c r="BB497">
        <v>9.2100000000000009</v>
      </c>
      <c r="BC497">
        <v>0.66</v>
      </c>
      <c r="BD497">
        <v>23.265999999999998</v>
      </c>
      <c r="BE497">
        <v>1186.5039999999999</v>
      </c>
      <c r="BF497">
        <v>1118.5160000000001</v>
      </c>
      <c r="BG497">
        <v>0.04</v>
      </c>
      <c r="BH497">
        <v>0</v>
      </c>
      <c r="BI497">
        <v>0.04</v>
      </c>
      <c r="BJ497">
        <v>3.1E-2</v>
      </c>
      <c r="BK497">
        <v>0</v>
      </c>
      <c r="BL497">
        <v>3.1E-2</v>
      </c>
      <c r="BM497">
        <v>29.3979</v>
      </c>
      <c r="BQ497">
        <v>0</v>
      </c>
      <c r="BR497">
        <v>0.459818</v>
      </c>
      <c r="BS497">
        <v>-3.0535220000000001</v>
      </c>
      <c r="BT497">
        <v>1.0999999999999999E-2</v>
      </c>
      <c r="BU497">
        <v>11.068968999999999</v>
      </c>
      <c r="BV497">
        <v>-61.375792199999999</v>
      </c>
    </row>
    <row r="498" spans="1:74" customFormat="1" x14ac:dyDescent="0.25">
      <c r="A498" s="40">
        <v>41704</v>
      </c>
      <c r="B498" s="41">
        <v>2.5822916666666668E-2</v>
      </c>
      <c r="C498">
        <v>8.1</v>
      </c>
      <c r="D498">
        <v>11.5778</v>
      </c>
      <c r="E498">
        <v>115778.3236</v>
      </c>
      <c r="F498">
        <v>2.7</v>
      </c>
      <c r="G498">
        <v>-0.4</v>
      </c>
      <c r="H498">
        <v>5012.1000000000004</v>
      </c>
      <c r="J498">
        <v>0</v>
      </c>
      <c r="K498">
        <v>0.81369999999999998</v>
      </c>
      <c r="L498">
        <v>6.5906000000000002</v>
      </c>
      <c r="M498">
        <v>9.4204000000000008</v>
      </c>
      <c r="N498">
        <v>2.1926999999999999</v>
      </c>
      <c r="O498">
        <v>0</v>
      </c>
      <c r="P498">
        <v>2.2000000000000002</v>
      </c>
      <c r="Q498">
        <v>1.6971000000000001</v>
      </c>
      <c r="R498">
        <v>0</v>
      </c>
      <c r="S498">
        <v>1.7</v>
      </c>
      <c r="T498">
        <v>5012.0983999999999</v>
      </c>
      <c r="W498">
        <v>0</v>
      </c>
      <c r="X498">
        <v>0</v>
      </c>
      <c r="Y498">
        <v>12.4</v>
      </c>
      <c r="Z498">
        <v>851</v>
      </c>
      <c r="AA498">
        <v>876</v>
      </c>
      <c r="AB498">
        <v>798</v>
      </c>
      <c r="AC498">
        <v>47</v>
      </c>
      <c r="AD498">
        <v>12.87</v>
      </c>
      <c r="AE498">
        <v>0.3</v>
      </c>
      <c r="AF498">
        <v>973</v>
      </c>
      <c r="AG498">
        <v>0</v>
      </c>
      <c r="AH498">
        <v>10</v>
      </c>
      <c r="AI498">
        <v>17</v>
      </c>
      <c r="AJ498">
        <v>191</v>
      </c>
      <c r="AK498">
        <v>191</v>
      </c>
      <c r="AL498">
        <v>7.2</v>
      </c>
      <c r="AM498">
        <v>195</v>
      </c>
      <c r="AN498" t="s">
        <v>155</v>
      </c>
      <c r="AO498">
        <v>2</v>
      </c>
      <c r="AP498" s="42">
        <v>0.94241898148148151</v>
      </c>
      <c r="AQ498">
        <v>47.159928999999998</v>
      </c>
      <c r="AR498">
        <v>-88.490519000000006</v>
      </c>
      <c r="AS498">
        <v>314.39999999999998</v>
      </c>
      <c r="AT498">
        <v>37.5</v>
      </c>
      <c r="AU498">
        <v>12</v>
      </c>
      <c r="AV498">
        <v>10</v>
      </c>
      <c r="AW498" t="s">
        <v>242</v>
      </c>
      <c r="AX498">
        <v>1.4330670000000001</v>
      </c>
      <c r="AY498">
        <v>1.2661340000000001</v>
      </c>
      <c r="AZ498">
        <v>1.8992009999999999</v>
      </c>
      <c r="BA498">
        <v>14.048999999999999</v>
      </c>
      <c r="BB498">
        <v>9.34</v>
      </c>
      <c r="BC498">
        <v>0.67</v>
      </c>
      <c r="BD498">
        <v>22.902000000000001</v>
      </c>
      <c r="BE498">
        <v>1210.5440000000001</v>
      </c>
      <c r="BF498">
        <v>1101.2860000000001</v>
      </c>
      <c r="BG498">
        <v>4.2000000000000003E-2</v>
      </c>
      <c r="BH498">
        <v>0</v>
      </c>
      <c r="BI498">
        <v>4.2000000000000003E-2</v>
      </c>
      <c r="BJ498">
        <v>3.3000000000000002E-2</v>
      </c>
      <c r="BK498">
        <v>0</v>
      </c>
      <c r="BL498">
        <v>3.3000000000000002E-2</v>
      </c>
      <c r="BM498">
        <v>30.418500000000002</v>
      </c>
      <c r="BQ498">
        <v>0</v>
      </c>
      <c r="BR498">
        <v>0.51492800000000005</v>
      </c>
      <c r="BS498">
        <v>-3.504372</v>
      </c>
      <c r="BT498">
        <v>1.1717999999999999E-2</v>
      </c>
      <c r="BU498">
        <v>12.395604000000001</v>
      </c>
      <c r="BV498">
        <v>-70.437877200000003</v>
      </c>
    </row>
    <row r="499" spans="1:74" customFormat="1" x14ac:dyDescent="0.25">
      <c r="A499" s="40">
        <v>41704</v>
      </c>
      <c r="B499" s="41">
        <v>2.5834490740740745E-2</v>
      </c>
      <c r="C499">
        <v>8.0860000000000003</v>
      </c>
      <c r="D499">
        <v>11.5594</v>
      </c>
      <c r="E499">
        <v>115593.8922</v>
      </c>
      <c r="F499">
        <v>2.4</v>
      </c>
      <c r="G499">
        <v>-12.7</v>
      </c>
      <c r="H499">
        <v>5602</v>
      </c>
      <c r="J499">
        <v>0</v>
      </c>
      <c r="K499">
        <v>0.81330000000000002</v>
      </c>
      <c r="L499">
        <v>6.5762</v>
      </c>
      <c r="M499">
        <v>9.4010999999999996</v>
      </c>
      <c r="N499">
        <v>1.9519</v>
      </c>
      <c r="O499">
        <v>0</v>
      </c>
      <c r="P499">
        <v>2</v>
      </c>
      <c r="Q499">
        <v>1.5106999999999999</v>
      </c>
      <c r="R499">
        <v>0</v>
      </c>
      <c r="S499">
        <v>1.5</v>
      </c>
      <c r="T499">
        <v>5601.9867000000004</v>
      </c>
      <c r="W499">
        <v>0</v>
      </c>
      <c r="X499">
        <v>0</v>
      </c>
      <c r="Y499">
        <v>12.3</v>
      </c>
      <c r="Z499">
        <v>853</v>
      </c>
      <c r="AA499">
        <v>878</v>
      </c>
      <c r="AB499">
        <v>799</v>
      </c>
      <c r="AC499">
        <v>47</v>
      </c>
      <c r="AD499">
        <v>12.87</v>
      </c>
      <c r="AE499">
        <v>0.3</v>
      </c>
      <c r="AF499">
        <v>973</v>
      </c>
      <c r="AG499">
        <v>0</v>
      </c>
      <c r="AH499">
        <v>10.718</v>
      </c>
      <c r="AI499">
        <v>17</v>
      </c>
      <c r="AJ499">
        <v>191</v>
      </c>
      <c r="AK499">
        <v>190.3</v>
      </c>
      <c r="AL499">
        <v>7.1</v>
      </c>
      <c r="AM499">
        <v>195</v>
      </c>
      <c r="AN499" t="s">
        <v>155</v>
      </c>
      <c r="AO499">
        <v>2</v>
      </c>
      <c r="AP499" s="42">
        <v>0.94243055555555555</v>
      </c>
      <c r="AQ499">
        <v>47.159804000000001</v>
      </c>
      <c r="AR499">
        <v>-88.490404999999996</v>
      </c>
      <c r="AS499">
        <v>313.89999999999998</v>
      </c>
      <c r="AT499">
        <v>36.799999999999997</v>
      </c>
      <c r="AU499">
        <v>12</v>
      </c>
      <c r="AV499">
        <v>10</v>
      </c>
      <c r="AW499" t="s">
        <v>242</v>
      </c>
      <c r="AX499">
        <v>1.5</v>
      </c>
      <c r="AY499">
        <v>1.498802</v>
      </c>
      <c r="AZ499">
        <v>2.1658680000000001</v>
      </c>
      <c r="BA499">
        <v>14.048999999999999</v>
      </c>
      <c r="BB499">
        <v>9.33</v>
      </c>
      <c r="BC499">
        <v>0.66</v>
      </c>
      <c r="BD499">
        <v>22.957000000000001</v>
      </c>
      <c r="BE499">
        <v>1206.047</v>
      </c>
      <c r="BF499">
        <v>1097.347</v>
      </c>
      <c r="BG499">
        <v>3.6999999999999998E-2</v>
      </c>
      <c r="BH499">
        <v>0</v>
      </c>
      <c r="BI499">
        <v>3.6999999999999998E-2</v>
      </c>
      <c r="BJ499">
        <v>2.9000000000000001E-2</v>
      </c>
      <c r="BK499">
        <v>0</v>
      </c>
      <c r="BL499">
        <v>2.9000000000000001E-2</v>
      </c>
      <c r="BM499">
        <v>33.946199999999997</v>
      </c>
      <c r="BQ499">
        <v>0</v>
      </c>
      <c r="BR499">
        <v>0.53769199999999995</v>
      </c>
      <c r="BS499">
        <v>-3.6215060000000001</v>
      </c>
      <c r="BT499">
        <v>1.2E-2</v>
      </c>
      <c r="BU499">
        <v>12.943591</v>
      </c>
      <c r="BV499">
        <v>-72.792270599999995</v>
      </c>
    </row>
    <row r="500" spans="1:74" customFormat="1" x14ac:dyDescent="0.25">
      <c r="A500" s="40">
        <v>41704</v>
      </c>
      <c r="B500" s="41">
        <v>2.5846064814814815E-2</v>
      </c>
      <c r="C500">
        <v>8.0299999999999994</v>
      </c>
      <c r="D500">
        <v>11.7087</v>
      </c>
      <c r="E500">
        <v>117086.8293</v>
      </c>
      <c r="F500">
        <v>2.4</v>
      </c>
      <c r="G500">
        <v>-12.5</v>
      </c>
      <c r="H500">
        <v>6211.6</v>
      </c>
      <c r="J500">
        <v>0</v>
      </c>
      <c r="K500">
        <v>0.81140000000000001</v>
      </c>
      <c r="L500">
        <v>6.5149999999999997</v>
      </c>
      <c r="M500">
        <v>9.5000999999999998</v>
      </c>
      <c r="N500">
        <v>1.9473</v>
      </c>
      <c r="O500">
        <v>0</v>
      </c>
      <c r="P500">
        <v>1.9</v>
      </c>
      <c r="Q500">
        <v>1.5072000000000001</v>
      </c>
      <c r="R500">
        <v>0</v>
      </c>
      <c r="S500">
        <v>1.5</v>
      </c>
      <c r="T500">
        <v>6211.5983999999999</v>
      </c>
      <c r="W500">
        <v>0</v>
      </c>
      <c r="X500">
        <v>0</v>
      </c>
      <c r="Y500">
        <v>12.2</v>
      </c>
      <c r="Z500">
        <v>853</v>
      </c>
      <c r="AA500">
        <v>879</v>
      </c>
      <c r="AB500">
        <v>798</v>
      </c>
      <c r="AC500">
        <v>47</v>
      </c>
      <c r="AD500">
        <v>12.87</v>
      </c>
      <c r="AE500">
        <v>0.3</v>
      </c>
      <c r="AF500">
        <v>973</v>
      </c>
      <c r="AG500">
        <v>0</v>
      </c>
      <c r="AH500">
        <v>11</v>
      </c>
      <c r="AI500">
        <v>17</v>
      </c>
      <c r="AJ500">
        <v>191</v>
      </c>
      <c r="AK500">
        <v>189.3</v>
      </c>
      <c r="AL500">
        <v>6.8</v>
      </c>
      <c r="AM500">
        <v>195</v>
      </c>
      <c r="AN500" t="s">
        <v>155</v>
      </c>
      <c r="AO500">
        <v>2</v>
      </c>
      <c r="AP500" s="42">
        <v>0.94244212962962959</v>
      </c>
      <c r="AQ500">
        <v>47.159692999999997</v>
      </c>
      <c r="AR500">
        <v>-88.490268</v>
      </c>
      <c r="AS500">
        <v>313.7</v>
      </c>
      <c r="AT500">
        <v>36</v>
      </c>
      <c r="AU500">
        <v>12</v>
      </c>
      <c r="AV500">
        <v>10</v>
      </c>
      <c r="AW500" t="s">
        <v>242</v>
      </c>
      <c r="AX500">
        <v>1.5</v>
      </c>
      <c r="AY500">
        <v>1.7</v>
      </c>
      <c r="AZ500">
        <v>2.2999999999999998</v>
      </c>
      <c r="BA500">
        <v>14.048999999999999</v>
      </c>
      <c r="BB500">
        <v>9.23</v>
      </c>
      <c r="BC500">
        <v>0.66</v>
      </c>
      <c r="BD500">
        <v>23.248999999999999</v>
      </c>
      <c r="BE500">
        <v>1187.7180000000001</v>
      </c>
      <c r="BF500">
        <v>1102.3</v>
      </c>
      <c r="BG500">
        <v>3.6999999999999998E-2</v>
      </c>
      <c r="BH500">
        <v>0</v>
      </c>
      <c r="BI500">
        <v>3.6999999999999998E-2</v>
      </c>
      <c r="BJ500">
        <v>2.9000000000000001E-2</v>
      </c>
      <c r="BK500">
        <v>0</v>
      </c>
      <c r="BL500">
        <v>2.9000000000000001E-2</v>
      </c>
      <c r="BM500">
        <v>37.416499999999999</v>
      </c>
      <c r="BQ500">
        <v>0</v>
      </c>
      <c r="BR500">
        <v>0.46563599999999999</v>
      </c>
      <c r="BS500">
        <v>-3.2802859999999998</v>
      </c>
      <c r="BT500">
        <v>1.2718E-2</v>
      </c>
      <c r="BU500">
        <v>11.209023</v>
      </c>
      <c r="BV500">
        <v>-65.933748600000001</v>
      </c>
    </row>
    <row r="501" spans="1:74" customFormat="1" x14ac:dyDescent="0.25">
      <c r="A501" s="40">
        <v>41704</v>
      </c>
      <c r="B501" s="41">
        <v>2.5857638888888892E-2</v>
      </c>
      <c r="C501">
        <v>7.9690000000000003</v>
      </c>
      <c r="D501">
        <v>11.741400000000001</v>
      </c>
      <c r="E501">
        <v>117414.3119</v>
      </c>
      <c r="F501">
        <v>2.5</v>
      </c>
      <c r="G501">
        <v>-9</v>
      </c>
      <c r="H501">
        <v>6473.7</v>
      </c>
      <c r="J501">
        <v>0</v>
      </c>
      <c r="K501">
        <v>0.81110000000000004</v>
      </c>
      <c r="L501">
        <v>6.4634</v>
      </c>
      <c r="M501">
        <v>9.5236000000000001</v>
      </c>
      <c r="N501">
        <v>2.0356000000000001</v>
      </c>
      <c r="O501">
        <v>0</v>
      </c>
      <c r="P501">
        <v>2</v>
      </c>
      <c r="Q501">
        <v>1.5754999999999999</v>
      </c>
      <c r="R501">
        <v>0</v>
      </c>
      <c r="S501">
        <v>1.6</v>
      </c>
      <c r="T501">
        <v>6473.7</v>
      </c>
      <c r="W501">
        <v>0</v>
      </c>
      <c r="X501">
        <v>0</v>
      </c>
      <c r="Y501">
        <v>12.2</v>
      </c>
      <c r="Z501">
        <v>853</v>
      </c>
      <c r="AA501">
        <v>878</v>
      </c>
      <c r="AB501">
        <v>798</v>
      </c>
      <c r="AC501">
        <v>47</v>
      </c>
      <c r="AD501">
        <v>12.87</v>
      </c>
      <c r="AE501">
        <v>0.3</v>
      </c>
      <c r="AF501">
        <v>973</v>
      </c>
      <c r="AG501">
        <v>0</v>
      </c>
      <c r="AH501">
        <v>11</v>
      </c>
      <c r="AI501">
        <v>17</v>
      </c>
      <c r="AJ501">
        <v>191</v>
      </c>
      <c r="AK501">
        <v>189.7</v>
      </c>
      <c r="AL501">
        <v>6.6</v>
      </c>
      <c r="AM501">
        <v>195</v>
      </c>
      <c r="AN501" t="s">
        <v>155</v>
      </c>
      <c r="AO501">
        <v>2</v>
      </c>
      <c r="AP501" s="42">
        <v>0.94245370370370374</v>
      </c>
      <c r="AQ501">
        <v>47.159590000000001</v>
      </c>
      <c r="AR501">
        <v>-88.490125000000006</v>
      </c>
      <c r="AS501">
        <v>313.39999999999998</v>
      </c>
      <c r="AT501">
        <v>35.700000000000003</v>
      </c>
      <c r="AU501">
        <v>12</v>
      </c>
      <c r="AV501">
        <v>10</v>
      </c>
      <c r="AW501" t="s">
        <v>242</v>
      </c>
      <c r="AX501">
        <v>1.467233</v>
      </c>
      <c r="AY501">
        <v>1.5361640000000001</v>
      </c>
      <c r="AZ501">
        <v>2.1689310000000002</v>
      </c>
      <c r="BA501">
        <v>14.048999999999999</v>
      </c>
      <c r="BB501">
        <v>9.2200000000000006</v>
      </c>
      <c r="BC501">
        <v>0.66</v>
      </c>
      <c r="BD501">
        <v>23.286999999999999</v>
      </c>
      <c r="BE501">
        <v>1178.4369999999999</v>
      </c>
      <c r="BF501">
        <v>1105.1569999999999</v>
      </c>
      <c r="BG501">
        <v>3.9E-2</v>
      </c>
      <c r="BH501">
        <v>0</v>
      </c>
      <c r="BI501">
        <v>3.9E-2</v>
      </c>
      <c r="BJ501">
        <v>0.03</v>
      </c>
      <c r="BK501">
        <v>0</v>
      </c>
      <c r="BL501">
        <v>0.03</v>
      </c>
      <c r="BM501">
        <v>38.999499999999998</v>
      </c>
      <c r="BQ501">
        <v>0</v>
      </c>
      <c r="BR501">
        <v>0.43513099999999999</v>
      </c>
      <c r="BS501">
        <v>-3.5131860000000001</v>
      </c>
      <c r="BT501">
        <v>1.2283000000000001E-2</v>
      </c>
      <c r="BU501">
        <v>10.474688</v>
      </c>
      <c r="BV501">
        <v>-70.615038600000005</v>
      </c>
    </row>
    <row r="502" spans="1:74" customFormat="1" x14ac:dyDescent="0.25">
      <c r="A502" s="40">
        <v>41704</v>
      </c>
      <c r="B502" s="41">
        <v>2.5869212962962962E-2</v>
      </c>
      <c r="C502">
        <v>8.1969999999999992</v>
      </c>
      <c r="D502">
        <v>11.548999999999999</v>
      </c>
      <c r="E502">
        <v>115489.6774</v>
      </c>
      <c r="F502">
        <v>3.2</v>
      </c>
      <c r="G502">
        <v>10.3</v>
      </c>
      <c r="H502">
        <v>6330.3</v>
      </c>
      <c r="J502">
        <v>0</v>
      </c>
      <c r="K502">
        <v>0.81159999999999999</v>
      </c>
      <c r="L502">
        <v>6.6528</v>
      </c>
      <c r="M502">
        <v>9.3734999999999999</v>
      </c>
      <c r="N502">
        <v>2.5972</v>
      </c>
      <c r="O502">
        <v>8.3985000000000003</v>
      </c>
      <c r="P502">
        <v>11</v>
      </c>
      <c r="Q502">
        <v>2.0102000000000002</v>
      </c>
      <c r="R502">
        <v>6.5004</v>
      </c>
      <c r="S502">
        <v>8.5</v>
      </c>
      <c r="T502">
        <v>6330.2718999999997</v>
      </c>
      <c r="W502">
        <v>0</v>
      </c>
      <c r="X502">
        <v>0</v>
      </c>
      <c r="Y502">
        <v>12.2</v>
      </c>
      <c r="Z502">
        <v>854</v>
      </c>
      <c r="AA502">
        <v>878</v>
      </c>
      <c r="AB502">
        <v>799</v>
      </c>
      <c r="AC502">
        <v>47</v>
      </c>
      <c r="AD502">
        <v>12.87</v>
      </c>
      <c r="AE502">
        <v>0.3</v>
      </c>
      <c r="AF502">
        <v>973</v>
      </c>
      <c r="AG502">
        <v>0</v>
      </c>
      <c r="AH502">
        <v>11</v>
      </c>
      <c r="AI502">
        <v>17</v>
      </c>
      <c r="AJ502">
        <v>190.3</v>
      </c>
      <c r="AK502">
        <v>190</v>
      </c>
      <c r="AL502">
        <v>6.6</v>
      </c>
      <c r="AM502">
        <v>195</v>
      </c>
      <c r="AN502" t="s">
        <v>155</v>
      </c>
      <c r="AO502">
        <v>2</v>
      </c>
      <c r="AP502" s="42">
        <v>0.94246527777777767</v>
      </c>
      <c r="AQ502">
        <v>47.159492</v>
      </c>
      <c r="AR502">
        <v>-88.489970999999997</v>
      </c>
      <c r="AS502">
        <v>313.10000000000002</v>
      </c>
      <c r="AT502">
        <v>35.9</v>
      </c>
      <c r="AU502">
        <v>12</v>
      </c>
      <c r="AV502">
        <v>10</v>
      </c>
      <c r="AW502" t="s">
        <v>242</v>
      </c>
      <c r="AX502">
        <v>1.4</v>
      </c>
      <c r="AY502">
        <v>1.232667</v>
      </c>
      <c r="AZ502">
        <v>1.9</v>
      </c>
      <c r="BA502">
        <v>14.048999999999999</v>
      </c>
      <c r="BB502">
        <v>9.25</v>
      </c>
      <c r="BC502">
        <v>0.66</v>
      </c>
      <c r="BD502">
        <v>23.207999999999998</v>
      </c>
      <c r="BE502">
        <v>1211.1489999999999</v>
      </c>
      <c r="BF502">
        <v>1086.1089999999999</v>
      </c>
      <c r="BG502">
        <v>0.05</v>
      </c>
      <c r="BH502">
        <v>0.16</v>
      </c>
      <c r="BI502">
        <v>0.21</v>
      </c>
      <c r="BJ502">
        <v>3.7999999999999999E-2</v>
      </c>
      <c r="BK502">
        <v>0.124</v>
      </c>
      <c r="BL502">
        <v>0.16200000000000001</v>
      </c>
      <c r="BM502">
        <v>38.078299999999999</v>
      </c>
      <c r="BQ502">
        <v>0</v>
      </c>
      <c r="BR502">
        <v>0.53376299999999999</v>
      </c>
      <c r="BS502">
        <v>-3.8773629999999999</v>
      </c>
      <c r="BT502">
        <v>1.2E-2</v>
      </c>
      <c r="BU502">
        <v>12.849004000000001</v>
      </c>
      <c r="BV502">
        <v>-77.934996299999995</v>
      </c>
    </row>
    <row r="503" spans="1:74" customFormat="1" x14ac:dyDescent="0.25">
      <c r="A503" s="40">
        <v>41704</v>
      </c>
      <c r="B503" s="41">
        <v>2.5880787037037032E-2</v>
      </c>
      <c r="C503">
        <v>8.4190000000000005</v>
      </c>
      <c r="D503">
        <v>11.1775</v>
      </c>
      <c r="E503">
        <v>111775.2773</v>
      </c>
      <c r="F503">
        <v>3.2</v>
      </c>
      <c r="G503">
        <v>10</v>
      </c>
      <c r="H503">
        <v>6539.6</v>
      </c>
      <c r="J503">
        <v>0</v>
      </c>
      <c r="K503">
        <v>0.81379999999999997</v>
      </c>
      <c r="L503">
        <v>6.8506999999999998</v>
      </c>
      <c r="M503">
        <v>9.0958000000000006</v>
      </c>
      <c r="N503">
        <v>2.6040000000000001</v>
      </c>
      <c r="O503">
        <v>8.1763999999999992</v>
      </c>
      <c r="P503">
        <v>10.8</v>
      </c>
      <c r="Q503">
        <v>2.0154999999999998</v>
      </c>
      <c r="R503">
        <v>6.3284000000000002</v>
      </c>
      <c r="S503">
        <v>8.3000000000000007</v>
      </c>
      <c r="T503">
        <v>6539.5721000000003</v>
      </c>
      <c r="W503">
        <v>0</v>
      </c>
      <c r="X503">
        <v>0</v>
      </c>
      <c r="Y503">
        <v>12.1</v>
      </c>
      <c r="Z503">
        <v>853</v>
      </c>
      <c r="AA503">
        <v>879</v>
      </c>
      <c r="AB503">
        <v>798</v>
      </c>
      <c r="AC503">
        <v>47</v>
      </c>
      <c r="AD503">
        <v>12.87</v>
      </c>
      <c r="AE503">
        <v>0.3</v>
      </c>
      <c r="AF503">
        <v>973</v>
      </c>
      <c r="AG503">
        <v>0</v>
      </c>
      <c r="AH503">
        <v>11</v>
      </c>
      <c r="AI503">
        <v>17</v>
      </c>
      <c r="AJ503">
        <v>190</v>
      </c>
      <c r="AK503">
        <v>189.3</v>
      </c>
      <c r="AL503">
        <v>6.8</v>
      </c>
      <c r="AM503">
        <v>195</v>
      </c>
      <c r="AN503" t="s">
        <v>155</v>
      </c>
      <c r="AO503">
        <v>2</v>
      </c>
      <c r="AP503" s="42">
        <v>0.94247685185185182</v>
      </c>
      <c r="AQ503">
        <v>47.159396000000001</v>
      </c>
      <c r="AR503">
        <v>-88.489811000000003</v>
      </c>
      <c r="AS503">
        <v>313</v>
      </c>
      <c r="AT503">
        <v>36</v>
      </c>
      <c r="AU503">
        <v>12</v>
      </c>
      <c r="AV503">
        <v>10</v>
      </c>
      <c r="AW503" t="s">
        <v>242</v>
      </c>
      <c r="AX503">
        <v>1.4</v>
      </c>
      <c r="AY503">
        <v>1.3</v>
      </c>
      <c r="AZ503">
        <v>1.9</v>
      </c>
      <c r="BA503">
        <v>14.048999999999999</v>
      </c>
      <c r="BB503">
        <v>9.36</v>
      </c>
      <c r="BC503">
        <v>0.67</v>
      </c>
      <c r="BD503">
        <v>22.885999999999999</v>
      </c>
      <c r="BE503">
        <v>1251.614</v>
      </c>
      <c r="BF503">
        <v>1057.681</v>
      </c>
      <c r="BG503">
        <v>0.05</v>
      </c>
      <c r="BH503">
        <v>0.156</v>
      </c>
      <c r="BI503">
        <v>0.20599999999999999</v>
      </c>
      <c r="BJ503">
        <v>3.9E-2</v>
      </c>
      <c r="BK503">
        <v>0.121</v>
      </c>
      <c r="BL503">
        <v>0.16</v>
      </c>
      <c r="BM503">
        <v>39.477200000000003</v>
      </c>
      <c r="BQ503">
        <v>0</v>
      </c>
      <c r="BR503">
        <v>0.55002399999999996</v>
      </c>
      <c r="BS503">
        <v>-3.8970720000000001</v>
      </c>
      <c r="BT503">
        <v>1.1282E-2</v>
      </c>
      <c r="BU503">
        <v>13.240453</v>
      </c>
      <c r="BV503">
        <v>-78.331147200000004</v>
      </c>
    </row>
    <row r="504" spans="1:74" customFormat="1" x14ac:dyDescent="0.25">
      <c r="A504" s="40">
        <v>41704</v>
      </c>
      <c r="B504" s="41">
        <v>2.5892361111111109E-2</v>
      </c>
      <c r="C504">
        <v>8.6639999999999997</v>
      </c>
      <c r="D504">
        <v>10.744899999999999</v>
      </c>
      <c r="E504">
        <v>107448.81140000001</v>
      </c>
      <c r="F504">
        <v>3.4</v>
      </c>
      <c r="G504">
        <v>17.3</v>
      </c>
      <c r="H504">
        <v>7117</v>
      </c>
      <c r="J504">
        <v>0</v>
      </c>
      <c r="K504">
        <v>0.81589999999999996</v>
      </c>
      <c r="L504">
        <v>7.0688000000000004</v>
      </c>
      <c r="M504">
        <v>8.7665000000000006</v>
      </c>
      <c r="N504">
        <v>2.7818000000000001</v>
      </c>
      <c r="O504">
        <v>14.1401</v>
      </c>
      <c r="P504">
        <v>16.899999999999999</v>
      </c>
      <c r="Q504">
        <v>2.1530999999999998</v>
      </c>
      <c r="R504">
        <v>10.9443</v>
      </c>
      <c r="S504">
        <v>13.1</v>
      </c>
      <c r="T504">
        <v>7116.9647999999997</v>
      </c>
      <c r="W504">
        <v>0</v>
      </c>
      <c r="X504">
        <v>0</v>
      </c>
      <c r="Y504">
        <v>12.2</v>
      </c>
      <c r="Z504">
        <v>853</v>
      </c>
      <c r="AA504">
        <v>878</v>
      </c>
      <c r="AB504">
        <v>799</v>
      </c>
      <c r="AC504">
        <v>47</v>
      </c>
      <c r="AD504">
        <v>12.87</v>
      </c>
      <c r="AE504">
        <v>0.3</v>
      </c>
      <c r="AF504">
        <v>973</v>
      </c>
      <c r="AG504">
        <v>0</v>
      </c>
      <c r="AH504">
        <v>11</v>
      </c>
      <c r="AI504">
        <v>17</v>
      </c>
      <c r="AJ504">
        <v>190</v>
      </c>
      <c r="AK504">
        <v>189</v>
      </c>
      <c r="AL504">
        <v>6.9</v>
      </c>
      <c r="AM504">
        <v>195</v>
      </c>
      <c r="AN504" t="s">
        <v>155</v>
      </c>
      <c r="AO504">
        <v>2</v>
      </c>
      <c r="AP504" s="42">
        <v>0.94248842592592597</v>
      </c>
      <c r="AQ504">
        <v>47.159300000000002</v>
      </c>
      <c r="AR504">
        <v>-88.489650999999995</v>
      </c>
      <c r="AS504">
        <v>312.89999999999998</v>
      </c>
      <c r="AT504">
        <v>36</v>
      </c>
      <c r="AU504">
        <v>12</v>
      </c>
      <c r="AV504">
        <v>11</v>
      </c>
      <c r="AW504" t="s">
        <v>242</v>
      </c>
      <c r="AX504">
        <v>1.236024</v>
      </c>
      <c r="AY504">
        <v>1.2672049999999999</v>
      </c>
      <c r="AZ504">
        <v>1.7688189999999999</v>
      </c>
      <c r="BA504">
        <v>14.048999999999999</v>
      </c>
      <c r="BB504">
        <v>9.4700000000000006</v>
      </c>
      <c r="BC504">
        <v>0.67</v>
      </c>
      <c r="BD504">
        <v>22.568000000000001</v>
      </c>
      <c r="BE504">
        <v>1295.654</v>
      </c>
      <c r="BF504">
        <v>1022.691</v>
      </c>
      <c r="BG504">
        <v>5.2999999999999999E-2</v>
      </c>
      <c r="BH504">
        <v>0.27100000000000002</v>
      </c>
      <c r="BI504">
        <v>0.32500000000000001</v>
      </c>
      <c r="BJ504">
        <v>4.1000000000000002E-2</v>
      </c>
      <c r="BK504">
        <v>0.21</v>
      </c>
      <c r="BL504">
        <v>0.251</v>
      </c>
      <c r="BM504">
        <v>43.1023</v>
      </c>
      <c r="BQ504">
        <v>0</v>
      </c>
      <c r="BR504">
        <v>0.49002200000000001</v>
      </c>
      <c r="BS504">
        <v>-4.0430380000000001</v>
      </c>
      <c r="BT504">
        <v>1.1717999999999999E-2</v>
      </c>
      <c r="BU504">
        <v>11.796055000000001</v>
      </c>
      <c r="BV504">
        <v>-81.265063799999993</v>
      </c>
    </row>
    <row r="505" spans="1:74" customFormat="1" x14ac:dyDescent="0.25">
      <c r="A505" s="40">
        <v>41704</v>
      </c>
      <c r="B505" s="41">
        <v>2.5903935185185186E-2</v>
      </c>
      <c r="C505">
        <v>8.77</v>
      </c>
      <c r="D505">
        <v>10.4864</v>
      </c>
      <c r="E505">
        <v>104864</v>
      </c>
      <c r="F505">
        <v>3.1</v>
      </c>
      <c r="G505">
        <v>7.5</v>
      </c>
      <c r="H505">
        <v>7501.8</v>
      </c>
      <c r="J505">
        <v>0</v>
      </c>
      <c r="K505">
        <v>0.81740000000000002</v>
      </c>
      <c r="L505">
        <v>7.1685999999999996</v>
      </c>
      <c r="M505">
        <v>8.5716000000000001</v>
      </c>
      <c r="N505">
        <v>2.5339999999999998</v>
      </c>
      <c r="O505">
        <v>6.1695000000000002</v>
      </c>
      <c r="P505">
        <v>8.6999999999999993</v>
      </c>
      <c r="Q505">
        <v>1.9613</v>
      </c>
      <c r="R505">
        <v>4.7751000000000001</v>
      </c>
      <c r="S505">
        <v>6.7</v>
      </c>
      <c r="T505">
        <v>7501.7784000000001</v>
      </c>
      <c r="W505">
        <v>0</v>
      </c>
      <c r="X505">
        <v>0</v>
      </c>
      <c r="Y505">
        <v>12.1</v>
      </c>
      <c r="Z505">
        <v>852</v>
      </c>
      <c r="AA505">
        <v>878</v>
      </c>
      <c r="AB505">
        <v>799</v>
      </c>
      <c r="AC505">
        <v>47</v>
      </c>
      <c r="AD505">
        <v>12.87</v>
      </c>
      <c r="AE505">
        <v>0.3</v>
      </c>
      <c r="AF505">
        <v>973</v>
      </c>
      <c r="AG505">
        <v>0</v>
      </c>
      <c r="AH505">
        <v>11</v>
      </c>
      <c r="AI505">
        <v>17</v>
      </c>
      <c r="AJ505">
        <v>190</v>
      </c>
      <c r="AK505">
        <v>189.7</v>
      </c>
      <c r="AL505">
        <v>7</v>
      </c>
      <c r="AM505">
        <v>195</v>
      </c>
      <c r="AN505" t="s">
        <v>155</v>
      </c>
      <c r="AO505">
        <v>2</v>
      </c>
      <c r="AP505" s="42">
        <v>0.9425</v>
      </c>
      <c r="AQ505">
        <v>47.159199999999998</v>
      </c>
      <c r="AR505">
        <v>-88.489491999999998</v>
      </c>
      <c r="AS505">
        <v>312.89999999999998</v>
      </c>
      <c r="AT505">
        <v>36.299999999999997</v>
      </c>
      <c r="AU505">
        <v>12</v>
      </c>
      <c r="AV505">
        <v>11</v>
      </c>
      <c r="AW505" t="s">
        <v>236</v>
      </c>
      <c r="AX505">
        <v>0.9</v>
      </c>
      <c r="AY505">
        <v>1.2</v>
      </c>
      <c r="AZ505">
        <v>1.5</v>
      </c>
      <c r="BA505">
        <v>14.048999999999999</v>
      </c>
      <c r="BB505">
        <v>9.5500000000000007</v>
      </c>
      <c r="BC505">
        <v>0.68</v>
      </c>
      <c r="BD505">
        <v>22.338000000000001</v>
      </c>
      <c r="BE505">
        <v>1318.4690000000001</v>
      </c>
      <c r="BF505">
        <v>1003.399</v>
      </c>
      <c r="BG505">
        <v>4.9000000000000002E-2</v>
      </c>
      <c r="BH505">
        <v>0.11899999999999999</v>
      </c>
      <c r="BI505">
        <v>0.16800000000000001</v>
      </c>
      <c r="BJ505">
        <v>3.7999999999999999E-2</v>
      </c>
      <c r="BK505">
        <v>9.1999999999999998E-2</v>
      </c>
      <c r="BL505">
        <v>0.13</v>
      </c>
      <c r="BM505">
        <v>45.588999999999999</v>
      </c>
      <c r="BQ505">
        <v>0</v>
      </c>
      <c r="BR505">
        <v>0.51810599999999996</v>
      </c>
      <c r="BS505">
        <v>-4.0198140000000002</v>
      </c>
      <c r="BT505">
        <v>1.2718E-2</v>
      </c>
      <c r="BU505">
        <v>12.472106999999999</v>
      </c>
      <c r="BV505">
        <v>-80.798261400000001</v>
      </c>
    </row>
    <row r="506" spans="1:74" customFormat="1" x14ac:dyDescent="0.25">
      <c r="A506" s="40">
        <v>41704</v>
      </c>
      <c r="B506" s="41">
        <v>2.591550925925926E-2</v>
      </c>
      <c r="C506">
        <v>9.0289999999999999</v>
      </c>
      <c r="D506">
        <v>10.1751</v>
      </c>
      <c r="E506">
        <v>101751.10219999999</v>
      </c>
      <c r="F506">
        <v>3</v>
      </c>
      <c r="G506">
        <v>4</v>
      </c>
      <c r="H506">
        <v>7739.2</v>
      </c>
      <c r="J506">
        <v>0</v>
      </c>
      <c r="K506">
        <v>0.81850000000000001</v>
      </c>
      <c r="L506">
        <v>7.3895999999999997</v>
      </c>
      <c r="M506">
        <v>8.3279999999999994</v>
      </c>
      <c r="N506">
        <v>2.4943</v>
      </c>
      <c r="O506">
        <v>3.3079000000000001</v>
      </c>
      <c r="P506">
        <v>5.8</v>
      </c>
      <c r="Q506">
        <v>1.9306000000000001</v>
      </c>
      <c r="R506">
        <v>2.5602999999999998</v>
      </c>
      <c r="S506">
        <v>4.5</v>
      </c>
      <c r="T506">
        <v>7739.1948000000002</v>
      </c>
      <c r="W506">
        <v>0</v>
      </c>
      <c r="X506">
        <v>0</v>
      </c>
      <c r="Y506">
        <v>12.1</v>
      </c>
      <c r="Z506">
        <v>853</v>
      </c>
      <c r="AA506">
        <v>877</v>
      </c>
      <c r="AB506">
        <v>798</v>
      </c>
      <c r="AC506">
        <v>47</v>
      </c>
      <c r="AD506">
        <v>12.87</v>
      </c>
      <c r="AE506">
        <v>0.3</v>
      </c>
      <c r="AF506">
        <v>973</v>
      </c>
      <c r="AG506">
        <v>0</v>
      </c>
      <c r="AH506">
        <v>10.282</v>
      </c>
      <c r="AI506">
        <v>17</v>
      </c>
      <c r="AJ506">
        <v>190</v>
      </c>
      <c r="AK506">
        <v>190</v>
      </c>
      <c r="AL506">
        <v>7.1</v>
      </c>
      <c r="AM506">
        <v>195</v>
      </c>
      <c r="AN506" t="s">
        <v>155</v>
      </c>
      <c r="AO506">
        <v>2</v>
      </c>
      <c r="AP506" s="42">
        <v>0.94251157407407404</v>
      </c>
      <c r="AQ506">
        <v>47.159101</v>
      </c>
      <c r="AR506">
        <v>-88.489332000000005</v>
      </c>
      <c r="AS506">
        <v>312.89999999999998</v>
      </c>
      <c r="AT506">
        <v>36.6</v>
      </c>
      <c r="AU506">
        <v>12</v>
      </c>
      <c r="AV506">
        <v>11</v>
      </c>
      <c r="AW506" t="s">
        <v>236</v>
      </c>
      <c r="AX506">
        <v>0.93320000000000003</v>
      </c>
      <c r="AY506">
        <v>1.2332000000000001</v>
      </c>
      <c r="AZ506">
        <v>1.5664</v>
      </c>
      <c r="BA506">
        <v>14.048999999999999</v>
      </c>
      <c r="BB506">
        <v>9.61</v>
      </c>
      <c r="BC506">
        <v>0.68</v>
      </c>
      <c r="BD506">
        <v>22.18</v>
      </c>
      <c r="BE506">
        <v>1359.0309999999999</v>
      </c>
      <c r="BF506">
        <v>974.81500000000005</v>
      </c>
      <c r="BG506">
        <v>4.8000000000000001E-2</v>
      </c>
      <c r="BH506">
        <v>6.4000000000000001E-2</v>
      </c>
      <c r="BI506">
        <v>0.112</v>
      </c>
      <c r="BJ506">
        <v>3.6999999999999998E-2</v>
      </c>
      <c r="BK506">
        <v>4.9000000000000002E-2</v>
      </c>
      <c r="BL506">
        <v>8.5999999999999993E-2</v>
      </c>
      <c r="BM506">
        <v>47.029000000000003</v>
      </c>
      <c r="BQ506">
        <v>0</v>
      </c>
      <c r="BR506">
        <v>0.53197399999999995</v>
      </c>
      <c r="BS506">
        <v>-3.623564</v>
      </c>
      <c r="BT506">
        <v>1.3717999999999999E-2</v>
      </c>
      <c r="BU506">
        <v>12.805944</v>
      </c>
      <c r="BV506">
        <v>-72.833636400000003</v>
      </c>
    </row>
    <row r="507" spans="1:74" customFormat="1" x14ac:dyDescent="0.25">
      <c r="A507" s="40">
        <v>41704</v>
      </c>
      <c r="B507" s="41">
        <v>2.5927083333333333E-2</v>
      </c>
      <c r="C507">
        <v>9.7050000000000001</v>
      </c>
      <c r="D507">
        <v>9.1420999999999992</v>
      </c>
      <c r="E507">
        <v>91420.996499999994</v>
      </c>
      <c r="F507">
        <v>3.1</v>
      </c>
      <c r="G507">
        <v>2.7</v>
      </c>
      <c r="H507">
        <v>7709</v>
      </c>
      <c r="J507">
        <v>0</v>
      </c>
      <c r="K507">
        <v>0.82379999999999998</v>
      </c>
      <c r="L507">
        <v>7.9950000000000001</v>
      </c>
      <c r="M507">
        <v>7.5312000000000001</v>
      </c>
      <c r="N507">
        <v>2.5577000000000001</v>
      </c>
      <c r="O507">
        <v>2.2523</v>
      </c>
      <c r="P507">
        <v>4.8</v>
      </c>
      <c r="Q507">
        <v>1.9796</v>
      </c>
      <c r="R507">
        <v>1.7432000000000001</v>
      </c>
      <c r="S507">
        <v>3.7</v>
      </c>
      <c r="T507">
        <v>7708.9669000000004</v>
      </c>
      <c r="W507">
        <v>0</v>
      </c>
      <c r="X507">
        <v>0</v>
      </c>
      <c r="Y507">
        <v>12.1</v>
      </c>
      <c r="Z507">
        <v>853</v>
      </c>
      <c r="AA507">
        <v>877</v>
      </c>
      <c r="AB507">
        <v>798</v>
      </c>
      <c r="AC507">
        <v>47</v>
      </c>
      <c r="AD507">
        <v>12.87</v>
      </c>
      <c r="AE507">
        <v>0.3</v>
      </c>
      <c r="AF507">
        <v>973</v>
      </c>
      <c r="AG507">
        <v>0</v>
      </c>
      <c r="AH507">
        <v>10.718</v>
      </c>
      <c r="AI507">
        <v>17</v>
      </c>
      <c r="AJ507">
        <v>190.7</v>
      </c>
      <c r="AK507">
        <v>189.3</v>
      </c>
      <c r="AL507">
        <v>6.9</v>
      </c>
      <c r="AM507">
        <v>195</v>
      </c>
      <c r="AN507" t="s">
        <v>155</v>
      </c>
      <c r="AO507">
        <v>2</v>
      </c>
      <c r="AP507" s="42">
        <v>0.94252314814814808</v>
      </c>
      <c r="AQ507">
        <v>47.159036999999998</v>
      </c>
      <c r="AR507">
        <v>-88.489220000000003</v>
      </c>
      <c r="AS507">
        <v>312.8</v>
      </c>
      <c r="AT507">
        <v>37.6</v>
      </c>
      <c r="AU507">
        <v>12</v>
      </c>
      <c r="AV507">
        <v>11</v>
      </c>
      <c r="AW507" t="s">
        <v>236</v>
      </c>
      <c r="AX507">
        <v>1</v>
      </c>
      <c r="AY507">
        <v>1.333167</v>
      </c>
      <c r="AZ507">
        <v>1.7</v>
      </c>
      <c r="BA507">
        <v>14.048999999999999</v>
      </c>
      <c r="BB507">
        <v>9.93</v>
      </c>
      <c r="BC507">
        <v>0.71</v>
      </c>
      <c r="BD507">
        <v>21.388999999999999</v>
      </c>
      <c r="BE507">
        <v>1487.9580000000001</v>
      </c>
      <c r="BF507">
        <v>892.10299999999995</v>
      </c>
      <c r="BG507">
        <v>0.05</v>
      </c>
      <c r="BH507">
        <v>4.3999999999999997E-2</v>
      </c>
      <c r="BI507">
        <v>9.4E-2</v>
      </c>
      <c r="BJ507">
        <v>3.9E-2</v>
      </c>
      <c r="BK507">
        <v>3.4000000000000002E-2</v>
      </c>
      <c r="BL507">
        <v>7.2999999999999995E-2</v>
      </c>
      <c r="BM507">
        <v>47.405799999999999</v>
      </c>
      <c r="BQ507">
        <v>0</v>
      </c>
      <c r="BR507">
        <v>0.48763800000000002</v>
      </c>
      <c r="BS507">
        <v>-3.3879419999999998</v>
      </c>
      <c r="BT507">
        <v>1.3282E-2</v>
      </c>
      <c r="BU507">
        <v>11.738666</v>
      </c>
      <c r="BV507">
        <v>-68.097634200000002</v>
      </c>
    </row>
    <row r="508" spans="1:74" customFormat="1" x14ac:dyDescent="0.25">
      <c r="A508" s="40">
        <v>41704</v>
      </c>
      <c r="B508" s="41">
        <v>2.5938657407407407E-2</v>
      </c>
      <c r="C508">
        <v>10.234</v>
      </c>
      <c r="D508">
        <v>8.1013999999999999</v>
      </c>
      <c r="E508">
        <v>81014.431729999997</v>
      </c>
      <c r="F508">
        <v>3.3</v>
      </c>
      <c r="G508">
        <v>0.2</v>
      </c>
      <c r="H508">
        <v>7266.4</v>
      </c>
      <c r="J508">
        <v>0</v>
      </c>
      <c r="K508">
        <v>0.83050000000000002</v>
      </c>
      <c r="L508">
        <v>8.4991000000000003</v>
      </c>
      <c r="M508">
        <v>6.7282999999999999</v>
      </c>
      <c r="N508">
        <v>2.7406999999999999</v>
      </c>
      <c r="O508">
        <v>0.188</v>
      </c>
      <c r="P508">
        <v>2.9</v>
      </c>
      <c r="Q508">
        <v>2.1196999999999999</v>
      </c>
      <c r="R508">
        <v>0.1454</v>
      </c>
      <c r="S508">
        <v>2.2999999999999998</v>
      </c>
      <c r="T508">
        <v>7266.4025000000001</v>
      </c>
      <c r="W508">
        <v>0</v>
      </c>
      <c r="X508">
        <v>0</v>
      </c>
      <c r="Y508">
        <v>12.1</v>
      </c>
      <c r="Z508">
        <v>852</v>
      </c>
      <c r="AA508">
        <v>877</v>
      </c>
      <c r="AB508">
        <v>798</v>
      </c>
      <c r="AC508">
        <v>46.3</v>
      </c>
      <c r="AD508">
        <v>12.67</v>
      </c>
      <c r="AE508">
        <v>0.28999999999999998</v>
      </c>
      <c r="AF508">
        <v>973</v>
      </c>
      <c r="AG508">
        <v>0</v>
      </c>
      <c r="AH508">
        <v>11</v>
      </c>
      <c r="AI508">
        <v>17</v>
      </c>
      <c r="AJ508">
        <v>191</v>
      </c>
      <c r="AK508">
        <v>189.7</v>
      </c>
      <c r="AL508">
        <v>6.7</v>
      </c>
      <c r="AM508">
        <v>195</v>
      </c>
      <c r="AN508" t="s">
        <v>155</v>
      </c>
      <c r="AO508">
        <v>2</v>
      </c>
      <c r="AP508" s="42">
        <v>0.94252314814814808</v>
      </c>
      <c r="AQ508">
        <v>47.158982000000002</v>
      </c>
      <c r="AR508">
        <v>-88.489091000000002</v>
      </c>
      <c r="AS508">
        <v>312.7</v>
      </c>
      <c r="AT508">
        <v>38.9</v>
      </c>
      <c r="AU508">
        <v>12</v>
      </c>
      <c r="AV508">
        <v>11</v>
      </c>
      <c r="AW508" t="s">
        <v>236</v>
      </c>
      <c r="AX508">
        <v>1</v>
      </c>
      <c r="AY508">
        <v>1.4</v>
      </c>
      <c r="AZ508">
        <v>1.7</v>
      </c>
      <c r="BA508">
        <v>14.048999999999999</v>
      </c>
      <c r="BB508">
        <v>10.34</v>
      </c>
      <c r="BC508">
        <v>0.74</v>
      </c>
      <c r="BD508">
        <v>20.408000000000001</v>
      </c>
      <c r="BE508">
        <v>1615.883</v>
      </c>
      <c r="BF508">
        <v>814.18600000000004</v>
      </c>
      <c r="BG508">
        <v>5.5E-2</v>
      </c>
      <c r="BH508">
        <v>4.0000000000000001E-3</v>
      </c>
      <c r="BI508">
        <v>5.8000000000000003E-2</v>
      </c>
      <c r="BJ508">
        <v>4.2000000000000003E-2</v>
      </c>
      <c r="BK508">
        <v>3.0000000000000001E-3</v>
      </c>
      <c r="BL508">
        <v>4.4999999999999998E-2</v>
      </c>
      <c r="BM508">
        <v>45.6479</v>
      </c>
      <c r="BQ508">
        <v>0</v>
      </c>
      <c r="BR508">
        <v>0.56362199999999996</v>
      </c>
      <c r="BS508">
        <v>-3.79257</v>
      </c>
      <c r="BT508">
        <v>1.1564E-2</v>
      </c>
      <c r="BU508">
        <v>13.567791</v>
      </c>
      <c r="BV508">
        <v>-76.230656999999994</v>
      </c>
    </row>
    <row r="509" spans="1:74" customFormat="1" x14ac:dyDescent="0.25">
      <c r="A509" s="40">
        <v>41704</v>
      </c>
      <c r="B509" s="41">
        <v>2.595023148148148E-2</v>
      </c>
      <c r="C509">
        <v>10.19</v>
      </c>
      <c r="D509">
        <v>8.1216000000000008</v>
      </c>
      <c r="E509">
        <v>81215.629759999996</v>
      </c>
      <c r="F509">
        <v>6.5</v>
      </c>
      <c r="G509">
        <v>-3.8</v>
      </c>
      <c r="H509">
        <v>7033</v>
      </c>
      <c r="J509">
        <v>0</v>
      </c>
      <c r="K509">
        <v>0.83089999999999997</v>
      </c>
      <c r="L509">
        <v>8.4671000000000003</v>
      </c>
      <c r="M509">
        <v>6.7484999999999999</v>
      </c>
      <c r="N509">
        <v>5.3974000000000002</v>
      </c>
      <c r="O509">
        <v>0</v>
      </c>
      <c r="P509">
        <v>5.4</v>
      </c>
      <c r="Q509">
        <v>4.1734</v>
      </c>
      <c r="R509">
        <v>0</v>
      </c>
      <c r="S509">
        <v>4.2</v>
      </c>
      <c r="T509">
        <v>7033.0054</v>
      </c>
      <c r="W509">
        <v>0</v>
      </c>
      <c r="X509">
        <v>0</v>
      </c>
      <c r="Y509">
        <v>12.1</v>
      </c>
      <c r="Z509">
        <v>851</v>
      </c>
      <c r="AA509">
        <v>876</v>
      </c>
      <c r="AB509">
        <v>797</v>
      </c>
      <c r="AC509">
        <v>46</v>
      </c>
      <c r="AD509">
        <v>12.6</v>
      </c>
      <c r="AE509">
        <v>0.28999999999999998</v>
      </c>
      <c r="AF509">
        <v>973</v>
      </c>
      <c r="AG509">
        <v>0</v>
      </c>
      <c r="AH509">
        <v>11</v>
      </c>
      <c r="AI509">
        <v>17</v>
      </c>
      <c r="AJ509">
        <v>191</v>
      </c>
      <c r="AK509">
        <v>190</v>
      </c>
      <c r="AL509">
        <v>6.8</v>
      </c>
      <c r="AM509">
        <v>195</v>
      </c>
      <c r="AN509" t="s">
        <v>155</v>
      </c>
      <c r="AO509">
        <v>2</v>
      </c>
      <c r="AP509" s="42">
        <v>0.94254629629629638</v>
      </c>
      <c r="AQ509">
        <v>47.158872000000002</v>
      </c>
      <c r="AR509">
        <v>-88.488829999999993</v>
      </c>
      <c r="AS509">
        <v>312.5</v>
      </c>
      <c r="AT509">
        <v>39</v>
      </c>
      <c r="AU509">
        <v>12</v>
      </c>
      <c r="AV509">
        <v>11</v>
      </c>
      <c r="AW509" t="s">
        <v>236</v>
      </c>
      <c r="AX509">
        <v>1</v>
      </c>
      <c r="AY509">
        <v>1.4</v>
      </c>
      <c r="AZ509">
        <v>1.7</v>
      </c>
      <c r="BA509">
        <v>14.048999999999999</v>
      </c>
      <c r="BB509">
        <v>10.37</v>
      </c>
      <c r="BC509">
        <v>0.74</v>
      </c>
      <c r="BD509">
        <v>20.346</v>
      </c>
      <c r="BE509">
        <v>1613.3710000000001</v>
      </c>
      <c r="BF509">
        <v>818.43100000000004</v>
      </c>
      <c r="BG509">
        <v>0.108</v>
      </c>
      <c r="BH509">
        <v>0</v>
      </c>
      <c r="BI509">
        <v>0.108</v>
      </c>
      <c r="BJ509">
        <v>8.3000000000000004E-2</v>
      </c>
      <c r="BK509">
        <v>0</v>
      </c>
      <c r="BL509">
        <v>8.3000000000000004E-2</v>
      </c>
      <c r="BM509">
        <v>44.279499999999999</v>
      </c>
      <c r="BQ509">
        <v>0</v>
      </c>
      <c r="BR509">
        <v>0.63733600000000001</v>
      </c>
      <c r="BS509">
        <v>-3.923638</v>
      </c>
      <c r="BT509">
        <v>1.0281999999999999E-2</v>
      </c>
      <c r="BU509">
        <v>15.342271</v>
      </c>
      <c r="BV509">
        <v>-78.865123800000006</v>
      </c>
    </row>
    <row r="510" spans="1:74" customFormat="1" x14ac:dyDescent="0.25">
      <c r="A510" s="40">
        <v>41704</v>
      </c>
      <c r="B510" s="41">
        <v>2.5961805555555554E-2</v>
      </c>
      <c r="C510">
        <v>10.038</v>
      </c>
      <c r="D510">
        <v>8.4080999999999992</v>
      </c>
      <c r="E510">
        <v>84081.225699999995</v>
      </c>
      <c r="F510">
        <v>13.7</v>
      </c>
      <c r="G510">
        <v>11.1</v>
      </c>
      <c r="H510">
        <v>6976.6</v>
      </c>
      <c r="J510">
        <v>0</v>
      </c>
      <c r="K510">
        <v>0.82930000000000004</v>
      </c>
      <c r="L510">
        <v>8.3248999999999995</v>
      </c>
      <c r="M510">
        <v>6.9733000000000001</v>
      </c>
      <c r="N510">
        <v>11.3939</v>
      </c>
      <c r="O510">
        <v>9.2453000000000003</v>
      </c>
      <c r="P510">
        <v>20.6</v>
      </c>
      <c r="Q510">
        <v>8.81</v>
      </c>
      <c r="R510">
        <v>7.1486000000000001</v>
      </c>
      <c r="S510">
        <v>16</v>
      </c>
      <c r="T510">
        <v>6976.5726000000004</v>
      </c>
      <c r="W510">
        <v>0</v>
      </c>
      <c r="X510">
        <v>0</v>
      </c>
      <c r="Y510">
        <v>12.1</v>
      </c>
      <c r="Z510">
        <v>849</v>
      </c>
      <c r="AA510">
        <v>875</v>
      </c>
      <c r="AB510">
        <v>796</v>
      </c>
      <c r="AC510">
        <v>46</v>
      </c>
      <c r="AD510">
        <v>12.6</v>
      </c>
      <c r="AE510">
        <v>0.28999999999999998</v>
      </c>
      <c r="AF510">
        <v>973</v>
      </c>
      <c r="AG510">
        <v>0</v>
      </c>
      <c r="AH510">
        <v>11</v>
      </c>
      <c r="AI510">
        <v>17</v>
      </c>
      <c r="AJ510">
        <v>191</v>
      </c>
      <c r="AK510">
        <v>190</v>
      </c>
      <c r="AL510">
        <v>6.9</v>
      </c>
      <c r="AM510">
        <v>195</v>
      </c>
      <c r="AN510" t="s">
        <v>155</v>
      </c>
      <c r="AO510">
        <v>2</v>
      </c>
      <c r="AP510" s="42">
        <v>0.94254629629629638</v>
      </c>
      <c r="AQ510">
        <v>47.158859999999997</v>
      </c>
      <c r="AR510">
        <v>-88.488755999999995</v>
      </c>
      <c r="AS510">
        <v>312.39999999999998</v>
      </c>
      <c r="AT510">
        <v>39.700000000000003</v>
      </c>
      <c r="AU510">
        <v>12</v>
      </c>
      <c r="AV510">
        <v>11</v>
      </c>
      <c r="AW510" t="s">
        <v>236</v>
      </c>
      <c r="AX510">
        <v>1.032867</v>
      </c>
      <c r="AY510">
        <v>1.4328669999999999</v>
      </c>
      <c r="AZ510">
        <v>1.7657339999999999</v>
      </c>
      <c r="BA510">
        <v>14.048999999999999</v>
      </c>
      <c r="BB510">
        <v>10.26</v>
      </c>
      <c r="BC510">
        <v>0.73</v>
      </c>
      <c r="BD510">
        <v>20.576000000000001</v>
      </c>
      <c r="BE510">
        <v>1578.6189999999999</v>
      </c>
      <c r="BF510">
        <v>841.61400000000003</v>
      </c>
      <c r="BG510">
        <v>0.22600000000000001</v>
      </c>
      <c r="BH510">
        <v>0.184</v>
      </c>
      <c r="BI510">
        <v>0.41</v>
      </c>
      <c r="BJ510">
        <v>0.17499999999999999</v>
      </c>
      <c r="BK510">
        <v>0.14199999999999999</v>
      </c>
      <c r="BL510">
        <v>0.317</v>
      </c>
      <c r="BM510">
        <v>43.712400000000002</v>
      </c>
      <c r="BQ510">
        <v>0</v>
      </c>
      <c r="BR510">
        <v>0.63620399999999999</v>
      </c>
      <c r="BS510">
        <v>-3.561642</v>
      </c>
      <c r="BT510">
        <v>0.01</v>
      </c>
      <c r="BU510">
        <v>15.315021</v>
      </c>
      <c r="BV510">
        <v>-71.589004200000005</v>
      </c>
    </row>
    <row r="511" spans="1:74" customFormat="1" x14ac:dyDescent="0.25">
      <c r="A511" s="40">
        <v>41704</v>
      </c>
      <c r="B511" s="41">
        <v>2.5973379629629628E-2</v>
      </c>
      <c r="C511">
        <v>9.7379999999999995</v>
      </c>
      <c r="D511">
        <v>8.7189999999999994</v>
      </c>
      <c r="E511">
        <v>87190.397679999995</v>
      </c>
      <c r="F511">
        <v>17.399999999999999</v>
      </c>
      <c r="G511">
        <v>-9.9</v>
      </c>
      <c r="H511">
        <v>6802.6</v>
      </c>
      <c r="J511">
        <v>0</v>
      </c>
      <c r="K511">
        <v>0.82879999999999998</v>
      </c>
      <c r="L511">
        <v>8.0701000000000001</v>
      </c>
      <c r="M511">
        <v>7.2259000000000002</v>
      </c>
      <c r="N511">
        <v>14.3931</v>
      </c>
      <c r="O511">
        <v>0</v>
      </c>
      <c r="P511">
        <v>14.4</v>
      </c>
      <c r="Q511">
        <v>11.137</v>
      </c>
      <c r="R511">
        <v>0</v>
      </c>
      <c r="S511">
        <v>11.1</v>
      </c>
      <c r="T511">
        <v>6802.6194999999998</v>
      </c>
      <c r="W511">
        <v>0</v>
      </c>
      <c r="X511">
        <v>0</v>
      </c>
      <c r="Y511">
        <v>12.2</v>
      </c>
      <c r="Z511">
        <v>849</v>
      </c>
      <c r="AA511">
        <v>875</v>
      </c>
      <c r="AB511">
        <v>797</v>
      </c>
      <c r="AC511">
        <v>46.7</v>
      </c>
      <c r="AD511">
        <v>12.79</v>
      </c>
      <c r="AE511">
        <v>0.28999999999999998</v>
      </c>
      <c r="AF511">
        <v>973</v>
      </c>
      <c r="AG511">
        <v>0</v>
      </c>
      <c r="AH511">
        <v>10.282</v>
      </c>
      <c r="AI511">
        <v>17</v>
      </c>
      <c r="AJ511">
        <v>191</v>
      </c>
      <c r="AK511">
        <v>190</v>
      </c>
      <c r="AL511">
        <v>7.1</v>
      </c>
      <c r="AM511">
        <v>195</v>
      </c>
      <c r="AN511" t="s">
        <v>155</v>
      </c>
      <c r="AO511">
        <v>2</v>
      </c>
      <c r="AP511" s="42">
        <v>0.94255787037037031</v>
      </c>
      <c r="AQ511">
        <v>47.158828999999997</v>
      </c>
      <c r="AR511">
        <v>-88.488525999999993</v>
      </c>
      <c r="AS511">
        <v>312.2</v>
      </c>
      <c r="AT511">
        <v>41.8</v>
      </c>
      <c r="AU511">
        <v>12</v>
      </c>
      <c r="AV511">
        <v>11</v>
      </c>
      <c r="AW511" t="s">
        <v>236</v>
      </c>
      <c r="AX511">
        <v>1.198302</v>
      </c>
      <c r="AY511">
        <v>1.6310690000000001</v>
      </c>
      <c r="AZ511">
        <v>2.0638359999999998</v>
      </c>
      <c r="BA511">
        <v>14.048999999999999</v>
      </c>
      <c r="BB511">
        <v>10.220000000000001</v>
      </c>
      <c r="BC511">
        <v>0.73</v>
      </c>
      <c r="BD511">
        <v>20.663</v>
      </c>
      <c r="BE511">
        <v>1532.1780000000001</v>
      </c>
      <c r="BF511">
        <v>873.17100000000005</v>
      </c>
      <c r="BG511">
        <v>0.28599999999999998</v>
      </c>
      <c r="BH511">
        <v>0</v>
      </c>
      <c r="BI511">
        <v>0.28599999999999998</v>
      </c>
      <c r="BJ511">
        <v>0.221</v>
      </c>
      <c r="BK511">
        <v>0</v>
      </c>
      <c r="BL511">
        <v>0.221</v>
      </c>
      <c r="BM511">
        <v>42.674300000000002</v>
      </c>
      <c r="BQ511">
        <v>0</v>
      </c>
      <c r="BR511">
        <v>0.67738799999999999</v>
      </c>
      <c r="BS511">
        <v>-3.6198600000000001</v>
      </c>
      <c r="BT511">
        <v>0.01</v>
      </c>
      <c r="BU511">
        <v>16.306422999999999</v>
      </c>
      <c r="BV511">
        <v>-72.759186</v>
      </c>
    </row>
    <row r="512" spans="1:74" customFormat="1" x14ac:dyDescent="0.25">
      <c r="A512" s="40">
        <v>41704</v>
      </c>
      <c r="B512" s="41">
        <v>2.5984953703703708E-2</v>
      </c>
      <c r="C512">
        <v>9.2490000000000006</v>
      </c>
      <c r="D512">
        <v>9.5146999999999995</v>
      </c>
      <c r="E512">
        <v>95146.550889999999</v>
      </c>
      <c r="F512">
        <v>19.3</v>
      </c>
      <c r="G512">
        <v>-15.5</v>
      </c>
      <c r="H512">
        <v>6824</v>
      </c>
      <c r="J512">
        <v>0</v>
      </c>
      <c r="K512">
        <v>0.82450000000000001</v>
      </c>
      <c r="L512">
        <v>7.6256000000000004</v>
      </c>
      <c r="M512">
        <v>7.8449</v>
      </c>
      <c r="N512">
        <v>15.9367</v>
      </c>
      <c r="O512">
        <v>0</v>
      </c>
      <c r="P512">
        <v>15.9</v>
      </c>
      <c r="Q512">
        <v>12.3348</v>
      </c>
      <c r="R512">
        <v>0</v>
      </c>
      <c r="S512">
        <v>12.3</v>
      </c>
      <c r="T512">
        <v>6824.0499</v>
      </c>
      <c r="W512">
        <v>0</v>
      </c>
      <c r="X512">
        <v>0</v>
      </c>
      <c r="Y512">
        <v>12.2</v>
      </c>
      <c r="Z512">
        <v>848</v>
      </c>
      <c r="AA512">
        <v>874</v>
      </c>
      <c r="AB512">
        <v>796</v>
      </c>
      <c r="AC512">
        <v>47</v>
      </c>
      <c r="AD512">
        <v>12.87</v>
      </c>
      <c r="AE512">
        <v>0.3</v>
      </c>
      <c r="AF512">
        <v>973</v>
      </c>
      <c r="AG512">
        <v>0</v>
      </c>
      <c r="AH512">
        <v>10.718</v>
      </c>
      <c r="AI512">
        <v>17</v>
      </c>
      <c r="AJ512">
        <v>191</v>
      </c>
      <c r="AK512">
        <v>190</v>
      </c>
      <c r="AL512">
        <v>7.3</v>
      </c>
      <c r="AM512">
        <v>195</v>
      </c>
      <c r="AN512" t="s">
        <v>155</v>
      </c>
      <c r="AO512">
        <v>2</v>
      </c>
      <c r="AP512" s="42">
        <v>0.94256944444444446</v>
      </c>
      <c r="AQ512">
        <v>47.158814</v>
      </c>
      <c r="AR512">
        <v>-88.488192999999995</v>
      </c>
      <c r="AS512">
        <v>312.10000000000002</v>
      </c>
      <c r="AT512">
        <v>43.7</v>
      </c>
      <c r="AU512">
        <v>12</v>
      </c>
      <c r="AV512">
        <v>11</v>
      </c>
      <c r="AW512" t="s">
        <v>236</v>
      </c>
      <c r="AX512">
        <v>1.4326669999999999</v>
      </c>
      <c r="AY512">
        <v>1.9326669999999999</v>
      </c>
      <c r="AZ512">
        <v>2.4326669999999999</v>
      </c>
      <c r="BA512">
        <v>14.048999999999999</v>
      </c>
      <c r="BB512">
        <v>9.9600000000000009</v>
      </c>
      <c r="BC512">
        <v>0.71</v>
      </c>
      <c r="BD512">
        <v>21.285</v>
      </c>
      <c r="BE512">
        <v>1431.912</v>
      </c>
      <c r="BF512">
        <v>937.56700000000001</v>
      </c>
      <c r="BG512">
        <v>0.313</v>
      </c>
      <c r="BH512">
        <v>0</v>
      </c>
      <c r="BI512">
        <v>0.313</v>
      </c>
      <c r="BJ512">
        <v>0.24299999999999999</v>
      </c>
      <c r="BK512">
        <v>0</v>
      </c>
      <c r="BL512">
        <v>0.24299999999999999</v>
      </c>
      <c r="BM512">
        <v>42.339399999999998</v>
      </c>
      <c r="BQ512">
        <v>0</v>
      </c>
      <c r="BR512">
        <v>0.70318000000000003</v>
      </c>
      <c r="BS512">
        <v>-3.4755739999999999</v>
      </c>
      <c r="BT512">
        <v>0.01</v>
      </c>
      <c r="BU512">
        <v>16.927301</v>
      </c>
      <c r="BV512">
        <v>-69.859037400000005</v>
      </c>
    </row>
    <row r="513" spans="1:74" customFormat="1" x14ac:dyDescent="0.25">
      <c r="A513" s="40">
        <v>41704</v>
      </c>
      <c r="B513" s="41">
        <v>2.5996527777777778E-2</v>
      </c>
      <c r="C513">
        <v>8.65</v>
      </c>
      <c r="D513">
        <v>10.488300000000001</v>
      </c>
      <c r="E513">
        <v>104883.2861</v>
      </c>
      <c r="F513">
        <v>20.5</v>
      </c>
      <c r="G513">
        <v>-7</v>
      </c>
      <c r="H513">
        <v>6810.3</v>
      </c>
      <c r="J513">
        <v>0</v>
      </c>
      <c r="K513">
        <v>0.81899999999999995</v>
      </c>
      <c r="L513">
        <v>7.0849000000000002</v>
      </c>
      <c r="M513">
        <v>8.5904000000000007</v>
      </c>
      <c r="N513">
        <v>16.785900000000002</v>
      </c>
      <c r="O513">
        <v>0</v>
      </c>
      <c r="P513">
        <v>16.8</v>
      </c>
      <c r="Q513">
        <v>12.992100000000001</v>
      </c>
      <c r="R513">
        <v>0</v>
      </c>
      <c r="S513">
        <v>13</v>
      </c>
      <c r="T513">
        <v>6810.2736000000004</v>
      </c>
      <c r="W513">
        <v>0</v>
      </c>
      <c r="X513">
        <v>0</v>
      </c>
      <c r="Y513">
        <v>12.2</v>
      </c>
      <c r="Z513">
        <v>849</v>
      </c>
      <c r="AA513">
        <v>874</v>
      </c>
      <c r="AB513">
        <v>797</v>
      </c>
      <c r="AC513">
        <v>47</v>
      </c>
      <c r="AD513">
        <v>12.87</v>
      </c>
      <c r="AE513">
        <v>0.3</v>
      </c>
      <c r="AF513">
        <v>973</v>
      </c>
      <c r="AG513">
        <v>0</v>
      </c>
      <c r="AH513">
        <v>10.282</v>
      </c>
      <c r="AI513">
        <v>17</v>
      </c>
      <c r="AJ513">
        <v>191</v>
      </c>
      <c r="AK513">
        <v>190</v>
      </c>
      <c r="AL513">
        <v>7.2</v>
      </c>
      <c r="AM513">
        <v>195</v>
      </c>
      <c r="AN513" t="s">
        <v>155</v>
      </c>
      <c r="AO513">
        <v>2</v>
      </c>
      <c r="AP513" s="42">
        <v>0.94259259259259265</v>
      </c>
      <c r="AQ513">
        <v>47.158807000000003</v>
      </c>
      <c r="AR513">
        <v>-88.487842999999998</v>
      </c>
      <c r="AS513">
        <v>312.2</v>
      </c>
      <c r="AT513">
        <v>44.2</v>
      </c>
      <c r="AU513">
        <v>12</v>
      </c>
      <c r="AV513">
        <v>11</v>
      </c>
      <c r="AW513" t="s">
        <v>236</v>
      </c>
      <c r="AX513">
        <v>1.532567</v>
      </c>
      <c r="AY513">
        <v>2</v>
      </c>
      <c r="AZ513">
        <v>2.5325669999999998</v>
      </c>
      <c r="BA513">
        <v>14.048999999999999</v>
      </c>
      <c r="BB513">
        <v>9.64</v>
      </c>
      <c r="BC513">
        <v>0.69</v>
      </c>
      <c r="BD513">
        <v>22.093</v>
      </c>
      <c r="BE513">
        <v>1313.778</v>
      </c>
      <c r="BF513">
        <v>1013.861</v>
      </c>
      <c r="BG513">
        <v>0.32600000000000001</v>
      </c>
      <c r="BH513">
        <v>0</v>
      </c>
      <c r="BI513">
        <v>0.32600000000000001</v>
      </c>
      <c r="BJ513">
        <v>0.252</v>
      </c>
      <c r="BK513">
        <v>0</v>
      </c>
      <c r="BL513">
        <v>0.252</v>
      </c>
      <c r="BM513">
        <v>41.726700000000001</v>
      </c>
      <c r="BQ513">
        <v>0</v>
      </c>
      <c r="BR513">
        <v>0.77851800000000004</v>
      </c>
      <c r="BS513">
        <v>-3.707074</v>
      </c>
      <c r="BT513">
        <v>1.0718E-2</v>
      </c>
      <c r="BU513">
        <v>18.740874999999999</v>
      </c>
      <c r="BV513">
        <v>-74.512187400000002</v>
      </c>
    </row>
    <row r="514" spans="1:74" customFormat="1" x14ac:dyDescent="0.25">
      <c r="A514" s="40">
        <v>41704</v>
      </c>
      <c r="B514" s="41">
        <v>2.6008101851851855E-2</v>
      </c>
      <c r="C514">
        <v>8.2219999999999995</v>
      </c>
      <c r="D514">
        <v>11.258699999999999</v>
      </c>
      <c r="E514">
        <v>112586.5805</v>
      </c>
      <c r="F514">
        <v>19.8</v>
      </c>
      <c r="G514">
        <v>-18.600000000000001</v>
      </c>
      <c r="H514">
        <v>6842.7</v>
      </c>
      <c r="J514">
        <v>0</v>
      </c>
      <c r="K514">
        <v>0.81410000000000005</v>
      </c>
      <c r="L514">
        <v>6.6939000000000002</v>
      </c>
      <c r="M514">
        <v>9.1661000000000001</v>
      </c>
      <c r="N514">
        <v>16.154800000000002</v>
      </c>
      <c r="O514">
        <v>0</v>
      </c>
      <c r="P514">
        <v>16.2</v>
      </c>
      <c r="Q514">
        <v>12.5032</v>
      </c>
      <c r="R514">
        <v>0</v>
      </c>
      <c r="S514">
        <v>12.5</v>
      </c>
      <c r="T514">
        <v>6842.6652000000004</v>
      </c>
      <c r="W514">
        <v>0</v>
      </c>
      <c r="X514">
        <v>0</v>
      </c>
      <c r="Y514">
        <v>12.3</v>
      </c>
      <c r="Z514">
        <v>850</v>
      </c>
      <c r="AA514">
        <v>875</v>
      </c>
      <c r="AB514">
        <v>799</v>
      </c>
      <c r="AC514">
        <v>47</v>
      </c>
      <c r="AD514">
        <v>12.86</v>
      </c>
      <c r="AE514">
        <v>0.3</v>
      </c>
      <c r="AF514">
        <v>974</v>
      </c>
      <c r="AG514">
        <v>0</v>
      </c>
      <c r="AH514">
        <v>10</v>
      </c>
      <c r="AI514">
        <v>17</v>
      </c>
      <c r="AJ514">
        <v>191</v>
      </c>
      <c r="AK514">
        <v>190</v>
      </c>
      <c r="AL514">
        <v>7.1</v>
      </c>
      <c r="AM514">
        <v>195</v>
      </c>
      <c r="AN514" t="s">
        <v>155</v>
      </c>
      <c r="AO514">
        <v>2</v>
      </c>
      <c r="AP514" s="42">
        <v>0.94259259259259265</v>
      </c>
      <c r="AQ514">
        <v>47.158807000000003</v>
      </c>
      <c r="AR514">
        <v>-88.487755000000007</v>
      </c>
      <c r="AS514">
        <v>312.2</v>
      </c>
      <c r="AT514">
        <v>44.8</v>
      </c>
      <c r="AU514">
        <v>12</v>
      </c>
      <c r="AV514">
        <v>11</v>
      </c>
      <c r="AW514" t="s">
        <v>236</v>
      </c>
      <c r="AX514">
        <v>1.6</v>
      </c>
      <c r="AY514">
        <v>2</v>
      </c>
      <c r="AZ514">
        <v>2.6</v>
      </c>
      <c r="BA514">
        <v>14.048999999999999</v>
      </c>
      <c r="BB514">
        <v>9.3699999999999992</v>
      </c>
      <c r="BC514">
        <v>0.67</v>
      </c>
      <c r="BD514">
        <v>22.829000000000001</v>
      </c>
      <c r="BE514">
        <v>1227.134</v>
      </c>
      <c r="BF514">
        <v>1069.48</v>
      </c>
      <c r="BG514">
        <v>0.31</v>
      </c>
      <c r="BH514">
        <v>0</v>
      </c>
      <c r="BI514">
        <v>0.31</v>
      </c>
      <c r="BJ514">
        <v>0.24</v>
      </c>
      <c r="BK514">
        <v>0</v>
      </c>
      <c r="BL514">
        <v>0.24</v>
      </c>
      <c r="BM514">
        <v>41.447499999999998</v>
      </c>
      <c r="BQ514">
        <v>0</v>
      </c>
      <c r="BR514">
        <v>0.65981000000000001</v>
      </c>
      <c r="BS514">
        <v>-3.6575259999999998</v>
      </c>
      <c r="BT514">
        <v>1.0999999999999999E-2</v>
      </c>
      <c r="BU514">
        <v>15.883276</v>
      </c>
      <c r="BV514">
        <v>-73.516272599999994</v>
      </c>
    </row>
    <row r="515" spans="1:74" customFormat="1" x14ac:dyDescent="0.25">
      <c r="A515" s="40">
        <v>41704</v>
      </c>
      <c r="B515" s="41">
        <v>2.6019675925925925E-2</v>
      </c>
      <c r="C515">
        <v>7.9020000000000001</v>
      </c>
      <c r="D515">
        <v>11.6401</v>
      </c>
      <c r="E515">
        <v>116401.11749999999</v>
      </c>
      <c r="F515">
        <v>16.600000000000001</v>
      </c>
      <c r="G515">
        <v>-4.5</v>
      </c>
      <c r="H515">
        <v>7339.8</v>
      </c>
      <c r="J515">
        <v>0</v>
      </c>
      <c r="K515">
        <v>0.81189999999999996</v>
      </c>
      <c r="L515">
        <v>6.4153000000000002</v>
      </c>
      <c r="M515">
        <v>9.4502000000000006</v>
      </c>
      <c r="N515">
        <v>13.509600000000001</v>
      </c>
      <c r="O515">
        <v>0</v>
      </c>
      <c r="P515">
        <v>13.5</v>
      </c>
      <c r="Q515">
        <v>10.456099999999999</v>
      </c>
      <c r="R515">
        <v>0</v>
      </c>
      <c r="S515">
        <v>10.5</v>
      </c>
      <c r="T515">
        <v>7339.8464000000004</v>
      </c>
      <c r="W515">
        <v>0</v>
      </c>
      <c r="X515">
        <v>0</v>
      </c>
      <c r="Y515">
        <v>12.2</v>
      </c>
      <c r="Z515">
        <v>851</v>
      </c>
      <c r="AA515">
        <v>877</v>
      </c>
      <c r="AB515">
        <v>800</v>
      </c>
      <c r="AC515">
        <v>47</v>
      </c>
      <c r="AD515">
        <v>12.87</v>
      </c>
      <c r="AE515">
        <v>0.3</v>
      </c>
      <c r="AF515">
        <v>973</v>
      </c>
      <c r="AG515">
        <v>0</v>
      </c>
      <c r="AH515">
        <v>10.718</v>
      </c>
      <c r="AI515">
        <v>17</v>
      </c>
      <c r="AJ515">
        <v>191</v>
      </c>
      <c r="AK515">
        <v>189.3</v>
      </c>
      <c r="AL515">
        <v>7</v>
      </c>
      <c r="AM515">
        <v>195</v>
      </c>
      <c r="AN515" t="s">
        <v>155</v>
      </c>
      <c r="AO515">
        <v>2</v>
      </c>
      <c r="AP515" s="42">
        <v>0.94260416666666658</v>
      </c>
      <c r="AQ515">
        <v>47.158777999999998</v>
      </c>
      <c r="AR515">
        <v>-88.487466999999995</v>
      </c>
      <c r="AS515">
        <v>317</v>
      </c>
      <c r="AT515">
        <v>46</v>
      </c>
      <c r="AU515">
        <v>12</v>
      </c>
      <c r="AV515">
        <v>10</v>
      </c>
      <c r="AW515" t="s">
        <v>237</v>
      </c>
      <c r="AX515">
        <v>1.6653880000000001</v>
      </c>
      <c r="AY515">
        <v>1.6730579999999999</v>
      </c>
      <c r="AZ515">
        <v>2.6326939999999999</v>
      </c>
      <c r="BA515">
        <v>14.048999999999999</v>
      </c>
      <c r="BB515">
        <v>9.25</v>
      </c>
      <c r="BC515">
        <v>0.66</v>
      </c>
      <c r="BD515">
        <v>23.172999999999998</v>
      </c>
      <c r="BE515">
        <v>1172.133</v>
      </c>
      <c r="BF515">
        <v>1098.95</v>
      </c>
      <c r="BG515">
        <v>0.25800000000000001</v>
      </c>
      <c r="BH515">
        <v>0</v>
      </c>
      <c r="BI515">
        <v>0.25800000000000001</v>
      </c>
      <c r="BJ515">
        <v>0.2</v>
      </c>
      <c r="BK515">
        <v>0</v>
      </c>
      <c r="BL515">
        <v>0.2</v>
      </c>
      <c r="BM515">
        <v>44.310600000000001</v>
      </c>
      <c r="BQ515">
        <v>0</v>
      </c>
      <c r="BR515">
        <v>0.60774399999999995</v>
      </c>
      <c r="BS515">
        <v>-4.0478019999999999</v>
      </c>
      <c r="BT515">
        <v>1.0999999999999999E-2</v>
      </c>
      <c r="BU515">
        <v>14.629917000000001</v>
      </c>
      <c r="BV515">
        <v>-81.360820200000006</v>
      </c>
    </row>
    <row r="516" spans="1:74" customFormat="1" x14ac:dyDescent="0.25">
      <c r="A516" s="40">
        <v>41704</v>
      </c>
      <c r="B516" s="41">
        <v>2.6031250000000002E-2</v>
      </c>
      <c r="C516">
        <v>7.6189999999999998</v>
      </c>
      <c r="D516">
        <v>12.401</v>
      </c>
      <c r="E516">
        <v>124009.9918</v>
      </c>
      <c r="F516">
        <v>12.9</v>
      </c>
      <c r="G516">
        <v>-4.5999999999999996</v>
      </c>
      <c r="H516">
        <v>9246.7999999999993</v>
      </c>
      <c r="J516">
        <v>0</v>
      </c>
      <c r="K516">
        <v>0.80389999999999995</v>
      </c>
      <c r="L516">
        <v>6.1249000000000002</v>
      </c>
      <c r="M516">
        <v>9.9686000000000003</v>
      </c>
      <c r="N516">
        <v>10.36</v>
      </c>
      <c r="O516">
        <v>0</v>
      </c>
      <c r="P516">
        <v>10.4</v>
      </c>
      <c r="Q516">
        <v>8.0183</v>
      </c>
      <c r="R516">
        <v>0</v>
      </c>
      <c r="S516">
        <v>8</v>
      </c>
      <c r="T516">
        <v>9246.8294000000005</v>
      </c>
      <c r="W516">
        <v>0</v>
      </c>
      <c r="X516">
        <v>0</v>
      </c>
      <c r="Y516">
        <v>12.3</v>
      </c>
      <c r="Z516">
        <v>852</v>
      </c>
      <c r="AA516">
        <v>878</v>
      </c>
      <c r="AB516">
        <v>799</v>
      </c>
      <c r="AC516">
        <v>47</v>
      </c>
      <c r="AD516">
        <v>12.86</v>
      </c>
      <c r="AE516">
        <v>0.3</v>
      </c>
      <c r="AF516">
        <v>974</v>
      </c>
      <c r="AG516">
        <v>0</v>
      </c>
      <c r="AH516">
        <v>11</v>
      </c>
      <c r="AI516">
        <v>17</v>
      </c>
      <c r="AJ516">
        <v>191</v>
      </c>
      <c r="AK516">
        <v>189</v>
      </c>
      <c r="AL516">
        <v>7.1</v>
      </c>
      <c r="AM516">
        <v>195</v>
      </c>
      <c r="AN516" t="s">
        <v>155</v>
      </c>
      <c r="AO516">
        <v>2</v>
      </c>
      <c r="AP516" s="42">
        <v>0.94261574074074073</v>
      </c>
      <c r="AQ516">
        <v>47.158720000000002</v>
      </c>
      <c r="AR516">
        <v>-88.487159000000005</v>
      </c>
      <c r="AS516">
        <v>326.60000000000002</v>
      </c>
      <c r="AT516">
        <v>45.9</v>
      </c>
      <c r="AU516">
        <v>12</v>
      </c>
      <c r="AV516">
        <v>11</v>
      </c>
      <c r="AW516" t="s">
        <v>238</v>
      </c>
      <c r="AX516">
        <v>1.7666999999999999</v>
      </c>
      <c r="AY516">
        <v>1.0333000000000001</v>
      </c>
      <c r="AZ516">
        <v>2.7</v>
      </c>
      <c r="BA516">
        <v>14.048999999999999</v>
      </c>
      <c r="BB516">
        <v>8.85</v>
      </c>
      <c r="BC516">
        <v>0.63</v>
      </c>
      <c r="BD516">
        <v>24.401</v>
      </c>
      <c r="BE516">
        <v>1091.479</v>
      </c>
      <c r="BF516">
        <v>1130.6389999999999</v>
      </c>
      <c r="BG516">
        <v>0.193</v>
      </c>
      <c r="BH516">
        <v>0</v>
      </c>
      <c r="BI516">
        <v>0.193</v>
      </c>
      <c r="BJ516">
        <v>0.15</v>
      </c>
      <c r="BK516">
        <v>0</v>
      </c>
      <c r="BL516">
        <v>0.15</v>
      </c>
      <c r="BM516">
        <v>54.4465</v>
      </c>
      <c r="BQ516">
        <v>0</v>
      </c>
      <c r="BR516">
        <v>0.60066600000000003</v>
      </c>
      <c r="BS516">
        <v>-4.2502579999999996</v>
      </c>
      <c r="BT516">
        <v>1.0999999999999999E-2</v>
      </c>
      <c r="BU516">
        <v>14.459533</v>
      </c>
      <c r="BV516">
        <v>-85.430185800000004</v>
      </c>
    </row>
    <row r="517" spans="1:74" customFormat="1" x14ac:dyDescent="0.25">
      <c r="A517" s="40">
        <v>41704</v>
      </c>
      <c r="B517" s="41">
        <v>2.6042824074074072E-2</v>
      </c>
      <c r="C517">
        <v>7.7489999999999997</v>
      </c>
      <c r="D517">
        <v>12.329800000000001</v>
      </c>
      <c r="E517">
        <v>123298.21249999999</v>
      </c>
      <c r="F517">
        <v>8.8000000000000007</v>
      </c>
      <c r="G517">
        <v>-3.6</v>
      </c>
      <c r="H517">
        <v>9364</v>
      </c>
      <c r="J517">
        <v>0</v>
      </c>
      <c r="K517">
        <v>0.80349999999999999</v>
      </c>
      <c r="L517">
        <v>6.2270000000000003</v>
      </c>
      <c r="M517">
        <v>9.9076000000000004</v>
      </c>
      <c r="N517">
        <v>7.0712000000000002</v>
      </c>
      <c r="O517">
        <v>0</v>
      </c>
      <c r="P517">
        <v>7.1</v>
      </c>
      <c r="Q517">
        <v>5.4728000000000003</v>
      </c>
      <c r="R517">
        <v>0</v>
      </c>
      <c r="S517">
        <v>5.5</v>
      </c>
      <c r="T517">
        <v>9364.0259000000005</v>
      </c>
      <c r="W517">
        <v>0</v>
      </c>
      <c r="X517">
        <v>0</v>
      </c>
      <c r="Y517">
        <v>12.2</v>
      </c>
      <c r="Z517">
        <v>851</v>
      </c>
      <c r="AA517">
        <v>877</v>
      </c>
      <c r="AB517">
        <v>799</v>
      </c>
      <c r="AC517">
        <v>47</v>
      </c>
      <c r="AD517">
        <v>12.86</v>
      </c>
      <c r="AE517">
        <v>0.3</v>
      </c>
      <c r="AF517">
        <v>974</v>
      </c>
      <c r="AG517">
        <v>0</v>
      </c>
      <c r="AH517">
        <v>11</v>
      </c>
      <c r="AI517">
        <v>17</v>
      </c>
      <c r="AJ517">
        <v>191</v>
      </c>
      <c r="AK517">
        <v>189</v>
      </c>
      <c r="AL517">
        <v>7.1</v>
      </c>
      <c r="AM517">
        <v>195</v>
      </c>
      <c r="AN517" t="s">
        <v>155</v>
      </c>
      <c r="AO517">
        <v>2</v>
      </c>
      <c r="AP517" s="42">
        <v>0.94262731481481488</v>
      </c>
      <c r="AQ517">
        <v>47.158723999999999</v>
      </c>
      <c r="AR517">
        <v>-88.486795999999998</v>
      </c>
      <c r="AS517">
        <v>326.3</v>
      </c>
      <c r="AT517">
        <v>45.9</v>
      </c>
      <c r="AU517">
        <v>12</v>
      </c>
      <c r="AV517">
        <v>11</v>
      </c>
      <c r="AW517" t="s">
        <v>238</v>
      </c>
      <c r="AX517">
        <v>1.7</v>
      </c>
      <c r="AY517">
        <v>1.1000000000000001</v>
      </c>
      <c r="AZ517">
        <v>2.7</v>
      </c>
      <c r="BA517">
        <v>14.048999999999999</v>
      </c>
      <c r="BB517">
        <v>8.83</v>
      </c>
      <c r="BC517">
        <v>0.63</v>
      </c>
      <c r="BD517">
        <v>24.448</v>
      </c>
      <c r="BE517">
        <v>1106.222</v>
      </c>
      <c r="BF517">
        <v>1120.2439999999999</v>
      </c>
      <c r="BG517">
        <v>0.13200000000000001</v>
      </c>
      <c r="BH517">
        <v>0</v>
      </c>
      <c r="BI517">
        <v>0.13200000000000001</v>
      </c>
      <c r="BJ517">
        <v>0.10199999999999999</v>
      </c>
      <c r="BK517">
        <v>0</v>
      </c>
      <c r="BL517">
        <v>0.10199999999999999</v>
      </c>
      <c r="BM517">
        <v>54.965699999999998</v>
      </c>
      <c r="BQ517">
        <v>0</v>
      </c>
      <c r="BR517">
        <v>0.51020900000000002</v>
      </c>
      <c r="BS517">
        <v>-4.3522470000000002</v>
      </c>
      <c r="BT517">
        <v>1.1717E-2</v>
      </c>
      <c r="BU517">
        <v>12.282000999999999</v>
      </c>
      <c r="BV517">
        <v>-87.480164700000003</v>
      </c>
    </row>
    <row r="518" spans="1:74" customFormat="1" x14ac:dyDescent="0.25">
      <c r="A518" s="40">
        <v>41704</v>
      </c>
      <c r="B518" s="41">
        <v>2.6054398148148149E-2</v>
      </c>
      <c r="C518">
        <v>8.2140000000000004</v>
      </c>
      <c r="D518">
        <v>11.7103</v>
      </c>
      <c r="E518">
        <v>117102.8898</v>
      </c>
      <c r="F518">
        <v>8.8000000000000007</v>
      </c>
      <c r="G518">
        <v>-1.2</v>
      </c>
      <c r="H518">
        <v>7356.3</v>
      </c>
      <c r="J518">
        <v>0</v>
      </c>
      <c r="K518">
        <v>0.80889999999999995</v>
      </c>
      <c r="L518">
        <v>6.6440999999999999</v>
      </c>
      <c r="M518">
        <v>9.4725000000000001</v>
      </c>
      <c r="N518">
        <v>7.1494999999999997</v>
      </c>
      <c r="O518">
        <v>0</v>
      </c>
      <c r="P518">
        <v>7.1</v>
      </c>
      <c r="Q518">
        <v>5.5332999999999997</v>
      </c>
      <c r="R518">
        <v>0</v>
      </c>
      <c r="S518">
        <v>5.5</v>
      </c>
      <c r="T518">
        <v>7356.3215</v>
      </c>
      <c r="W518">
        <v>0</v>
      </c>
      <c r="X518">
        <v>0</v>
      </c>
      <c r="Y518">
        <v>12.2</v>
      </c>
      <c r="Z518">
        <v>851</v>
      </c>
      <c r="AA518">
        <v>876</v>
      </c>
      <c r="AB518">
        <v>799</v>
      </c>
      <c r="AC518">
        <v>47</v>
      </c>
      <c r="AD518">
        <v>12.86</v>
      </c>
      <c r="AE518">
        <v>0.3</v>
      </c>
      <c r="AF518">
        <v>974</v>
      </c>
      <c r="AG518">
        <v>0</v>
      </c>
      <c r="AH518">
        <v>11</v>
      </c>
      <c r="AI518">
        <v>17</v>
      </c>
      <c r="AJ518">
        <v>191</v>
      </c>
      <c r="AK518">
        <v>189</v>
      </c>
      <c r="AL518">
        <v>7</v>
      </c>
      <c r="AM518">
        <v>195</v>
      </c>
      <c r="AN518" t="s">
        <v>155</v>
      </c>
      <c r="AO518">
        <v>2</v>
      </c>
      <c r="AP518" s="42">
        <v>0.94265046296296295</v>
      </c>
      <c r="AQ518">
        <v>47.158712999999999</v>
      </c>
      <c r="AR518">
        <v>-88.486350000000002</v>
      </c>
      <c r="AS518">
        <v>326.2</v>
      </c>
      <c r="AT518">
        <v>45</v>
      </c>
      <c r="AU518">
        <v>12</v>
      </c>
      <c r="AV518">
        <v>11</v>
      </c>
      <c r="AW518" t="s">
        <v>238</v>
      </c>
      <c r="AX518">
        <v>1.4682999999999999</v>
      </c>
      <c r="AY518">
        <v>1.1331</v>
      </c>
      <c r="AZ518">
        <v>2.4352</v>
      </c>
      <c r="BA518">
        <v>14.048999999999999</v>
      </c>
      <c r="BB518">
        <v>9.1</v>
      </c>
      <c r="BC518">
        <v>0.65</v>
      </c>
      <c r="BD518">
        <v>23.623999999999999</v>
      </c>
      <c r="BE518">
        <v>1195.6880000000001</v>
      </c>
      <c r="BF518">
        <v>1084.9849999999999</v>
      </c>
      <c r="BG518">
        <v>0.13500000000000001</v>
      </c>
      <c r="BH518">
        <v>0</v>
      </c>
      <c r="BI518">
        <v>0.13500000000000001</v>
      </c>
      <c r="BJ518">
        <v>0.104</v>
      </c>
      <c r="BK518">
        <v>0</v>
      </c>
      <c r="BL518">
        <v>0.104</v>
      </c>
      <c r="BM518">
        <v>43.742800000000003</v>
      </c>
      <c r="BQ518">
        <v>0</v>
      </c>
      <c r="BR518">
        <v>0.38628499999999999</v>
      </c>
      <c r="BS518">
        <v>-4.0430599999999997</v>
      </c>
      <c r="BT518">
        <v>1.2E-2</v>
      </c>
      <c r="BU518">
        <v>9.2988520000000001</v>
      </c>
      <c r="BV518">
        <v>-81.265506000000002</v>
      </c>
    </row>
    <row r="519" spans="1:74" customFormat="1" x14ac:dyDescent="0.25">
      <c r="A519" s="40">
        <v>41704</v>
      </c>
      <c r="B519" s="41">
        <v>2.606597222222222E-2</v>
      </c>
      <c r="C519">
        <v>8.5649999999999995</v>
      </c>
      <c r="D519">
        <v>11.270099999999999</v>
      </c>
      <c r="E519">
        <v>112700.66499999999</v>
      </c>
      <c r="F519">
        <v>6.8</v>
      </c>
      <c r="G519">
        <v>-2.6</v>
      </c>
      <c r="H519">
        <v>4793.3999999999996</v>
      </c>
      <c r="J519">
        <v>0</v>
      </c>
      <c r="K519">
        <v>0.81369999999999998</v>
      </c>
      <c r="L519">
        <v>6.9687000000000001</v>
      </c>
      <c r="M519">
        <v>9.1700999999999997</v>
      </c>
      <c r="N519">
        <v>5.5251000000000001</v>
      </c>
      <c r="O519">
        <v>0</v>
      </c>
      <c r="P519">
        <v>5.5</v>
      </c>
      <c r="Q519">
        <v>4.2762000000000002</v>
      </c>
      <c r="R519">
        <v>0</v>
      </c>
      <c r="S519">
        <v>4.3</v>
      </c>
      <c r="T519">
        <v>4793.3540999999996</v>
      </c>
      <c r="W519">
        <v>0</v>
      </c>
      <c r="X519">
        <v>0</v>
      </c>
      <c r="Y519">
        <v>12.2</v>
      </c>
      <c r="Z519">
        <v>851</v>
      </c>
      <c r="AA519">
        <v>875</v>
      </c>
      <c r="AB519">
        <v>797</v>
      </c>
      <c r="AC519">
        <v>47</v>
      </c>
      <c r="AD519">
        <v>12.86</v>
      </c>
      <c r="AE519">
        <v>0.3</v>
      </c>
      <c r="AF519">
        <v>974</v>
      </c>
      <c r="AG519">
        <v>0</v>
      </c>
      <c r="AH519">
        <v>11</v>
      </c>
      <c r="AI519">
        <v>17</v>
      </c>
      <c r="AJ519">
        <v>191</v>
      </c>
      <c r="AK519">
        <v>189</v>
      </c>
      <c r="AL519">
        <v>7.1</v>
      </c>
      <c r="AM519">
        <v>195</v>
      </c>
      <c r="AN519" t="s">
        <v>155</v>
      </c>
      <c r="AO519">
        <v>2</v>
      </c>
      <c r="AP519" s="42">
        <v>0.94266203703703699</v>
      </c>
      <c r="AQ519">
        <v>47.158676</v>
      </c>
      <c r="AR519">
        <v>-88.486112000000006</v>
      </c>
      <c r="AS519">
        <v>325.7</v>
      </c>
      <c r="AT519">
        <v>42.5</v>
      </c>
      <c r="AU519">
        <v>12</v>
      </c>
      <c r="AV519">
        <v>11</v>
      </c>
      <c r="AW519" t="s">
        <v>238</v>
      </c>
      <c r="AX519">
        <v>1</v>
      </c>
      <c r="AY519">
        <v>1.2</v>
      </c>
      <c r="AZ519">
        <v>1.9</v>
      </c>
      <c r="BA519">
        <v>14.048999999999999</v>
      </c>
      <c r="BB519">
        <v>9.35</v>
      </c>
      <c r="BC519">
        <v>0.67</v>
      </c>
      <c r="BD519">
        <v>22.9</v>
      </c>
      <c r="BE519">
        <v>1271.819</v>
      </c>
      <c r="BF519">
        <v>1065.18</v>
      </c>
      <c r="BG519">
        <v>0.106</v>
      </c>
      <c r="BH519">
        <v>0</v>
      </c>
      <c r="BI519">
        <v>0.106</v>
      </c>
      <c r="BJ519">
        <v>8.2000000000000003E-2</v>
      </c>
      <c r="BK519">
        <v>0</v>
      </c>
      <c r="BL519">
        <v>8.2000000000000003E-2</v>
      </c>
      <c r="BM519">
        <v>28.905000000000001</v>
      </c>
      <c r="BQ519">
        <v>0</v>
      </c>
      <c r="BR519">
        <v>0.40413199999999999</v>
      </c>
      <c r="BS519">
        <v>-3.4008099999999999</v>
      </c>
      <c r="BT519">
        <v>1.1282E-2</v>
      </c>
      <c r="BU519">
        <v>9.7284679999999994</v>
      </c>
      <c r="BV519">
        <v>-68.356280999999996</v>
      </c>
    </row>
    <row r="520" spans="1:74" customFormat="1" x14ac:dyDescent="0.25">
      <c r="A520" s="40">
        <v>41704</v>
      </c>
      <c r="B520" s="41">
        <v>2.60775462962963E-2</v>
      </c>
      <c r="C520">
        <v>8.6479999999999997</v>
      </c>
      <c r="D520">
        <v>10.986800000000001</v>
      </c>
      <c r="E520">
        <v>109868.2669</v>
      </c>
      <c r="F520">
        <v>5.7</v>
      </c>
      <c r="G520">
        <v>-3</v>
      </c>
      <c r="H520">
        <v>3585.1</v>
      </c>
      <c r="J520">
        <v>0</v>
      </c>
      <c r="K520">
        <v>0.81720000000000004</v>
      </c>
      <c r="L520">
        <v>7.0671999999999997</v>
      </c>
      <c r="M520">
        <v>8.9786000000000001</v>
      </c>
      <c r="N520">
        <v>4.6814</v>
      </c>
      <c r="O520">
        <v>0</v>
      </c>
      <c r="P520">
        <v>4.7</v>
      </c>
      <c r="Q520">
        <v>3.6231</v>
      </c>
      <c r="R520">
        <v>0</v>
      </c>
      <c r="S520">
        <v>3.6</v>
      </c>
      <c r="T520">
        <v>3585.1327999999999</v>
      </c>
      <c r="W520">
        <v>0</v>
      </c>
      <c r="X520">
        <v>0</v>
      </c>
      <c r="Y520">
        <v>12.2</v>
      </c>
      <c r="Z520">
        <v>850</v>
      </c>
      <c r="AA520">
        <v>876</v>
      </c>
      <c r="AB520">
        <v>797</v>
      </c>
      <c r="AC520">
        <v>47</v>
      </c>
      <c r="AD520">
        <v>12.86</v>
      </c>
      <c r="AE520">
        <v>0.3</v>
      </c>
      <c r="AF520">
        <v>974</v>
      </c>
      <c r="AG520">
        <v>0</v>
      </c>
      <c r="AH520">
        <v>11</v>
      </c>
      <c r="AI520">
        <v>17</v>
      </c>
      <c r="AJ520">
        <v>191</v>
      </c>
      <c r="AK520">
        <v>189.7</v>
      </c>
      <c r="AL520">
        <v>7</v>
      </c>
      <c r="AM520">
        <v>195</v>
      </c>
      <c r="AN520" t="s">
        <v>155</v>
      </c>
      <c r="AO520">
        <v>2</v>
      </c>
      <c r="AP520" s="42">
        <v>0.94267361111111114</v>
      </c>
      <c r="AQ520">
        <v>47.158622999999999</v>
      </c>
      <c r="AR520">
        <v>-88.485904000000005</v>
      </c>
      <c r="AS520">
        <v>325.2</v>
      </c>
      <c r="AT520">
        <v>40.1</v>
      </c>
      <c r="AU520">
        <v>12</v>
      </c>
      <c r="AV520">
        <v>11</v>
      </c>
      <c r="AW520" t="s">
        <v>238</v>
      </c>
      <c r="AX520">
        <v>1.0658000000000001</v>
      </c>
      <c r="AY520">
        <v>1.2987</v>
      </c>
      <c r="AZ520">
        <v>1.9658</v>
      </c>
      <c r="BA520">
        <v>14.048999999999999</v>
      </c>
      <c r="BB520">
        <v>9.5399999999999991</v>
      </c>
      <c r="BC520">
        <v>0.68</v>
      </c>
      <c r="BD520">
        <v>22.366</v>
      </c>
      <c r="BE520">
        <v>1306.6469999999999</v>
      </c>
      <c r="BF520">
        <v>1056.5650000000001</v>
      </c>
      <c r="BG520">
        <v>9.0999999999999998E-2</v>
      </c>
      <c r="BH520">
        <v>0</v>
      </c>
      <c r="BI520">
        <v>9.0999999999999998E-2</v>
      </c>
      <c r="BJ520">
        <v>7.0000000000000007E-2</v>
      </c>
      <c r="BK520">
        <v>0</v>
      </c>
      <c r="BL520">
        <v>7.0000000000000007E-2</v>
      </c>
      <c r="BM520">
        <v>21.901700000000002</v>
      </c>
      <c r="BQ520">
        <v>0</v>
      </c>
      <c r="BR520">
        <v>0.34745599999999999</v>
      </c>
      <c r="BS520">
        <v>-3.2558500000000001</v>
      </c>
      <c r="BT520">
        <v>1.0999999999999999E-2</v>
      </c>
      <c r="BU520">
        <v>8.3641349999999992</v>
      </c>
      <c r="BV520">
        <v>-65.442584999999994</v>
      </c>
    </row>
    <row r="521" spans="1:74" customFormat="1" x14ac:dyDescent="0.25">
      <c r="A521" s="40">
        <v>41704</v>
      </c>
      <c r="B521" s="41">
        <v>2.608912037037037E-2</v>
      </c>
      <c r="C521">
        <v>9.0619999999999994</v>
      </c>
      <c r="D521">
        <v>10.4383</v>
      </c>
      <c r="E521">
        <v>104383.3548</v>
      </c>
      <c r="F521">
        <v>5</v>
      </c>
      <c r="G521">
        <v>-7.5</v>
      </c>
      <c r="H521">
        <v>3504.5</v>
      </c>
      <c r="J521">
        <v>0</v>
      </c>
      <c r="K521">
        <v>0.81979999999999997</v>
      </c>
      <c r="L521">
        <v>7.4295999999999998</v>
      </c>
      <c r="M521">
        <v>8.5577000000000005</v>
      </c>
      <c r="N521">
        <v>4.0991999999999997</v>
      </c>
      <c r="O521">
        <v>0</v>
      </c>
      <c r="P521">
        <v>4.0999999999999996</v>
      </c>
      <c r="Q521">
        <v>3.1726000000000001</v>
      </c>
      <c r="R521">
        <v>0</v>
      </c>
      <c r="S521">
        <v>3.2</v>
      </c>
      <c r="T521">
        <v>3504.5270999999998</v>
      </c>
      <c r="W521">
        <v>0</v>
      </c>
      <c r="X521">
        <v>0</v>
      </c>
      <c r="Y521">
        <v>12.3</v>
      </c>
      <c r="Z521">
        <v>850</v>
      </c>
      <c r="AA521">
        <v>875</v>
      </c>
      <c r="AB521">
        <v>798</v>
      </c>
      <c r="AC521">
        <v>47</v>
      </c>
      <c r="AD521">
        <v>12.86</v>
      </c>
      <c r="AE521">
        <v>0.3</v>
      </c>
      <c r="AF521">
        <v>974</v>
      </c>
      <c r="AG521">
        <v>0</v>
      </c>
      <c r="AH521">
        <v>11</v>
      </c>
      <c r="AI521">
        <v>17</v>
      </c>
      <c r="AJ521">
        <v>191</v>
      </c>
      <c r="AK521">
        <v>190</v>
      </c>
      <c r="AL521">
        <v>6.9</v>
      </c>
      <c r="AM521">
        <v>195</v>
      </c>
      <c r="AN521" t="s">
        <v>155</v>
      </c>
      <c r="AO521">
        <v>2</v>
      </c>
      <c r="AP521" s="42">
        <v>0.94268518518518529</v>
      </c>
      <c r="AQ521">
        <v>47.158566</v>
      </c>
      <c r="AR521">
        <v>-88.485709</v>
      </c>
      <c r="AS521">
        <v>324.5</v>
      </c>
      <c r="AT521">
        <v>37.799999999999997</v>
      </c>
      <c r="AU521">
        <v>12</v>
      </c>
      <c r="AV521">
        <v>11</v>
      </c>
      <c r="AW521" t="s">
        <v>238</v>
      </c>
      <c r="AX521">
        <v>1.397006</v>
      </c>
      <c r="AY521">
        <v>1.565669</v>
      </c>
      <c r="AZ521">
        <v>2.3298399999999999</v>
      </c>
      <c r="BA521">
        <v>14.048999999999999</v>
      </c>
      <c r="BB521">
        <v>9.69</v>
      </c>
      <c r="BC521">
        <v>0.69</v>
      </c>
      <c r="BD521">
        <v>21.975000000000001</v>
      </c>
      <c r="BE521">
        <v>1379.2660000000001</v>
      </c>
      <c r="BF521">
        <v>1011.154</v>
      </c>
      <c r="BG521">
        <v>0.08</v>
      </c>
      <c r="BH521">
        <v>0</v>
      </c>
      <c r="BI521">
        <v>0.08</v>
      </c>
      <c r="BJ521">
        <v>6.2E-2</v>
      </c>
      <c r="BK521">
        <v>0</v>
      </c>
      <c r="BL521">
        <v>6.2E-2</v>
      </c>
      <c r="BM521">
        <v>21.4968</v>
      </c>
      <c r="BQ521">
        <v>0</v>
      </c>
      <c r="BR521">
        <v>0.272484</v>
      </c>
      <c r="BS521">
        <v>-3.6216400000000002</v>
      </c>
      <c r="BT521">
        <v>1.0281999999999999E-2</v>
      </c>
      <c r="BU521">
        <v>6.5593719999999998</v>
      </c>
      <c r="BV521">
        <v>-72.794963999999993</v>
      </c>
    </row>
    <row r="522" spans="1:74" customFormat="1" x14ac:dyDescent="0.25">
      <c r="A522" s="40">
        <v>41704</v>
      </c>
      <c r="B522" s="41">
        <v>2.6100694444444447E-2</v>
      </c>
      <c r="C522">
        <v>9.407</v>
      </c>
      <c r="D522">
        <v>9.8437999999999999</v>
      </c>
      <c r="E522">
        <v>98438.061140000005</v>
      </c>
      <c r="F522">
        <v>4.3</v>
      </c>
      <c r="G522">
        <v>-7.8</v>
      </c>
      <c r="H522">
        <v>2783.7</v>
      </c>
      <c r="J522">
        <v>0</v>
      </c>
      <c r="K522">
        <v>0.82399999999999995</v>
      </c>
      <c r="L522">
        <v>7.7515999999999998</v>
      </c>
      <c r="M522">
        <v>8.1114999999999995</v>
      </c>
      <c r="N522">
        <v>3.5156000000000001</v>
      </c>
      <c r="O522">
        <v>0</v>
      </c>
      <c r="P522">
        <v>3.5</v>
      </c>
      <c r="Q522">
        <v>2.7208999999999999</v>
      </c>
      <c r="R522">
        <v>0</v>
      </c>
      <c r="S522">
        <v>2.7</v>
      </c>
      <c r="T522">
        <v>2783.7219</v>
      </c>
      <c r="W522">
        <v>0</v>
      </c>
      <c r="X522">
        <v>0</v>
      </c>
      <c r="Y522">
        <v>12.3</v>
      </c>
      <c r="Z522">
        <v>849</v>
      </c>
      <c r="AA522">
        <v>875</v>
      </c>
      <c r="AB522">
        <v>797</v>
      </c>
      <c r="AC522">
        <v>47</v>
      </c>
      <c r="AD522">
        <v>12.86</v>
      </c>
      <c r="AE522">
        <v>0.3</v>
      </c>
      <c r="AF522">
        <v>974</v>
      </c>
      <c r="AG522">
        <v>0</v>
      </c>
      <c r="AH522">
        <v>11</v>
      </c>
      <c r="AI522">
        <v>17</v>
      </c>
      <c r="AJ522">
        <v>191</v>
      </c>
      <c r="AK522">
        <v>189.3</v>
      </c>
      <c r="AL522">
        <v>6.9</v>
      </c>
      <c r="AM522">
        <v>195</v>
      </c>
      <c r="AN522" t="s">
        <v>155</v>
      </c>
      <c r="AO522">
        <v>2</v>
      </c>
      <c r="AP522" s="42">
        <v>0.94269675925925922</v>
      </c>
      <c r="AQ522">
        <v>47.158512999999999</v>
      </c>
      <c r="AR522">
        <v>-88.485521000000006</v>
      </c>
      <c r="AS522">
        <v>324.10000000000002</v>
      </c>
      <c r="AT522">
        <v>35.799999999999997</v>
      </c>
      <c r="AU522">
        <v>12</v>
      </c>
      <c r="AV522">
        <v>11</v>
      </c>
      <c r="AW522" t="s">
        <v>238</v>
      </c>
      <c r="AX522">
        <v>1.5710999999999999</v>
      </c>
      <c r="AY522">
        <v>1.7</v>
      </c>
      <c r="AZ522">
        <v>2.5384000000000002</v>
      </c>
      <c r="BA522">
        <v>14.048999999999999</v>
      </c>
      <c r="BB522">
        <v>9.94</v>
      </c>
      <c r="BC522">
        <v>0.71</v>
      </c>
      <c r="BD522">
        <v>21.356000000000002</v>
      </c>
      <c r="BE522">
        <v>1456.5920000000001</v>
      </c>
      <c r="BF522">
        <v>970.11900000000003</v>
      </c>
      <c r="BG522">
        <v>6.9000000000000006E-2</v>
      </c>
      <c r="BH522">
        <v>0</v>
      </c>
      <c r="BI522">
        <v>6.9000000000000006E-2</v>
      </c>
      <c r="BJ522">
        <v>5.3999999999999999E-2</v>
      </c>
      <c r="BK522">
        <v>0</v>
      </c>
      <c r="BL522">
        <v>5.3999999999999999E-2</v>
      </c>
      <c r="BM522">
        <v>17.2837</v>
      </c>
      <c r="BQ522">
        <v>0</v>
      </c>
      <c r="BR522">
        <v>0.21838199999999999</v>
      </c>
      <c r="BS522">
        <v>-3.6500180000000002</v>
      </c>
      <c r="BT522">
        <v>0.01</v>
      </c>
      <c r="BU522">
        <v>5.2570009999999998</v>
      </c>
      <c r="BV522">
        <v>-73.365361800000002</v>
      </c>
    </row>
    <row r="523" spans="1:74" customFormat="1" x14ac:dyDescent="0.25">
      <c r="A523" s="40">
        <v>41704</v>
      </c>
      <c r="B523" s="41">
        <v>2.6112268518518517E-2</v>
      </c>
      <c r="C523">
        <v>9.5500000000000007</v>
      </c>
      <c r="D523">
        <v>9.5722000000000005</v>
      </c>
      <c r="E523">
        <v>95722</v>
      </c>
      <c r="F523">
        <v>2.8</v>
      </c>
      <c r="G523">
        <v>-9.6</v>
      </c>
      <c r="H523">
        <v>2185</v>
      </c>
      <c r="J523">
        <v>0</v>
      </c>
      <c r="K523">
        <v>0.82630000000000003</v>
      </c>
      <c r="L523">
        <v>7.8906999999999998</v>
      </c>
      <c r="M523">
        <v>7.9090999999999996</v>
      </c>
      <c r="N523">
        <v>2.3134999999999999</v>
      </c>
      <c r="O523">
        <v>0</v>
      </c>
      <c r="P523">
        <v>2.2999999999999998</v>
      </c>
      <c r="Q523">
        <v>1.7905</v>
      </c>
      <c r="R523">
        <v>0</v>
      </c>
      <c r="S523">
        <v>1.8</v>
      </c>
      <c r="T523">
        <v>2185.0147000000002</v>
      </c>
      <c r="W523">
        <v>0</v>
      </c>
      <c r="X523">
        <v>0</v>
      </c>
      <c r="Y523">
        <v>12.2</v>
      </c>
      <c r="Z523">
        <v>849</v>
      </c>
      <c r="AA523">
        <v>874</v>
      </c>
      <c r="AB523">
        <v>797</v>
      </c>
      <c r="AC523">
        <v>47</v>
      </c>
      <c r="AD523">
        <v>12.86</v>
      </c>
      <c r="AE523">
        <v>0.3</v>
      </c>
      <c r="AF523">
        <v>974</v>
      </c>
      <c r="AG523">
        <v>0</v>
      </c>
      <c r="AH523">
        <v>11</v>
      </c>
      <c r="AI523">
        <v>17</v>
      </c>
      <c r="AJ523">
        <v>191</v>
      </c>
      <c r="AK523">
        <v>189</v>
      </c>
      <c r="AL523">
        <v>6.8</v>
      </c>
      <c r="AM523">
        <v>195</v>
      </c>
      <c r="AN523" t="s">
        <v>155</v>
      </c>
      <c r="AO523">
        <v>2</v>
      </c>
      <c r="AP523" s="42">
        <v>0.94270833333333337</v>
      </c>
      <c r="AQ523">
        <v>47.158467000000002</v>
      </c>
      <c r="AR523">
        <v>-88.485355999999996</v>
      </c>
      <c r="AS523">
        <v>323.60000000000002</v>
      </c>
      <c r="AT523">
        <v>33.1</v>
      </c>
      <c r="AU523">
        <v>12</v>
      </c>
      <c r="AV523">
        <v>11</v>
      </c>
      <c r="AW523" t="s">
        <v>238</v>
      </c>
      <c r="AX523">
        <v>1.1000000000000001</v>
      </c>
      <c r="AY523">
        <v>1.7</v>
      </c>
      <c r="AZ523">
        <v>2</v>
      </c>
      <c r="BA523">
        <v>14.048999999999999</v>
      </c>
      <c r="BB523">
        <v>10.08</v>
      </c>
      <c r="BC523">
        <v>0.72</v>
      </c>
      <c r="BD523">
        <v>21.027999999999999</v>
      </c>
      <c r="BE523">
        <v>1494.1679999999999</v>
      </c>
      <c r="BF523">
        <v>953.202</v>
      </c>
      <c r="BG523">
        <v>4.5999999999999999E-2</v>
      </c>
      <c r="BH523">
        <v>0</v>
      </c>
      <c r="BI523">
        <v>4.5999999999999999E-2</v>
      </c>
      <c r="BJ523">
        <v>3.5999999999999997E-2</v>
      </c>
      <c r="BK523">
        <v>0</v>
      </c>
      <c r="BL523">
        <v>3.5999999999999997E-2</v>
      </c>
      <c r="BM523">
        <v>13.670999999999999</v>
      </c>
      <c r="BQ523">
        <v>0</v>
      </c>
      <c r="BR523">
        <v>0.18820400000000001</v>
      </c>
      <c r="BS523">
        <v>-3.8736600000000001</v>
      </c>
      <c r="BT523">
        <v>1.0718E-2</v>
      </c>
      <c r="BU523">
        <v>4.5305410000000004</v>
      </c>
      <c r="BV523">
        <v>-77.860566000000006</v>
      </c>
    </row>
    <row r="524" spans="1:74" customFormat="1" x14ac:dyDescent="0.25">
      <c r="A524" s="40">
        <v>41704</v>
      </c>
      <c r="B524" s="41">
        <v>2.6123842592592591E-2</v>
      </c>
      <c r="C524">
        <v>9.5649999999999995</v>
      </c>
      <c r="D524">
        <v>9.4418000000000006</v>
      </c>
      <c r="E524">
        <v>94417.980609999999</v>
      </c>
      <c r="F524">
        <v>2.7</v>
      </c>
      <c r="G524">
        <v>-9.6</v>
      </c>
      <c r="H524">
        <v>1931.9</v>
      </c>
      <c r="J524">
        <v>0</v>
      </c>
      <c r="K524">
        <v>0.82769999999999999</v>
      </c>
      <c r="L524">
        <v>7.9166999999999996</v>
      </c>
      <c r="M524">
        <v>7.8144999999999998</v>
      </c>
      <c r="N524">
        <v>2.274</v>
      </c>
      <c r="O524">
        <v>0</v>
      </c>
      <c r="P524">
        <v>2.2999999999999998</v>
      </c>
      <c r="Q524">
        <v>1.7599</v>
      </c>
      <c r="R524">
        <v>0</v>
      </c>
      <c r="S524">
        <v>1.8</v>
      </c>
      <c r="T524">
        <v>1931.9421</v>
      </c>
      <c r="W524">
        <v>0</v>
      </c>
      <c r="X524">
        <v>0</v>
      </c>
      <c r="Y524">
        <v>12.3</v>
      </c>
      <c r="Z524">
        <v>849</v>
      </c>
      <c r="AA524">
        <v>873</v>
      </c>
      <c r="AB524">
        <v>797</v>
      </c>
      <c r="AC524">
        <v>47</v>
      </c>
      <c r="AD524">
        <v>12.86</v>
      </c>
      <c r="AE524">
        <v>0.3</v>
      </c>
      <c r="AF524">
        <v>974</v>
      </c>
      <c r="AG524">
        <v>0</v>
      </c>
      <c r="AH524">
        <v>11</v>
      </c>
      <c r="AI524">
        <v>17</v>
      </c>
      <c r="AJ524">
        <v>191</v>
      </c>
      <c r="AK524">
        <v>189</v>
      </c>
      <c r="AL524">
        <v>6.7</v>
      </c>
      <c r="AM524">
        <v>195</v>
      </c>
      <c r="AN524" t="s">
        <v>155</v>
      </c>
      <c r="AO524">
        <v>2</v>
      </c>
      <c r="AP524" s="42">
        <v>0.94271990740740741</v>
      </c>
      <c r="AQ524">
        <v>47.158437999999997</v>
      </c>
      <c r="AR524">
        <v>-88.485195000000004</v>
      </c>
      <c r="AS524">
        <v>323.10000000000002</v>
      </c>
      <c r="AT524">
        <v>30.7</v>
      </c>
      <c r="AU524">
        <v>12</v>
      </c>
      <c r="AV524">
        <v>10</v>
      </c>
      <c r="AW524" t="s">
        <v>237</v>
      </c>
      <c r="AX524">
        <v>1.1000000000000001</v>
      </c>
      <c r="AY524">
        <v>1.7</v>
      </c>
      <c r="AZ524">
        <v>2</v>
      </c>
      <c r="BA524">
        <v>14.048999999999999</v>
      </c>
      <c r="BB524">
        <v>10.17</v>
      </c>
      <c r="BC524">
        <v>0.72</v>
      </c>
      <c r="BD524">
        <v>20.824000000000002</v>
      </c>
      <c r="BE524">
        <v>1507.943</v>
      </c>
      <c r="BF524">
        <v>947.37699999999995</v>
      </c>
      <c r="BG524">
        <v>4.4999999999999998E-2</v>
      </c>
      <c r="BH524">
        <v>0</v>
      </c>
      <c r="BI524">
        <v>4.4999999999999998E-2</v>
      </c>
      <c r="BJ524">
        <v>3.5000000000000003E-2</v>
      </c>
      <c r="BK524">
        <v>0</v>
      </c>
      <c r="BL524">
        <v>3.5000000000000003E-2</v>
      </c>
      <c r="BM524">
        <v>12.1591</v>
      </c>
      <c r="BQ524">
        <v>0</v>
      </c>
      <c r="BR524">
        <v>0.198514</v>
      </c>
      <c r="BS524">
        <v>-3.4962219999999999</v>
      </c>
      <c r="BT524">
        <v>1.0999999999999999E-2</v>
      </c>
      <c r="BU524">
        <v>4.7787290000000002</v>
      </c>
      <c r="BV524">
        <v>-70.274062200000003</v>
      </c>
    </row>
    <row r="525" spans="1:74" customFormat="1" x14ac:dyDescent="0.25">
      <c r="A525" s="40">
        <v>41704</v>
      </c>
      <c r="B525" s="41">
        <v>2.6135416666666664E-2</v>
      </c>
      <c r="C525">
        <v>9.5860000000000003</v>
      </c>
      <c r="D525">
        <v>9.4785000000000004</v>
      </c>
      <c r="E525">
        <v>94785.042019999993</v>
      </c>
      <c r="F525">
        <v>2.8</v>
      </c>
      <c r="G525">
        <v>-7.6</v>
      </c>
      <c r="H525">
        <v>1716.6</v>
      </c>
      <c r="J525">
        <v>0</v>
      </c>
      <c r="K525">
        <v>0.82740000000000002</v>
      </c>
      <c r="L525">
        <v>7.9309000000000003</v>
      </c>
      <c r="M525">
        <v>7.8422999999999998</v>
      </c>
      <c r="N525">
        <v>2.2772999999999999</v>
      </c>
      <c r="O525">
        <v>0</v>
      </c>
      <c r="P525">
        <v>2.2999999999999998</v>
      </c>
      <c r="Q525">
        <v>1.7625</v>
      </c>
      <c r="R525">
        <v>0</v>
      </c>
      <c r="S525">
        <v>1.8</v>
      </c>
      <c r="T525">
        <v>1716.5708999999999</v>
      </c>
      <c r="W525">
        <v>0</v>
      </c>
      <c r="X525">
        <v>0</v>
      </c>
      <c r="Y525">
        <v>12.2</v>
      </c>
      <c r="Z525">
        <v>849</v>
      </c>
      <c r="AA525">
        <v>873</v>
      </c>
      <c r="AB525">
        <v>796</v>
      </c>
      <c r="AC525">
        <v>47</v>
      </c>
      <c r="AD525">
        <v>12.86</v>
      </c>
      <c r="AE525">
        <v>0.3</v>
      </c>
      <c r="AF525">
        <v>974</v>
      </c>
      <c r="AG525">
        <v>0</v>
      </c>
      <c r="AH525">
        <v>11</v>
      </c>
      <c r="AI525">
        <v>17</v>
      </c>
      <c r="AJ525">
        <v>191</v>
      </c>
      <c r="AK525">
        <v>189</v>
      </c>
      <c r="AL525">
        <v>6.8</v>
      </c>
      <c r="AM525">
        <v>195</v>
      </c>
      <c r="AN525" t="s">
        <v>155</v>
      </c>
      <c r="AO525">
        <v>2</v>
      </c>
      <c r="AP525" s="42">
        <v>0.94273148148148145</v>
      </c>
      <c r="AQ525">
        <v>47.158417999999998</v>
      </c>
      <c r="AR525">
        <v>-88.485043000000005</v>
      </c>
      <c r="AS525">
        <v>322.60000000000002</v>
      </c>
      <c r="AT525">
        <v>28.4</v>
      </c>
      <c r="AU525">
        <v>12</v>
      </c>
      <c r="AV525">
        <v>10</v>
      </c>
      <c r="AW525" t="s">
        <v>237</v>
      </c>
      <c r="AX525">
        <v>1.132468</v>
      </c>
      <c r="AY525">
        <v>1.7324679999999999</v>
      </c>
      <c r="AZ525">
        <v>2.0649350000000002</v>
      </c>
      <c r="BA525">
        <v>14.048999999999999</v>
      </c>
      <c r="BB525">
        <v>10.15</v>
      </c>
      <c r="BC525">
        <v>0.72</v>
      </c>
      <c r="BD525">
        <v>20.864000000000001</v>
      </c>
      <c r="BE525">
        <v>1508.711</v>
      </c>
      <c r="BF525">
        <v>949.51900000000001</v>
      </c>
      <c r="BG525">
        <v>4.4999999999999998E-2</v>
      </c>
      <c r="BH525">
        <v>0</v>
      </c>
      <c r="BI525">
        <v>4.4999999999999998E-2</v>
      </c>
      <c r="BJ525">
        <v>3.5000000000000003E-2</v>
      </c>
      <c r="BK525">
        <v>0</v>
      </c>
      <c r="BL525">
        <v>3.5000000000000003E-2</v>
      </c>
      <c r="BM525">
        <v>10.7897</v>
      </c>
      <c r="BQ525">
        <v>0</v>
      </c>
      <c r="BR525">
        <v>0.20643600000000001</v>
      </c>
      <c r="BS525">
        <v>-3.3148979999999999</v>
      </c>
      <c r="BT525">
        <v>1.0999999999999999E-2</v>
      </c>
      <c r="BU525">
        <v>4.9694310000000002</v>
      </c>
      <c r="BV525">
        <v>-66.629449800000003</v>
      </c>
    </row>
    <row r="526" spans="1:74" customFormat="1" x14ac:dyDescent="0.25">
      <c r="A526" s="40">
        <v>41704</v>
      </c>
      <c r="B526" s="41">
        <v>2.6146990740740738E-2</v>
      </c>
      <c r="C526">
        <v>9.4779999999999998</v>
      </c>
      <c r="D526">
        <v>9.6354000000000006</v>
      </c>
      <c r="E526">
        <v>96353.623189999998</v>
      </c>
      <c r="F526">
        <v>2.8</v>
      </c>
      <c r="G526">
        <v>-5.8</v>
      </c>
      <c r="H526">
        <v>1615.4</v>
      </c>
      <c r="J526">
        <v>0</v>
      </c>
      <c r="K526">
        <v>0.82679999999999998</v>
      </c>
      <c r="L526">
        <v>7.8361000000000001</v>
      </c>
      <c r="M526">
        <v>7.9660000000000002</v>
      </c>
      <c r="N526">
        <v>2.3149000000000002</v>
      </c>
      <c r="O526">
        <v>0</v>
      </c>
      <c r="P526">
        <v>2.2999999999999998</v>
      </c>
      <c r="Q526">
        <v>1.7916000000000001</v>
      </c>
      <c r="R526">
        <v>0</v>
      </c>
      <c r="S526">
        <v>1.8</v>
      </c>
      <c r="T526">
        <v>1615.4306999999999</v>
      </c>
      <c r="W526">
        <v>0</v>
      </c>
      <c r="X526">
        <v>0</v>
      </c>
      <c r="Y526">
        <v>12.3</v>
      </c>
      <c r="Z526">
        <v>849</v>
      </c>
      <c r="AA526">
        <v>873</v>
      </c>
      <c r="AB526">
        <v>797</v>
      </c>
      <c r="AC526">
        <v>47</v>
      </c>
      <c r="AD526">
        <v>12.86</v>
      </c>
      <c r="AE526">
        <v>0.3</v>
      </c>
      <c r="AF526">
        <v>974</v>
      </c>
      <c r="AG526">
        <v>0</v>
      </c>
      <c r="AH526">
        <v>11</v>
      </c>
      <c r="AI526">
        <v>17</v>
      </c>
      <c r="AJ526">
        <v>191</v>
      </c>
      <c r="AK526">
        <v>189</v>
      </c>
      <c r="AL526">
        <v>6.9</v>
      </c>
      <c r="AM526">
        <v>195</v>
      </c>
      <c r="AN526" t="s">
        <v>155</v>
      </c>
      <c r="AO526">
        <v>2</v>
      </c>
      <c r="AP526" s="42">
        <v>0.94274305555555549</v>
      </c>
      <c r="AQ526">
        <v>47.158405999999999</v>
      </c>
      <c r="AR526">
        <v>-88.484898999999999</v>
      </c>
      <c r="AS526">
        <v>322.2</v>
      </c>
      <c r="AT526">
        <v>26.4</v>
      </c>
      <c r="AU526">
        <v>12</v>
      </c>
      <c r="AV526">
        <v>10</v>
      </c>
      <c r="AW526" t="s">
        <v>237</v>
      </c>
      <c r="AX526">
        <v>1.2</v>
      </c>
      <c r="AY526">
        <v>1.8</v>
      </c>
      <c r="AZ526">
        <v>2.2000000000000002</v>
      </c>
      <c r="BA526">
        <v>14.048999999999999</v>
      </c>
      <c r="BB526">
        <v>10.11</v>
      </c>
      <c r="BC526">
        <v>0.72</v>
      </c>
      <c r="BD526">
        <v>20.954999999999998</v>
      </c>
      <c r="BE526">
        <v>1488.91</v>
      </c>
      <c r="BF526">
        <v>963.36199999999997</v>
      </c>
      <c r="BG526">
        <v>4.5999999999999999E-2</v>
      </c>
      <c r="BH526">
        <v>0</v>
      </c>
      <c r="BI526">
        <v>4.5999999999999999E-2</v>
      </c>
      <c r="BJ526">
        <v>3.5999999999999997E-2</v>
      </c>
      <c r="BK526">
        <v>0</v>
      </c>
      <c r="BL526">
        <v>3.5999999999999997E-2</v>
      </c>
      <c r="BM526">
        <v>10.1419</v>
      </c>
      <c r="BQ526">
        <v>0</v>
      </c>
      <c r="BR526">
        <v>0.20197399999999999</v>
      </c>
      <c r="BS526">
        <v>-3.0193120000000002</v>
      </c>
      <c r="BT526">
        <v>1.0999999999999999E-2</v>
      </c>
      <c r="BU526">
        <v>4.8620190000000001</v>
      </c>
      <c r="BV526">
        <v>-60.688171199999999</v>
      </c>
    </row>
    <row r="527" spans="1:74" customFormat="1" x14ac:dyDescent="0.25">
      <c r="A527" s="40">
        <v>41704</v>
      </c>
      <c r="B527" s="41">
        <v>2.6158564814814819E-2</v>
      </c>
      <c r="C527">
        <v>9.4619999999999997</v>
      </c>
      <c r="D527">
        <v>9.7791999999999994</v>
      </c>
      <c r="E527">
        <v>97792.485830000005</v>
      </c>
      <c r="F527">
        <v>2.9</v>
      </c>
      <c r="G527">
        <v>-3.9</v>
      </c>
      <c r="H527">
        <v>1606.9</v>
      </c>
      <c r="J527">
        <v>0</v>
      </c>
      <c r="K527">
        <v>0.82550000000000001</v>
      </c>
      <c r="L527">
        <v>7.8105000000000002</v>
      </c>
      <c r="M527">
        <v>8.0724</v>
      </c>
      <c r="N527">
        <v>2.3544999999999998</v>
      </c>
      <c r="O527">
        <v>0</v>
      </c>
      <c r="P527">
        <v>2.4</v>
      </c>
      <c r="Q527">
        <v>1.8223</v>
      </c>
      <c r="R527">
        <v>0</v>
      </c>
      <c r="S527">
        <v>1.8</v>
      </c>
      <c r="T527">
        <v>1606.9448</v>
      </c>
      <c r="W527">
        <v>0</v>
      </c>
      <c r="X527">
        <v>0</v>
      </c>
      <c r="Y527">
        <v>12.3</v>
      </c>
      <c r="Z527">
        <v>849</v>
      </c>
      <c r="AA527">
        <v>874</v>
      </c>
      <c r="AB527">
        <v>798</v>
      </c>
      <c r="AC527">
        <v>47</v>
      </c>
      <c r="AD527">
        <v>12.86</v>
      </c>
      <c r="AE527">
        <v>0.3</v>
      </c>
      <c r="AF527">
        <v>974</v>
      </c>
      <c r="AG527">
        <v>0</v>
      </c>
      <c r="AH527">
        <v>11</v>
      </c>
      <c r="AI527">
        <v>17</v>
      </c>
      <c r="AJ527">
        <v>191</v>
      </c>
      <c r="AK527">
        <v>189</v>
      </c>
      <c r="AL527">
        <v>6.9</v>
      </c>
      <c r="AM527">
        <v>195</v>
      </c>
      <c r="AN527" t="s">
        <v>155</v>
      </c>
      <c r="AO527">
        <v>2</v>
      </c>
      <c r="AP527" s="42">
        <v>0.94275462962962964</v>
      </c>
      <c r="AQ527">
        <v>47.158369</v>
      </c>
      <c r="AR527">
        <v>-88.484742999999995</v>
      </c>
      <c r="AS527">
        <v>327</v>
      </c>
      <c r="AT527">
        <v>25</v>
      </c>
      <c r="AU527">
        <v>12</v>
      </c>
      <c r="AV527">
        <v>10</v>
      </c>
      <c r="AW527" t="s">
        <v>237</v>
      </c>
      <c r="AX527">
        <v>1.233333</v>
      </c>
      <c r="AY527">
        <v>1.8333330000000001</v>
      </c>
      <c r="AZ527">
        <v>2.233333</v>
      </c>
      <c r="BA527">
        <v>14.048999999999999</v>
      </c>
      <c r="BB527">
        <v>10.029999999999999</v>
      </c>
      <c r="BC527">
        <v>0.71</v>
      </c>
      <c r="BD527">
        <v>21.145</v>
      </c>
      <c r="BE527">
        <v>1476.6389999999999</v>
      </c>
      <c r="BF527">
        <v>971.346</v>
      </c>
      <c r="BG527">
        <v>4.7E-2</v>
      </c>
      <c r="BH527">
        <v>0</v>
      </c>
      <c r="BI527">
        <v>4.7E-2</v>
      </c>
      <c r="BJ527">
        <v>3.5999999999999997E-2</v>
      </c>
      <c r="BK527">
        <v>0</v>
      </c>
      <c r="BL527">
        <v>3.5999999999999997E-2</v>
      </c>
      <c r="BM527">
        <v>10.0383</v>
      </c>
      <c r="BQ527">
        <v>0</v>
      </c>
      <c r="BR527">
        <v>0.22513</v>
      </c>
      <c r="BS527">
        <v>-3.4433720000000001</v>
      </c>
      <c r="BT527">
        <v>1.0999999999999999E-2</v>
      </c>
      <c r="BU527">
        <v>5.4194420000000001</v>
      </c>
      <c r="BV527">
        <v>-69.2117772</v>
      </c>
    </row>
    <row r="528" spans="1:74" customFormat="1" x14ac:dyDescent="0.25">
      <c r="A528" s="40">
        <v>41704</v>
      </c>
      <c r="B528" s="41">
        <v>2.6170138888888889E-2</v>
      </c>
      <c r="C528">
        <v>9.3230000000000004</v>
      </c>
      <c r="D528">
        <v>9.8285999999999998</v>
      </c>
      <c r="E528">
        <v>98286.412960000001</v>
      </c>
      <c r="F528">
        <v>3.1</v>
      </c>
      <c r="G528">
        <v>8.4</v>
      </c>
      <c r="H528">
        <v>1602.6</v>
      </c>
      <c r="J528">
        <v>0</v>
      </c>
      <c r="K528">
        <v>0.82599999999999996</v>
      </c>
      <c r="L528">
        <v>7.7003000000000004</v>
      </c>
      <c r="M528">
        <v>8.1181000000000001</v>
      </c>
      <c r="N528">
        <v>2.5998000000000001</v>
      </c>
      <c r="O528">
        <v>6.9774000000000003</v>
      </c>
      <c r="P528">
        <v>9.6</v>
      </c>
      <c r="Q528">
        <v>2.0121000000000002</v>
      </c>
      <c r="R528">
        <v>5.4001999999999999</v>
      </c>
      <c r="S528">
        <v>7.4</v>
      </c>
      <c r="T528">
        <v>1602.6279999999999</v>
      </c>
      <c r="W528">
        <v>0</v>
      </c>
      <c r="X528">
        <v>0</v>
      </c>
      <c r="Y528">
        <v>12.2</v>
      </c>
      <c r="Z528">
        <v>849</v>
      </c>
      <c r="AA528">
        <v>874</v>
      </c>
      <c r="AB528">
        <v>797</v>
      </c>
      <c r="AC528">
        <v>47</v>
      </c>
      <c r="AD528">
        <v>12.86</v>
      </c>
      <c r="AE528">
        <v>0.3</v>
      </c>
      <c r="AF528">
        <v>974</v>
      </c>
      <c r="AG528">
        <v>0</v>
      </c>
      <c r="AH528">
        <v>11</v>
      </c>
      <c r="AI528">
        <v>17</v>
      </c>
      <c r="AJ528">
        <v>191</v>
      </c>
      <c r="AK528">
        <v>189</v>
      </c>
      <c r="AL528">
        <v>6.8</v>
      </c>
      <c r="AM528">
        <v>195</v>
      </c>
      <c r="AN528" t="s">
        <v>155</v>
      </c>
      <c r="AO528">
        <v>2</v>
      </c>
      <c r="AP528" s="42">
        <v>0.94276620370370379</v>
      </c>
      <c r="AQ528">
        <v>47.15831</v>
      </c>
      <c r="AR528">
        <v>-88.484579999999994</v>
      </c>
      <c r="AS528">
        <v>336.8</v>
      </c>
      <c r="AT528">
        <v>23.9</v>
      </c>
      <c r="AU528">
        <v>12</v>
      </c>
      <c r="AV528">
        <v>11</v>
      </c>
      <c r="AW528" t="s">
        <v>238</v>
      </c>
      <c r="AX528">
        <v>1.3</v>
      </c>
      <c r="AY528">
        <v>1.9</v>
      </c>
      <c r="AZ528">
        <v>2.2999999999999998</v>
      </c>
      <c r="BA528">
        <v>14.048999999999999</v>
      </c>
      <c r="BB528">
        <v>10.06</v>
      </c>
      <c r="BC528">
        <v>0.72</v>
      </c>
      <c r="BD528">
        <v>21.071000000000002</v>
      </c>
      <c r="BE528">
        <v>1461.7349999999999</v>
      </c>
      <c r="BF528">
        <v>980.822</v>
      </c>
      <c r="BG528">
        <v>5.1999999999999998E-2</v>
      </c>
      <c r="BH528">
        <v>0.13900000000000001</v>
      </c>
      <c r="BI528">
        <v>0.19</v>
      </c>
      <c r="BJ528">
        <v>0.04</v>
      </c>
      <c r="BK528">
        <v>0.107</v>
      </c>
      <c r="BL528">
        <v>0.14699999999999999</v>
      </c>
      <c r="BM528">
        <v>10.052</v>
      </c>
      <c r="BQ528">
        <v>0</v>
      </c>
      <c r="BR528">
        <v>0.28597800000000001</v>
      </c>
      <c r="BS528">
        <v>-3.5447099999999998</v>
      </c>
      <c r="BT528">
        <v>1.1717999999999999E-2</v>
      </c>
      <c r="BU528">
        <v>6.8842059999999998</v>
      </c>
      <c r="BV528">
        <v>-71.248671000000002</v>
      </c>
    </row>
    <row r="529" spans="1:74" customFormat="1" x14ac:dyDescent="0.25">
      <c r="A529" s="40">
        <v>41704</v>
      </c>
      <c r="B529" s="41">
        <v>2.6181712962962966E-2</v>
      </c>
      <c r="C529">
        <v>9.0540000000000003</v>
      </c>
      <c r="D529">
        <v>10.193</v>
      </c>
      <c r="E529">
        <v>101930.0867</v>
      </c>
      <c r="F529">
        <v>2.9</v>
      </c>
      <c r="G529">
        <v>8.1</v>
      </c>
      <c r="H529">
        <v>1691.1</v>
      </c>
      <c r="J529">
        <v>0</v>
      </c>
      <c r="K529">
        <v>0.82420000000000004</v>
      </c>
      <c r="L529">
        <v>7.4621000000000004</v>
      </c>
      <c r="M529">
        <v>8.4009</v>
      </c>
      <c r="N529">
        <v>2.4253999999999998</v>
      </c>
      <c r="O529">
        <v>6.7150999999999996</v>
      </c>
      <c r="P529">
        <v>9.1</v>
      </c>
      <c r="Q529">
        <v>1.8771</v>
      </c>
      <c r="R529">
        <v>5.1971999999999996</v>
      </c>
      <c r="S529">
        <v>7.1</v>
      </c>
      <c r="T529">
        <v>1691.0906</v>
      </c>
      <c r="W529">
        <v>0</v>
      </c>
      <c r="X529">
        <v>0</v>
      </c>
      <c r="Y529">
        <v>12.3</v>
      </c>
      <c r="Z529">
        <v>849</v>
      </c>
      <c r="AA529">
        <v>874</v>
      </c>
      <c r="AB529">
        <v>795</v>
      </c>
      <c r="AC529">
        <v>47</v>
      </c>
      <c r="AD529">
        <v>12.86</v>
      </c>
      <c r="AE529">
        <v>0.3</v>
      </c>
      <c r="AF529">
        <v>974</v>
      </c>
      <c r="AG529">
        <v>0</v>
      </c>
      <c r="AH529">
        <v>11</v>
      </c>
      <c r="AI529">
        <v>17</v>
      </c>
      <c r="AJ529">
        <v>191</v>
      </c>
      <c r="AK529">
        <v>189</v>
      </c>
      <c r="AL529">
        <v>6.8</v>
      </c>
      <c r="AM529">
        <v>195</v>
      </c>
      <c r="AN529" t="s">
        <v>155</v>
      </c>
      <c r="AO529">
        <v>2</v>
      </c>
      <c r="AP529" s="42">
        <v>0.94277777777777771</v>
      </c>
      <c r="AQ529">
        <v>47.158338999999998</v>
      </c>
      <c r="AR529">
        <v>-88.484451000000007</v>
      </c>
      <c r="AS529">
        <v>336</v>
      </c>
      <c r="AT529">
        <v>23.1</v>
      </c>
      <c r="AU529">
        <v>12</v>
      </c>
      <c r="AV529">
        <v>11</v>
      </c>
      <c r="AW529" t="s">
        <v>238</v>
      </c>
      <c r="AX529">
        <v>1.333167</v>
      </c>
      <c r="AY529">
        <v>1.9331670000000001</v>
      </c>
      <c r="AZ529">
        <v>2.3663340000000002</v>
      </c>
      <c r="BA529">
        <v>14.048999999999999</v>
      </c>
      <c r="BB529">
        <v>9.9499999999999993</v>
      </c>
      <c r="BC529">
        <v>0.71</v>
      </c>
      <c r="BD529">
        <v>21.332000000000001</v>
      </c>
      <c r="BE529">
        <v>1411.777</v>
      </c>
      <c r="BF529">
        <v>1011.597</v>
      </c>
      <c r="BG529">
        <v>4.8000000000000001E-2</v>
      </c>
      <c r="BH529">
        <v>0.13300000000000001</v>
      </c>
      <c r="BI529">
        <v>0.18099999999999999</v>
      </c>
      <c r="BJ529">
        <v>3.6999999999999998E-2</v>
      </c>
      <c r="BK529">
        <v>0.10299999999999999</v>
      </c>
      <c r="BL529">
        <v>0.14000000000000001</v>
      </c>
      <c r="BM529">
        <v>10.571400000000001</v>
      </c>
      <c r="BQ529">
        <v>0</v>
      </c>
      <c r="BR529">
        <v>0.281588</v>
      </c>
      <c r="BS529">
        <v>-3.1369739999999999</v>
      </c>
      <c r="BT529">
        <v>1.1282E-2</v>
      </c>
      <c r="BU529">
        <v>6.7785270000000004</v>
      </c>
      <c r="BV529">
        <v>-63.053177400000003</v>
      </c>
    </row>
    <row r="530" spans="1:74" customFormat="1" x14ac:dyDescent="0.25">
      <c r="A530" s="40">
        <v>41704</v>
      </c>
      <c r="B530" s="41">
        <v>2.6193287037037036E-2</v>
      </c>
      <c r="C530">
        <v>8.6620000000000008</v>
      </c>
      <c r="D530">
        <v>10.835599999999999</v>
      </c>
      <c r="E530">
        <v>108356.1277</v>
      </c>
      <c r="F530">
        <v>2.7</v>
      </c>
      <c r="G530">
        <v>6.4</v>
      </c>
      <c r="H530">
        <v>1862.9</v>
      </c>
      <c r="J530">
        <v>0</v>
      </c>
      <c r="K530">
        <v>0.82040000000000002</v>
      </c>
      <c r="L530">
        <v>7.1060999999999996</v>
      </c>
      <c r="M530">
        <v>8.8889999999999993</v>
      </c>
      <c r="N530">
        <v>2.2109999999999999</v>
      </c>
      <c r="O530">
        <v>5.2263000000000002</v>
      </c>
      <c r="P530">
        <v>7.4</v>
      </c>
      <c r="Q530">
        <v>1.7112000000000001</v>
      </c>
      <c r="R530">
        <v>4.0449000000000002</v>
      </c>
      <c r="S530">
        <v>5.8</v>
      </c>
      <c r="T530">
        <v>1862.9197999999999</v>
      </c>
      <c r="W530">
        <v>0</v>
      </c>
      <c r="X530">
        <v>0</v>
      </c>
      <c r="Y530">
        <v>12.2</v>
      </c>
      <c r="Z530">
        <v>850</v>
      </c>
      <c r="AA530">
        <v>875</v>
      </c>
      <c r="AB530">
        <v>796</v>
      </c>
      <c r="AC530">
        <v>47</v>
      </c>
      <c r="AD530">
        <v>12.86</v>
      </c>
      <c r="AE530">
        <v>0.3</v>
      </c>
      <c r="AF530">
        <v>974</v>
      </c>
      <c r="AG530">
        <v>0</v>
      </c>
      <c r="AH530">
        <v>10.282</v>
      </c>
      <c r="AI530">
        <v>17</v>
      </c>
      <c r="AJ530">
        <v>191</v>
      </c>
      <c r="AK530">
        <v>189</v>
      </c>
      <c r="AL530">
        <v>6.8</v>
      </c>
      <c r="AM530">
        <v>195</v>
      </c>
      <c r="AN530" t="s">
        <v>155</v>
      </c>
      <c r="AO530">
        <v>2</v>
      </c>
      <c r="AP530" s="42">
        <v>0.94278935185185186</v>
      </c>
      <c r="AQ530">
        <v>47.158344</v>
      </c>
      <c r="AR530">
        <v>-88.484301000000002</v>
      </c>
      <c r="AS530">
        <v>339.6</v>
      </c>
      <c r="AT530">
        <v>22.9</v>
      </c>
      <c r="AU530">
        <v>12</v>
      </c>
      <c r="AV530">
        <v>11</v>
      </c>
      <c r="AW530" t="s">
        <v>238</v>
      </c>
      <c r="AX530">
        <v>1.4</v>
      </c>
      <c r="AY530">
        <v>2</v>
      </c>
      <c r="AZ530">
        <v>2.5</v>
      </c>
      <c r="BA530">
        <v>14.048999999999999</v>
      </c>
      <c r="BB530">
        <v>9.73</v>
      </c>
      <c r="BC530">
        <v>0.69</v>
      </c>
      <c r="BD530">
        <v>21.899000000000001</v>
      </c>
      <c r="BE530">
        <v>1331.9849999999999</v>
      </c>
      <c r="BF530">
        <v>1060.4659999999999</v>
      </c>
      <c r="BG530">
        <v>4.2999999999999997E-2</v>
      </c>
      <c r="BH530">
        <v>0.10299999999999999</v>
      </c>
      <c r="BI530">
        <v>0.14599999999999999</v>
      </c>
      <c r="BJ530">
        <v>3.4000000000000002E-2</v>
      </c>
      <c r="BK530">
        <v>7.9000000000000001E-2</v>
      </c>
      <c r="BL530">
        <v>0.113</v>
      </c>
      <c r="BM530">
        <v>11.537800000000001</v>
      </c>
      <c r="BQ530">
        <v>0</v>
      </c>
      <c r="BR530">
        <v>0.29282200000000003</v>
      </c>
      <c r="BS530">
        <v>-3.565528</v>
      </c>
      <c r="BT530">
        <v>1.1717999999999999E-2</v>
      </c>
      <c r="BU530">
        <v>7.0489579999999998</v>
      </c>
      <c r="BV530">
        <v>-71.667112799999998</v>
      </c>
    </row>
    <row r="531" spans="1:74" customFormat="1" x14ac:dyDescent="0.25">
      <c r="A531" s="40">
        <v>41704</v>
      </c>
      <c r="B531" s="41">
        <v>2.6204861111111113E-2</v>
      </c>
      <c r="C531">
        <v>8.2590000000000003</v>
      </c>
      <c r="D531">
        <v>11.3057</v>
      </c>
      <c r="E531">
        <v>113056.9048</v>
      </c>
      <c r="F531">
        <v>2.2999999999999998</v>
      </c>
      <c r="G531">
        <v>-6.5</v>
      </c>
      <c r="H531">
        <v>2400.5</v>
      </c>
      <c r="J531">
        <v>0</v>
      </c>
      <c r="K531">
        <v>0.81789999999999996</v>
      </c>
      <c r="L531">
        <v>6.7549999999999999</v>
      </c>
      <c r="M531">
        <v>9.2468000000000004</v>
      </c>
      <c r="N531">
        <v>1.8811</v>
      </c>
      <c r="O531">
        <v>0</v>
      </c>
      <c r="P531">
        <v>1.9</v>
      </c>
      <c r="Q531">
        <v>1.4559</v>
      </c>
      <c r="R531">
        <v>0</v>
      </c>
      <c r="S531">
        <v>1.5</v>
      </c>
      <c r="T531">
        <v>2400.4675000000002</v>
      </c>
      <c r="W531">
        <v>0</v>
      </c>
      <c r="X531">
        <v>0</v>
      </c>
      <c r="Y531">
        <v>12.2</v>
      </c>
      <c r="Z531">
        <v>851</v>
      </c>
      <c r="AA531">
        <v>876</v>
      </c>
      <c r="AB531">
        <v>798</v>
      </c>
      <c r="AC531">
        <v>47</v>
      </c>
      <c r="AD531">
        <v>12.86</v>
      </c>
      <c r="AE531">
        <v>0.3</v>
      </c>
      <c r="AF531">
        <v>974</v>
      </c>
      <c r="AG531">
        <v>0</v>
      </c>
      <c r="AH531">
        <v>10.718</v>
      </c>
      <c r="AI531">
        <v>17</v>
      </c>
      <c r="AJ531">
        <v>191</v>
      </c>
      <c r="AK531">
        <v>189</v>
      </c>
      <c r="AL531">
        <v>6.8</v>
      </c>
      <c r="AM531">
        <v>195</v>
      </c>
      <c r="AN531" t="s">
        <v>155</v>
      </c>
      <c r="AO531">
        <v>2</v>
      </c>
      <c r="AP531" s="42">
        <v>0.9428009259259259</v>
      </c>
      <c r="AQ531">
        <v>47.158262999999998</v>
      </c>
      <c r="AR531">
        <v>-88.484146999999993</v>
      </c>
      <c r="AS531">
        <v>353</v>
      </c>
      <c r="AT531">
        <v>23.1</v>
      </c>
      <c r="AU531">
        <v>12</v>
      </c>
      <c r="AV531">
        <v>11</v>
      </c>
      <c r="AW531" t="s">
        <v>238</v>
      </c>
      <c r="AX531">
        <v>1.4</v>
      </c>
      <c r="AY531">
        <v>1.868263</v>
      </c>
      <c r="AZ531">
        <v>2.3682629999999998</v>
      </c>
      <c r="BA531">
        <v>14.048999999999999</v>
      </c>
      <c r="BB531">
        <v>9.59</v>
      </c>
      <c r="BC531">
        <v>0.68</v>
      </c>
      <c r="BD531">
        <v>22.265999999999998</v>
      </c>
      <c r="BE531">
        <v>1261.442</v>
      </c>
      <c r="BF531">
        <v>1099.0329999999999</v>
      </c>
      <c r="BG531">
        <v>3.6999999999999998E-2</v>
      </c>
      <c r="BH531">
        <v>0</v>
      </c>
      <c r="BI531">
        <v>3.6999999999999998E-2</v>
      </c>
      <c r="BJ531">
        <v>2.8000000000000001E-2</v>
      </c>
      <c r="BK531">
        <v>0</v>
      </c>
      <c r="BL531">
        <v>2.8000000000000001E-2</v>
      </c>
      <c r="BM531">
        <v>14.811500000000001</v>
      </c>
      <c r="BQ531">
        <v>0</v>
      </c>
      <c r="BR531">
        <v>0.35485</v>
      </c>
      <c r="BS531">
        <v>-3.53152</v>
      </c>
      <c r="BT531">
        <v>1.2E-2</v>
      </c>
      <c r="BU531">
        <v>8.5421270000000007</v>
      </c>
      <c r="BV531">
        <v>-70.983552000000003</v>
      </c>
    </row>
    <row r="532" spans="1:74" customFormat="1" x14ac:dyDescent="0.25">
      <c r="A532" s="40">
        <v>41704</v>
      </c>
      <c r="B532" s="41">
        <v>2.6216435185185183E-2</v>
      </c>
      <c r="C532">
        <v>8.4090000000000007</v>
      </c>
      <c r="D532">
        <v>11.2864</v>
      </c>
      <c r="E532">
        <v>112864.49920000001</v>
      </c>
      <c r="F532">
        <v>2.5</v>
      </c>
      <c r="G532">
        <v>-6.2</v>
      </c>
      <c r="H532">
        <v>3203.9</v>
      </c>
      <c r="J532">
        <v>0</v>
      </c>
      <c r="K532">
        <v>0.81620000000000004</v>
      </c>
      <c r="L532">
        <v>6.8635999999999999</v>
      </c>
      <c r="M532">
        <v>9.2119999999999997</v>
      </c>
      <c r="N532">
        <v>2.048</v>
      </c>
      <c r="O532">
        <v>0</v>
      </c>
      <c r="P532">
        <v>2</v>
      </c>
      <c r="Q532">
        <v>1.5839000000000001</v>
      </c>
      <c r="R532">
        <v>0</v>
      </c>
      <c r="S532">
        <v>1.6</v>
      </c>
      <c r="T532">
        <v>3203.9477000000002</v>
      </c>
      <c r="W532">
        <v>0</v>
      </c>
      <c r="X532">
        <v>0</v>
      </c>
      <c r="Y532">
        <v>12.1</v>
      </c>
      <c r="Z532">
        <v>852</v>
      </c>
      <c r="AA532">
        <v>878</v>
      </c>
      <c r="AB532">
        <v>798</v>
      </c>
      <c r="AC532">
        <v>46.3</v>
      </c>
      <c r="AD532">
        <v>12.66</v>
      </c>
      <c r="AE532">
        <v>0.28999999999999998</v>
      </c>
      <c r="AF532">
        <v>974</v>
      </c>
      <c r="AG532">
        <v>0</v>
      </c>
      <c r="AH532">
        <v>11</v>
      </c>
      <c r="AI532">
        <v>17</v>
      </c>
      <c r="AJ532">
        <v>191</v>
      </c>
      <c r="AK532">
        <v>189</v>
      </c>
      <c r="AL532">
        <v>6.8</v>
      </c>
      <c r="AM532">
        <v>195</v>
      </c>
      <c r="AN532" t="s">
        <v>155</v>
      </c>
      <c r="AO532">
        <v>2</v>
      </c>
      <c r="AP532" s="42">
        <v>0.94281250000000005</v>
      </c>
      <c r="AQ532">
        <v>47.158225999999999</v>
      </c>
      <c r="AR532">
        <v>-88.484077999999997</v>
      </c>
      <c r="AS532">
        <v>362.7</v>
      </c>
      <c r="AT532">
        <v>24</v>
      </c>
      <c r="AU532">
        <v>12</v>
      </c>
      <c r="AV532">
        <v>11</v>
      </c>
      <c r="AW532" t="s">
        <v>238</v>
      </c>
      <c r="AX532">
        <v>1.4</v>
      </c>
      <c r="AY532">
        <v>1.6</v>
      </c>
      <c r="AZ532">
        <v>2.1</v>
      </c>
      <c r="BA532">
        <v>14.048999999999999</v>
      </c>
      <c r="BB532">
        <v>9.49</v>
      </c>
      <c r="BC532">
        <v>0.68</v>
      </c>
      <c r="BD532">
        <v>22.518999999999998</v>
      </c>
      <c r="BE532">
        <v>1269.643</v>
      </c>
      <c r="BF532">
        <v>1084.5809999999999</v>
      </c>
      <c r="BG532">
        <v>0.04</v>
      </c>
      <c r="BH532">
        <v>0</v>
      </c>
      <c r="BI532">
        <v>0.04</v>
      </c>
      <c r="BJ532">
        <v>3.1E-2</v>
      </c>
      <c r="BK532">
        <v>0</v>
      </c>
      <c r="BL532">
        <v>3.1E-2</v>
      </c>
      <c r="BM532">
        <v>19.582999999999998</v>
      </c>
      <c r="BQ532">
        <v>0</v>
      </c>
      <c r="BR532">
        <v>0.40831000000000001</v>
      </c>
      <c r="BS532">
        <v>-2.9388879999999999</v>
      </c>
      <c r="BT532">
        <v>1.2E-2</v>
      </c>
      <c r="BU532">
        <v>9.8290430000000004</v>
      </c>
      <c r="BV532">
        <v>-59.071648799999998</v>
      </c>
    </row>
    <row r="533" spans="1:74" customFormat="1" x14ac:dyDescent="0.25">
      <c r="A533" s="40">
        <v>41704</v>
      </c>
      <c r="B533" s="41">
        <v>2.622800925925926E-2</v>
      </c>
      <c r="C533">
        <v>8.452</v>
      </c>
      <c r="D533">
        <v>10.8157</v>
      </c>
      <c r="E533">
        <v>108157.181</v>
      </c>
      <c r="F533">
        <v>2.5</v>
      </c>
      <c r="G533">
        <v>-15</v>
      </c>
      <c r="H533">
        <v>4335.5</v>
      </c>
      <c r="J533">
        <v>0</v>
      </c>
      <c r="K533">
        <v>0.81969999999999998</v>
      </c>
      <c r="L533">
        <v>6.9278000000000004</v>
      </c>
      <c r="M533">
        <v>8.8651999999999997</v>
      </c>
      <c r="N533">
        <v>2.0101</v>
      </c>
      <c r="O533">
        <v>0</v>
      </c>
      <c r="P533">
        <v>2</v>
      </c>
      <c r="Q533">
        <v>1.5542</v>
      </c>
      <c r="R533">
        <v>0</v>
      </c>
      <c r="S533">
        <v>1.6</v>
      </c>
      <c r="T533">
        <v>4335.4668000000001</v>
      </c>
      <c r="W533">
        <v>0</v>
      </c>
      <c r="X533">
        <v>0</v>
      </c>
      <c r="Y533">
        <v>12.2</v>
      </c>
      <c r="Z533">
        <v>852</v>
      </c>
      <c r="AA533">
        <v>877</v>
      </c>
      <c r="AB533">
        <v>799</v>
      </c>
      <c r="AC533">
        <v>46</v>
      </c>
      <c r="AD533">
        <v>12.58</v>
      </c>
      <c r="AE533">
        <v>0.28999999999999998</v>
      </c>
      <c r="AF533">
        <v>974</v>
      </c>
      <c r="AG533">
        <v>0</v>
      </c>
      <c r="AH533">
        <v>11</v>
      </c>
      <c r="AI533">
        <v>17</v>
      </c>
      <c r="AJ533">
        <v>191</v>
      </c>
      <c r="AK533">
        <v>189</v>
      </c>
      <c r="AL533">
        <v>7</v>
      </c>
      <c r="AM533">
        <v>195</v>
      </c>
      <c r="AN533" t="s">
        <v>155</v>
      </c>
      <c r="AO533">
        <v>2</v>
      </c>
      <c r="AP533" s="42">
        <v>0.94282407407407398</v>
      </c>
      <c r="AQ533">
        <v>47.158320000000003</v>
      </c>
      <c r="AR533">
        <v>-88.484008000000003</v>
      </c>
      <c r="AS533">
        <v>361.9</v>
      </c>
      <c r="AT533">
        <v>25.5</v>
      </c>
      <c r="AU533">
        <v>12</v>
      </c>
      <c r="AV533">
        <v>11</v>
      </c>
      <c r="AW533" t="s">
        <v>238</v>
      </c>
      <c r="AX533">
        <v>1.3347309999999999</v>
      </c>
      <c r="AY533">
        <v>1.4368259999999999</v>
      </c>
      <c r="AZ533">
        <v>2.1652689999999999</v>
      </c>
      <c r="BA533">
        <v>14.048999999999999</v>
      </c>
      <c r="BB533">
        <v>9.68</v>
      </c>
      <c r="BC533">
        <v>0.69</v>
      </c>
      <c r="BD533">
        <v>22.001999999999999</v>
      </c>
      <c r="BE533">
        <v>1294.9359999999999</v>
      </c>
      <c r="BF533">
        <v>1054.681</v>
      </c>
      <c r="BG533">
        <v>3.9E-2</v>
      </c>
      <c r="BH533">
        <v>0</v>
      </c>
      <c r="BI533">
        <v>3.9E-2</v>
      </c>
      <c r="BJ533">
        <v>0.03</v>
      </c>
      <c r="BK533">
        <v>0</v>
      </c>
      <c r="BL533">
        <v>0.03</v>
      </c>
      <c r="BM533">
        <v>26.776499999999999</v>
      </c>
      <c r="BQ533">
        <v>0</v>
      </c>
      <c r="BR533">
        <v>0.46905799999999997</v>
      </c>
      <c r="BS533">
        <v>-3.0759500000000002</v>
      </c>
      <c r="BT533">
        <v>1.1283E-2</v>
      </c>
      <c r="BU533">
        <v>11.291397</v>
      </c>
      <c r="BV533">
        <v>-61.826594999999998</v>
      </c>
    </row>
    <row r="534" spans="1:74" customFormat="1" x14ac:dyDescent="0.25">
      <c r="A534" s="40">
        <v>41704</v>
      </c>
      <c r="B534" s="41">
        <v>2.623958333333333E-2</v>
      </c>
      <c r="C534">
        <v>8.2799999999999994</v>
      </c>
      <c r="D534">
        <v>11.3095</v>
      </c>
      <c r="E534">
        <v>113094.6289</v>
      </c>
      <c r="F534">
        <v>2.1</v>
      </c>
      <c r="G534">
        <v>-26.3</v>
      </c>
      <c r="H534">
        <v>5667.8</v>
      </c>
      <c r="J534">
        <v>0</v>
      </c>
      <c r="K534">
        <v>0.81440000000000001</v>
      </c>
      <c r="L534">
        <v>6.7431000000000001</v>
      </c>
      <c r="M534">
        <v>9.2101000000000006</v>
      </c>
      <c r="N534">
        <v>1.7101999999999999</v>
      </c>
      <c r="O534">
        <v>0</v>
      </c>
      <c r="P534">
        <v>1.7</v>
      </c>
      <c r="Q534">
        <v>1.3223</v>
      </c>
      <c r="R534">
        <v>0</v>
      </c>
      <c r="S534">
        <v>1.3</v>
      </c>
      <c r="T534">
        <v>5667.8206</v>
      </c>
      <c r="W534">
        <v>0</v>
      </c>
      <c r="X534">
        <v>0</v>
      </c>
      <c r="Y534">
        <v>12.2</v>
      </c>
      <c r="Z534">
        <v>852</v>
      </c>
      <c r="AA534">
        <v>876</v>
      </c>
      <c r="AB534">
        <v>799</v>
      </c>
      <c r="AC534">
        <v>46</v>
      </c>
      <c r="AD534">
        <v>12.58</v>
      </c>
      <c r="AE534">
        <v>0.28999999999999998</v>
      </c>
      <c r="AF534">
        <v>974</v>
      </c>
      <c r="AG534">
        <v>0</v>
      </c>
      <c r="AH534">
        <v>10.282282</v>
      </c>
      <c r="AI534">
        <v>17</v>
      </c>
      <c r="AJ534">
        <v>191</v>
      </c>
      <c r="AK534">
        <v>189</v>
      </c>
      <c r="AL534">
        <v>6.9</v>
      </c>
      <c r="AM534">
        <v>195</v>
      </c>
      <c r="AN534" t="s">
        <v>155</v>
      </c>
      <c r="AO534">
        <v>2</v>
      </c>
      <c r="AP534" s="42">
        <v>0.94283564814814813</v>
      </c>
      <c r="AQ534">
        <v>47.158402000000002</v>
      </c>
      <c r="AR534">
        <v>-88.483945000000006</v>
      </c>
      <c r="AS534">
        <v>366.2</v>
      </c>
      <c r="AT534">
        <v>26.8</v>
      </c>
      <c r="AU534">
        <v>12</v>
      </c>
      <c r="AV534">
        <v>11</v>
      </c>
      <c r="AW534" t="s">
        <v>238</v>
      </c>
      <c r="AX534">
        <v>1.2324999999999999</v>
      </c>
      <c r="AY534">
        <v>1.1000000000000001</v>
      </c>
      <c r="AZ534">
        <v>2.2349999999999999</v>
      </c>
      <c r="BA534">
        <v>14.048999999999999</v>
      </c>
      <c r="BB534">
        <v>9.39</v>
      </c>
      <c r="BC534">
        <v>0.67</v>
      </c>
      <c r="BD534">
        <v>22.794</v>
      </c>
      <c r="BE534">
        <v>1237.9680000000001</v>
      </c>
      <c r="BF534">
        <v>1076.201</v>
      </c>
      <c r="BG534">
        <v>3.3000000000000002E-2</v>
      </c>
      <c r="BH534">
        <v>0</v>
      </c>
      <c r="BI534">
        <v>3.3000000000000002E-2</v>
      </c>
      <c r="BJ534">
        <v>2.5000000000000001E-2</v>
      </c>
      <c r="BK534">
        <v>0</v>
      </c>
      <c r="BL534">
        <v>2.5000000000000001E-2</v>
      </c>
      <c r="BM534">
        <v>34.381999999999998</v>
      </c>
      <c r="BQ534">
        <v>0</v>
      </c>
      <c r="BR534">
        <v>0.47795199999999999</v>
      </c>
      <c r="BS534">
        <v>-3.530408</v>
      </c>
      <c r="BT534">
        <v>1.1717999999999999E-2</v>
      </c>
      <c r="BU534">
        <v>11.505497999999999</v>
      </c>
      <c r="BV534">
        <v>-70.9612008</v>
      </c>
    </row>
    <row r="535" spans="1:74" customFormat="1" x14ac:dyDescent="0.25">
      <c r="A535" s="40">
        <v>41704</v>
      </c>
      <c r="B535" s="41">
        <v>2.6251157407407411E-2</v>
      </c>
      <c r="C535">
        <v>8.25</v>
      </c>
      <c r="D535">
        <v>11.5115</v>
      </c>
      <c r="E535">
        <v>115115.285</v>
      </c>
      <c r="F535">
        <v>2.7</v>
      </c>
      <c r="G535">
        <v>-8.1999999999999993</v>
      </c>
      <c r="H535">
        <v>6478.3</v>
      </c>
      <c r="J535">
        <v>0</v>
      </c>
      <c r="K535">
        <v>0.81159999999999999</v>
      </c>
      <c r="L535">
        <v>6.6957000000000004</v>
      </c>
      <c r="M535">
        <v>9.3431999999999995</v>
      </c>
      <c r="N535">
        <v>2.1913999999999998</v>
      </c>
      <c r="O535">
        <v>0</v>
      </c>
      <c r="P535">
        <v>2.2000000000000002</v>
      </c>
      <c r="Q535">
        <v>1.6943999999999999</v>
      </c>
      <c r="R535">
        <v>0</v>
      </c>
      <c r="S535">
        <v>1.7</v>
      </c>
      <c r="T535">
        <v>6478.3330999999998</v>
      </c>
      <c r="W535">
        <v>0</v>
      </c>
      <c r="X535">
        <v>0</v>
      </c>
      <c r="Y535">
        <v>12.1</v>
      </c>
      <c r="Z535">
        <v>852</v>
      </c>
      <c r="AA535">
        <v>877</v>
      </c>
      <c r="AB535">
        <v>799</v>
      </c>
      <c r="AC535">
        <v>46</v>
      </c>
      <c r="AD535">
        <v>12.58</v>
      </c>
      <c r="AE535">
        <v>0.28999999999999998</v>
      </c>
      <c r="AF535">
        <v>974</v>
      </c>
      <c r="AG535">
        <v>0</v>
      </c>
      <c r="AH535">
        <v>10</v>
      </c>
      <c r="AI535">
        <v>17</v>
      </c>
      <c r="AJ535">
        <v>191</v>
      </c>
      <c r="AK535">
        <v>189.7</v>
      </c>
      <c r="AL535">
        <v>6.9</v>
      </c>
      <c r="AM535">
        <v>195</v>
      </c>
      <c r="AN535" t="s">
        <v>155</v>
      </c>
      <c r="AO535">
        <v>2</v>
      </c>
      <c r="AP535" s="42">
        <v>0.94284722222222228</v>
      </c>
      <c r="AQ535">
        <v>47.158191000000002</v>
      </c>
      <c r="AR535">
        <v>-88.484358999999998</v>
      </c>
      <c r="AS535">
        <v>424.6</v>
      </c>
      <c r="AT535">
        <v>29.1</v>
      </c>
      <c r="AU535">
        <v>12</v>
      </c>
      <c r="AV535">
        <v>11</v>
      </c>
      <c r="AW535" t="s">
        <v>238</v>
      </c>
      <c r="AX535">
        <v>1.137662</v>
      </c>
      <c r="AY535">
        <v>1.1000000000000001</v>
      </c>
      <c r="AZ535">
        <v>1.905195</v>
      </c>
      <c r="BA535">
        <v>14.048999999999999</v>
      </c>
      <c r="BB535">
        <v>9.24</v>
      </c>
      <c r="BC535">
        <v>0.66</v>
      </c>
      <c r="BD535">
        <v>23.207999999999998</v>
      </c>
      <c r="BE535">
        <v>1216.951</v>
      </c>
      <c r="BF535">
        <v>1080.817</v>
      </c>
      <c r="BG535">
        <v>4.2000000000000003E-2</v>
      </c>
      <c r="BH535">
        <v>0</v>
      </c>
      <c r="BI535">
        <v>4.2000000000000003E-2</v>
      </c>
      <c r="BJ535">
        <v>3.2000000000000001E-2</v>
      </c>
      <c r="BK535">
        <v>0</v>
      </c>
      <c r="BL535">
        <v>3.2000000000000001E-2</v>
      </c>
      <c r="BM535">
        <v>38.905099999999997</v>
      </c>
      <c r="BQ535">
        <v>0</v>
      </c>
      <c r="BR535">
        <v>0.48764200000000002</v>
      </c>
      <c r="BS535">
        <v>-2.7705519999999999</v>
      </c>
      <c r="BT535">
        <v>1.1282E-2</v>
      </c>
      <c r="BU535">
        <v>11.738761999999999</v>
      </c>
      <c r="BV535">
        <v>-55.688095199999999</v>
      </c>
    </row>
    <row r="536" spans="1:74" customFormat="1" x14ac:dyDescent="0.25">
      <c r="A536" s="40">
        <v>41704</v>
      </c>
      <c r="B536" s="41">
        <v>2.6262731481481481E-2</v>
      </c>
      <c r="C536">
        <v>8.4649999999999999</v>
      </c>
      <c r="D536">
        <v>11.0467</v>
      </c>
      <c r="E536">
        <v>110467.1712</v>
      </c>
      <c r="F536">
        <v>2.6</v>
      </c>
      <c r="G536">
        <v>-12.8</v>
      </c>
      <c r="H536">
        <v>6805.7</v>
      </c>
      <c r="J536">
        <v>0</v>
      </c>
      <c r="K536">
        <v>0.81459999999999999</v>
      </c>
      <c r="L536">
        <v>6.8949999999999996</v>
      </c>
      <c r="M536">
        <v>8.9984000000000002</v>
      </c>
      <c r="N536">
        <v>2.1139999999999999</v>
      </c>
      <c r="O536">
        <v>0</v>
      </c>
      <c r="P536">
        <v>2.1</v>
      </c>
      <c r="Q536">
        <v>1.6345000000000001</v>
      </c>
      <c r="R536">
        <v>0</v>
      </c>
      <c r="S536">
        <v>1.6</v>
      </c>
      <c r="T536">
        <v>6805.7336999999998</v>
      </c>
      <c r="W536">
        <v>0</v>
      </c>
      <c r="X536">
        <v>0</v>
      </c>
      <c r="Y536">
        <v>12.2</v>
      </c>
      <c r="Z536">
        <v>853</v>
      </c>
      <c r="AA536">
        <v>878</v>
      </c>
      <c r="AB536">
        <v>801</v>
      </c>
      <c r="AC536">
        <v>46</v>
      </c>
      <c r="AD536">
        <v>12.58</v>
      </c>
      <c r="AE536">
        <v>0.28999999999999998</v>
      </c>
      <c r="AF536">
        <v>974</v>
      </c>
      <c r="AG536">
        <v>0</v>
      </c>
      <c r="AH536">
        <v>10</v>
      </c>
      <c r="AI536">
        <v>17</v>
      </c>
      <c r="AJ536">
        <v>191</v>
      </c>
      <c r="AK536">
        <v>190</v>
      </c>
      <c r="AL536">
        <v>6.9</v>
      </c>
      <c r="AM536">
        <v>195</v>
      </c>
      <c r="AN536" t="s">
        <v>155</v>
      </c>
      <c r="AO536">
        <v>2</v>
      </c>
      <c r="AP536" s="42">
        <v>0.94285879629629632</v>
      </c>
      <c r="AQ536">
        <v>47.157792999999998</v>
      </c>
      <c r="AR536">
        <v>-88.485346000000007</v>
      </c>
      <c r="AS536">
        <v>523.20000000000005</v>
      </c>
      <c r="AT536">
        <v>31.1</v>
      </c>
      <c r="AU536">
        <v>12</v>
      </c>
      <c r="AV536">
        <v>12</v>
      </c>
      <c r="AW536" t="s">
        <v>220</v>
      </c>
      <c r="AX536">
        <v>0.89818200000000004</v>
      </c>
      <c r="AY536">
        <v>1.0672729999999999</v>
      </c>
      <c r="AZ536">
        <v>1.532727</v>
      </c>
      <c r="BA536">
        <v>14.048999999999999</v>
      </c>
      <c r="BB536">
        <v>9.4</v>
      </c>
      <c r="BC536">
        <v>0.67</v>
      </c>
      <c r="BD536">
        <v>22.763000000000002</v>
      </c>
      <c r="BE536">
        <v>1261.73</v>
      </c>
      <c r="BF536">
        <v>1048.03</v>
      </c>
      <c r="BG536">
        <v>4.1000000000000002E-2</v>
      </c>
      <c r="BH536">
        <v>0</v>
      </c>
      <c r="BI536">
        <v>4.1000000000000002E-2</v>
      </c>
      <c r="BJ536">
        <v>3.1E-2</v>
      </c>
      <c r="BK536">
        <v>0</v>
      </c>
      <c r="BL536">
        <v>3.1E-2</v>
      </c>
      <c r="BM536">
        <v>41.149900000000002</v>
      </c>
      <c r="BQ536">
        <v>0</v>
      </c>
      <c r="BR536">
        <v>0.51884799999999998</v>
      </c>
      <c r="BS536">
        <v>-2.9762960000000001</v>
      </c>
      <c r="BT536">
        <v>1.0999999999999999E-2</v>
      </c>
      <c r="BU536">
        <v>12.489969</v>
      </c>
      <c r="BV536">
        <v>-59.8235496</v>
      </c>
    </row>
    <row r="537" spans="1:74" customFormat="1" x14ac:dyDescent="0.25">
      <c r="A537" s="40">
        <v>41704</v>
      </c>
      <c r="B537" s="41">
        <v>2.6274305555555558E-2</v>
      </c>
      <c r="C537">
        <v>8.7530000000000001</v>
      </c>
      <c r="D537">
        <v>10.6433</v>
      </c>
      <c r="E537">
        <v>106432.9106</v>
      </c>
      <c r="F537">
        <v>4</v>
      </c>
      <c r="G537">
        <v>-16.899999999999999</v>
      </c>
      <c r="H537">
        <v>7098.6</v>
      </c>
      <c r="J537">
        <v>0</v>
      </c>
      <c r="K537">
        <v>0.81630000000000003</v>
      </c>
      <c r="L537">
        <v>7.1452</v>
      </c>
      <c r="M537">
        <v>8.6883999999999997</v>
      </c>
      <c r="N537">
        <v>3.2303999999999999</v>
      </c>
      <c r="O537">
        <v>0</v>
      </c>
      <c r="P537">
        <v>3.2</v>
      </c>
      <c r="Q537">
        <v>2.4977</v>
      </c>
      <c r="R537">
        <v>0</v>
      </c>
      <c r="S537">
        <v>2.5</v>
      </c>
      <c r="T537">
        <v>7098.5747000000001</v>
      </c>
      <c r="W537">
        <v>0</v>
      </c>
      <c r="X537">
        <v>0</v>
      </c>
      <c r="Y537">
        <v>12.2</v>
      </c>
      <c r="Z537">
        <v>852</v>
      </c>
      <c r="AA537">
        <v>877</v>
      </c>
      <c r="AB537">
        <v>802</v>
      </c>
      <c r="AC537">
        <v>46</v>
      </c>
      <c r="AD537">
        <v>12.58</v>
      </c>
      <c r="AE537">
        <v>0.28999999999999998</v>
      </c>
      <c r="AF537">
        <v>974</v>
      </c>
      <c r="AG537">
        <v>0</v>
      </c>
      <c r="AH537">
        <v>10.718</v>
      </c>
      <c r="AI537">
        <v>17</v>
      </c>
      <c r="AJ537">
        <v>191</v>
      </c>
      <c r="AK537">
        <v>189.3</v>
      </c>
      <c r="AL537">
        <v>6.9</v>
      </c>
      <c r="AM537">
        <v>195</v>
      </c>
      <c r="AN537" t="s">
        <v>155</v>
      </c>
      <c r="AO537">
        <v>2</v>
      </c>
      <c r="AP537" s="42">
        <v>0.94287037037037036</v>
      </c>
      <c r="AQ537">
        <v>47.157986000000001</v>
      </c>
      <c r="AR537">
        <v>-88.485315</v>
      </c>
      <c r="AS537">
        <v>526</v>
      </c>
      <c r="AT537">
        <v>32.1</v>
      </c>
      <c r="AU537">
        <v>12</v>
      </c>
      <c r="AV537">
        <v>12</v>
      </c>
      <c r="AW537" t="s">
        <v>220</v>
      </c>
      <c r="AX537">
        <v>1.1000000000000001</v>
      </c>
      <c r="AY537">
        <v>1.0333330000000001</v>
      </c>
      <c r="AZ537">
        <v>1.6333329999999999</v>
      </c>
      <c r="BA537">
        <v>14.048999999999999</v>
      </c>
      <c r="BB537">
        <v>9.49</v>
      </c>
      <c r="BC537">
        <v>0.68</v>
      </c>
      <c r="BD537">
        <v>22.498999999999999</v>
      </c>
      <c r="BE537">
        <v>1309.9290000000001</v>
      </c>
      <c r="BF537">
        <v>1013.8049999999999</v>
      </c>
      <c r="BG537">
        <v>6.2E-2</v>
      </c>
      <c r="BH537">
        <v>0</v>
      </c>
      <c r="BI537">
        <v>6.2E-2</v>
      </c>
      <c r="BJ537">
        <v>4.8000000000000001E-2</v>
      </c>
      <c r="BK537">
        <v>0</v>
      </c>
      <c r="BL537">
        <v>4.8000000000000001E-2</v>
      </c>
      <c r="BM537">
        <v>43.000100000000003</v>
      </c>
      <c r="BQ537">
        <v>0</v>
      </c>
      <c r="BR537">
        <v>0.58141399999999999</v>
      </c>
      <c r="BS537">
        <v>-3.5127920000000001</v>
      </c>
      <c r="BT537">
        <v>1.0999999999999999E-2</v>
      </c>
      <c r="BU537">
        <v>13.996089</v>
      </c>
      <c r="BV537">
        <v>-70.6071192</v>
      </c>
    </row>
    <row r="538" spans="1:74" customFormat="1" x14ac:dyDescent="0.25">
      <c r="A538" s="40">
        <v>41704</v>
      </c>
      <c r="B538" s="41">
        <v>2.6285879629629628E-2</v>
      </c>
      <c r="C538">
        <v>8.7690000000000001</v>
      </c>
      <c r="D538">
        <v>10.507999999999999</v>
      </c>
      <c r="E538">
        <v>105080</v>
      </c>
      <c r="F538">
        <v>4.0999999999999996</v>
      </c>
      <c r="G538">
        <v>-16.899999999999999</v>
      </c>
      <c r="H538">
        <v>7534.4</v>
      </c>
      <c r="J538">
        <v>0</v>
      </c>
      <c r="K538">
        <v>0.81710000000000005</v>
      </c>
      <c r="L538">
        <v>7.1649000000000003</v>
      </c>
      <c r="M538">
        <v>8.5860000000000003</v>
      </c>
      <c r="N538">
        <v>3.3500999999999999</v>
      </c>
      <c r="O538">
        <v>0</v>
      </c>
      <c r="P538">
        <v>3.4</v>
      </c>
      <c r="Q538">
        <v>2.5901999999999998</v>
      </c>
      <c r="R538">
        <v>0</v>
      </c>
      <c r="S538">
        <v>2.6</v>
      </c>
      <c r="T538">
        <v>7534.4182000000001</v>
      </c>
      <c r="W538">
        <v>0</v>
      </c>
      <c r="X538">
        <v>0</v>
      </c>
      <c r="Y538">
        <v>12.1</v>
      </c>
      <c r="Z538">
        <v>853</v>
      </c>
      <c r="AA538">
        <v>876</v>
      </c>
      <c r="AB538">
        <v>801</v>
      </c>
      <c r="AC538">
        <v>46</v>
      </c>
      <c r="AD538">
        <v>12.58</v>
      </c>
      <c r="AE538">
        <v>0.28999999999999998</v>
      </c>
      <c r="AF538">
        <v>974</v>
      </c>
      <c r="AG538">
        <v>0</v>
      </c>
      <c r="AH538">
        <v>11</v>
      </c>
      <c r="AI538">
        <v>17</v>
      </c>
      <c r="AJ538">
        <v>191</v>
      </c>
      <c r="AK538">
        <v>189.7</v>
      </c>
      <c r="AL538">
        <v>6.8</v>
      </c>
      <c r="AM538">
        <v>195</v>
      </c>
      <c r="AN538" t="s">
        <v>155</v>
      </c>
      <c r="AO538">
        <v>2</v>
      </c>
      <c r="AP538" s="42">
        <v>0.9428819444444444</v>
      </c>
      <c r="AQ538">
        <v>47.158003999999998</v>
      </c>
      <c r="AR538">
        <v>-88.485110000000006</v>
      </c>
      <c r="AS538">
        <v>541.9</v>
      </c>
      <c r="AT538">
        <v>33</v>
      </c>
      <c r="AU538">
        <v>12</v>
      </c>
      <c r="AV538">
        <v>12</v>
      </c>
      <c r="AW538" t="s">
        <v>220</v>
      </c>
      <c r="AX538">
        <v>1.1000000000000001</v>
      </c>
      <c r="AY538">
        <v>1.0668</v>
      </c>
      <c r="AZ538">
        <v>1.7</v>
      </c>
      <c r="BA538">
        <v>14.048999999999999</v>
      </c>
      <c r="BB538">
        <v>9.5399999999999991</v>
      </c>
      <c r="BC538">
        <v>0.68</v>
      </c>
      <c r="BD538">
        <v>22.385999999999999</v>
      </c>
      <c r="BE538">
        <v>1316.6669999999999</v>
      </c>
      <c r="BF538">
        <v>1004.235</v>
      </c>
      <c r="BG538">
        <v>6.4000000000000001E-2</v>
      </c>
      <c r="BH538">
        <v>0</v>
      </c>
      <c r="BI538">
        <v>6.4000000000000001E-2</v>
      </c>
      <c r="BJ538">
        <v>0.05</v>
      </c>
      <c r="BK538">
        <v>0</v>
      </c>
      <c r="BL538">
        <v>0.05</v>
      </c>
      <c r="BM538">
        <v>45.748899999999999</v>
      </c>
      <c r="BQ538">
        <v>0</v>
      </c>
      <c r="BR538">
        <v>0.56897200000000003</v>
      </c>
      <c r="BS538">
        <v>-3.4742959999999998</v>
      </c>
      <c r="BT538">
        <v>1.1717999999999999E-2</v>
      </c>
      <c r="BU538">
        <v>13.696578000000001</v>
      </c>
      <c r="BV538">
        <v>-69.833349600000005</v>
      </c>
    </row>
    <row r="539" spans="1:74" customFormat="1" x14ac:dyDescent="0.25">
      <c r="A539" s="40">
        <v>41704</v>
      </c>
      <c r="B539" s="41">
        <v>2.6297453703703705E-2</v>
      </c>
      <c r="C539">
        <v>8.5860000000000003</v>
      </c>
      <c r="D539">
        <v>10.606999999999999</v>
      </c>
      <c r="E539">
        <v>106070.21649999999</v>
      </c>
      <c r="F539">
        <v>5.5</v>
      </c>
      <c r="G539">
        <v>-19.8</v>
      </c>
      <c r="H539">
        <v>7886.2</v>
      </c>
      <c r="J539">
        <v>0</v>
      </c>
      <c r="K539">
        <v>0.81699999999999995</v>
      </c>
      <c r="L539">
        <v>7.0151000000000003</v>
      </c>
      <c r="M539">
        <v>8.6661000000000001</v>
      </c>
      <c r="N539">
        <v>4.5134999999999996</v>
      </c>
      <c r="O539">
        <v>0</v>
      </c>
      <c r="P539">
        <v>4.5</v>
      </c>
      <c r="Q539">
        <v>3.4897999999999998</v>
      </c>
      <c r="R539">
        <v>0</v>
      </c>
      <c r="S539">
        <v>3.5</v>
      </c>
      <c r="T539">
        <v>7886.1675999999998</v>
      </c>
      <c r="W539">
        <v>0</v>
      </c>
      <c r="X539">
        <v>0</v>
      </c>
      <c r="Y539">
        <v>12.2</v>
      </c>
      <c r="Z539">
        <v>852</v>
      </c>
      <c r="AA539">
        <v>875</v>
      </c>
      <c r="AB539">
        <v>800</v>
      </c>
      <c r="AC539">
        <v>46</v>
      </c>
      <c r="AD539">
        <v>12.58</v>
      </c>
      <c r="AE539">
        <v>0.28999999999999998</v>
      </c>
      <c r="AF539">
        <v>974</v>
      </c>
      <c r="AG539">
        <v>0</v>
      </c>
      <c r="AH539">
        <v>11</v>
      </c>
      <c r="AI539">
        <v>17</v>
      </c>
      <c r="AJ539">
        <v>190.3</v>
      </c>
      <c r="AK539">
        <v>189.3</v>
      </c>
      <c r="AL539">
        <v>6.7</v>
      </c>
      <c r="AM539">
        <v>195</v>
      </c>
      <c r="AN539" t="s">
        <v>155</v>
      </c>
      <c r="AO539">
        <v>2</v>
      </c>
      <c r="AP539" s="42">
        <v>0.94289351851851855</v>
      </c>
      <c r="AQ539">
        <v>47.157947</v>
      </c>
      <c r="AR539">
        <v>-88.484877999999995</v>
      </c>
      <c r="AS539">
        <v>558.9</v>
      </c>
      <c r="AT539">
        <v>34.1</v>
      </c>
      <c r="AU539">
        <v>12</v>
      </c>
      <c r="AV539">
        <v>12</v>
      </c>
      <c r="AW539" t="s">
        <v>220</v>
      </c>
      <c r="AX539">
        <v>1.133167</v>
      </c>
      <c r="AY539">
        <v>1</v>
      </c>
      <c r="AZ539">
        <v>1.7</v>
      </c>
      <c r="BA539">
        <v>14.048999999999999</v>
      </c>
      <c r="BB539">
        <v>9.5399999999999991</v>
      </c>
      <c r="BC539">
        <v>0.68</v>
      </c>
      <c r="BD539">
        <v>22.396000000000001</v>
      </c>
      <c r="BE539">
        <v>1291.847</v>
      </c>
      <c r="BF539">
        <v>1015.731</v>
      </c>
      <c r="BG539">
        <v>8.6999999999999994E-2</v>
      </c>
      <c r="BH539">
        <v>0</v>
      </c>
      <c r="BI539">
        <v>8.6999999999999994E-2</v>
      </c>
      <c r="BJ539">
        <v>6.7000000000000004E-2</v>
      </c>
      <c r="BK539">
        <v>0</v>
      </c>
      <c r="BL539">
        <v>6.7000000000000004E-2</v>
      </c>
      <c r="BM539">
        <v>47.985100000000003</v>
      </c>
      <c r="BQ539">
        <v>0</v>
      </c>
      <c r="BR539">
        <v>0.56748799999999999</v>
      </c>
      <c r="BS539">
        <v>-2.9713020000000001</v>
      </c>
      <c r="BT539">
        <v>1.2E-2</v>
      </c>
      <c r="BU539">
        <v>13.660855</v>
      </c>
      <c r="BV539">
        <v>-59.723170199999998</v>
      </c>
    </row>
    <row r="540" spans="1:74" customFormat="1" x14ac:dyDescent="0.25">
      <c r="A540" s="40">
        <v>41704</v>
      </c>
      <c r="B540" s="41">
        <v>2.6309027777777775E-2</v>
      </c>
      <c r="C540">
        <v>8.3179999999999996</v>
      </c>
      <c r="D540">
        <v>11.196400000000001</v>
      </c>
      <c r="E540">
        <v>111964.3625</v>
      </c>
      <c r="F540">
        <v>7.5</v>
      </c>
      <c r="G540">
        <v>-19.7</v>
      </c>
      <c r="H540">
        <v>8078.2</v>
      </c>
      <c r="J540">
        <v>0</v>
      </c>
      <c r="K540">
        <v>0.81269999999999998</v>
      </c>
      <c r="L540">
        <v>6.7596999999999996</v>
      </c>
      <c r="M540">
        <v>9.0991</v>
      </c>
      <c r="N540">
        <v>6.0564999999999998</v>
      </c>
      <c r="O540">
        <v>0</v>
      </c>
      <c r="P540">
        <v>6.1</v>
      </c>
      <c r="Q540">
        <v>4.6828000000000003</v>
      </c>
      <c r="R540">
        <v>0</v>
      </c>
      <c r="S540">
        <v>4.7</v>
      </c>
      <c r="T540">
        <v>8078.2291999999998</v>
      </c>
      <c r="W540">
        <v>0</v>
      </c>
      <c r="X540">
        <v>0</v>
      </c>
      <c r="Y540">
        <v>12.2</v>
      </c>
      <c r="Z540">
        <v>851</v>
      </c>
      <c r="AA540">
        <v>876</v>
      </c>
      <c r="AB540">
        <v>799</v>
      </c>
      <c r="AC540">
        <v>46</v>
      </c>
      <c r="AD540">
        <v>12.58</v>
      </c>
      <c r="AE540">
        <v>0.28999999999999998</v>
      </c>
      <c r="AF540">
        <v>974</v>
      </c>
      <c r="AG540">
        <v>0</v>
      </c>
      <c r="AH540">
        <v>11</v>
      </c>
      <c r="AI540">
        <v>17</v>
      </c>
      <c r="AJ540">
        <v>190</v>
      </c>
      <c r="AK540">
        <v>189.7</v>
      </c>
      <c r="AL540">
        <v>6.7</v>
      </c>
      <c r="AM540">
        <v>195</v>
      </c>
      <c r="AN540" t="s">
        <v>155</v>
      </c>
      <c r="AO540">
        <v>2</v>
      </c>
      <c r="AP540" s="42">
        <v>0.9429050925925927</v>
      </c>
      <c r="AQ540">
        <v>47.158782000000002</v>
      </c>
      <c r="AR540">
        <v>-88.484880000000004</v>
      </c>
      <c r="AS540">
        <v>460.7</v>
      </c>
      <c r="AT540">
        <v>35.1</v>
      </c>
      <c r="AU540">
        <v>12</v>
      </c>
      <c r="AV540">
        <v>12</v>
      </c>
      <c r="AW540" t="s">
        <v>220</v>
      </c>
      <c r="AX540">
        <v>1.2661340000000001</v>
      </c>
      <c r="AY540">
        <v>1.0661339999999999</v>
      </c>
      <c r="AZ540">
        <v>1.7992010000000001</v>
      </c>
      <c r="BA540">
        <v>14.048999999999999</v>
      </c>
      <c r="BB540">
        <v>9.3000000000000007</v>
      </c>
      <c r="BC540">
        <v>0.66</v>
      </c>
      <c r="BD540">
        <v>23.048999999999999</v>
      </c>
      <c r="BE540">
        <v>1230.0709999999999</v>
      </c>
      <c r="BF540">
        <v>1053.857</v>
      </c>
      <c r="BG540">
        <v>0.115</v>
      </c>
      <c r="BH540">
        <v>0</v>
      </c>
      <c r="BI540">
        <v>0.115</v>
      </c>
      <c r="BJ540">
        <v>8.8999999999999996E-2</v>
      </c>
      <c r="BK540">
        <v>0</v>
      </c>
      <c r="BL540">
        <v>8.8999999999999996E-2</v>
      </c>
      <c r="BM540">
        <v>48.5717</v>
      </c>
      <c r="BQ540">
        <v>0</v>
      </c>
      <c r="BR540">
        <v>0.55692200000000003</v>
      </c>
      <c r="BS540">
        <v>-3.0696859999999999</v>
      </c>
      <c r="BT540">
        <v>1.1282E-2</v>
      </c>
      <c r="BU540">
        <v>13.406504999999999</v>
      </c>
      <c r="BV540">
        <v>-61.700688599999999</v>
      </c>
    </row>
    <row r="541" spans="1:74" customFormat="1" x14ac:dyDescent="0.25">
      <c r="A541" s="40">
        <v>41704</v>
      </c>
      <c r="B541" s="41">
        <v>2.6320601851851852E-2</v>
      </c>
      <c r="C541">
        <v>8.1850000000000005</v>
      </c>
      <c r="D541">
        <v>11.382099999999999</v>
      </c>
      <c r="E541">
        <v>113821.0938</v>
      </c>
      <c r="F541">
        <v>8</v>
      </c>
      <c r="G541">
        <v>-2.9</v>
      </c>
      <c r="H541">
        <v>8234.5</v>
      </c>
      <c r="J541">
        <v>0</v>
      </c>
      <c r="K541">
        <v>0.81159999999999999</v>
      </c>
      <c r="L541">
        <v>6.6424000000000003</v>
      </c>
      <c r="M541">
        <v>9.2373999999999992</v>
      </c>
      <c r="N541">
        <v>6.4926000000000004</v>
      </c>
      <c r="O541">
        <v>0</v>
      </c>
      <c r="P541">
        <v>6.5</v>
      </c>
      <c r="Q541">
        <v>5.0198999999999998</v>
      </c>
      <c r="R541">
        <v>0</v>
      </c>
      <c r="S541">
        <v>5</v>
      </c>
      <c r="T541">
        <v>8234.5234</v>
      </c>
      <c r="W541">
        <v>0</v>
      </c>
      <c r="X541">
        <v>0</v>
      </c>
      <c r="Y541">
        <v>12.2</v>
      </c>
      <c r="Z541">
        <v>852</v>
      </c>
      <c r="AA541">
        <v>878</v>
      </c>
      <c r="AB541">
        <v>798</v>
      </c>
      <c r="AC541">
        <v>46</v>
      </c>
      <c r="AD541">
        <v>12.58</v>
      </c>
      <c r="AE541">
        <v>0.28999999999999998</v>
      </c>
      <c r="AF541">
        <v>974</v>
      </c>
      <c r="AG541">
        <v>0</v>
      </c>
      <c r="AH541">
        <v>10.282</v>
      </c>
      <c r="AI541">
        <v>17</v>
      </c>
      <c r="AJ541">
        <v>190</v>
      </c>
      <c r="AK541">
        <v>190</v>
      </c>
      <c r="AL541">
        <v>6.8</v>
      </c>
      <c r="AM541">
        <v>195</v>
      </c>
      <c r="AN541" t="s">
        <v>155</v>
      </c>
      <c r="AO541">
        <v>2</v>
      </c>
      <c r="AP541" s="42">
        <v>0.94291666666666663</v>
      </c>
      <c r="AQ541">
        <v>47.159025</v>
      </c>
      <c r="AR541">
        <v>-88.485494000000003</v>
      </c>
      <c r="AS541">
        <v>414</v>
      </c>
      <c r="AT541">
        <v>35.299999999999997</v>
      </c>
      <c r="AU541">
        <v>12</v>
      </c>
      <c r="AV541">
        <v>12</v>
      </c>
      <c r="AW541" t="s">
        <v>220</v>
      </c>
      <c r="AX541">
        <v>1.268132</v>
      </c>
      <c r="AY541">
        <v>1.2</v>
      </c>
      <c r="AZ541">
        <v>1.8351649999999999</v>
      </c>
      <c r="BA541">
        <v>14.048999999999999</v>
      </c>
      <c r="BB541">
        <v>9.24</v>
      </c>
      <c r="BC541">
        <v>0.66</v>
      </c>
      <c r="BD541">
        <v>23.218</v>
      </c>
      <c r="BE541">
        <v>1206.069</v>
      </c>
      <c r="BF541">
        <v>1067.52</v>
      </c>
      <c r="BG541">
        <v>0.123</v>
      </c>
      <c r="BH541">
        <v>0</v>
      </c>
      <c r="BI541">
        <v>0.123</v>
      </c>
      <c r="BJ541">
        <v>9.5000000000000001E-2</v>
      </c>
      <c r="BK541">
        <v>0</v>
      </c>
      <c r="BL541">
        <v>9.5000000000000001E-2</v>
      </c>
      <c r="BM541">
        <v>49.402700000000003</v>
      </c>
      <c r="BQ541">
        <v>0</v>
      </c>
      <c r="BR541">
        <v>0.49786799999999998</v>
      </c>
      <c r="BS541">
        <v>-3.2470819999999998</v>
      </c>
      <c r="BT541">
        <v>1.0999999999999999E-2</v>
      </c>
      <c r="BU541">
        <v>11.984927000000001</v>
      </c>
      <c r="BV541">
        <v>-65.266348199999996</v>
      </c>
    </row>
    <row r="542" spans="1:74" customFormat="1" x14ac:dyDescent="0.25">
      <c r="A542" s="40">
        <v>41704</v>
      </c>
      <c r="B542" s="41">
        <v>2.6332175925925929E-2</v>
      </c>
      <c r="C542">
        <v>8.1959999999999997</v>
      </c>
      <c r="D542">
        <v>11.3325</v>
      </c>
      <c r="E542">
        <v>113324.601</v>
      </c>
      <c r="F542">
        <v>8</v>
      </c>
      <c r="G542">
        <v>-4.5</v>
      </c>
      <c r="H542">
        <v>8497.2000000000007</v>
      </c>
      <c r="J542">
        <v>0</v>
      </c>
      <c r="K542">
        <v>0.81169999999999998</v>
      </c>
      <c r="L542">
        <v>6.6529999999999996</v>
      </c>
      <c r="M542">
        <v>9.1987000000000005</v>
      </c>
      <c r="N542">
        <v>6.4936999999999996</v>
      </c>
      <c r="O542">
        <v>0</v>
      </c>
      <c r="P542">
        <v>6.5</v>
      </c>
      <c r="Q542">
        <v>5.0208000000000004</v>
      </c>
      <c r="R542">
        <v>0</v>
      </c>
      <c r="S542">
        <v>5</v>
      </c>
      <c r="T542">
        <v>8497.1852999999992</v>
      </c>
      <c r="W542">
        <v>0</v>
      </c>
      <c r="X542">
        <v>0</v>
      </c>
      <c r="Y542">
        <v>12.2</v>
      </c>
      <c r="Z542">
        <v>852</v>
      </c>
      <c r="AA542">
        <v>877</v>
      </c>
      <c r="AB542">
        <v>799</v>
      </c>
      <c r="AC542">
        <v>46</v>
      </c>
      <c r="AD542">
        <v>12.58</v>
      </c>
      <c r="AE542">
        <v>0.28999999999999998</v>
      </c>
      <c r="AF542">
        <v>974</v>
      </c>
      <c r="AG542">
        <v>0</v>
      </c>
      <c r="AH542">
        <v>10.718</v>
      </c>
      <c r="AI542">
        <v>17</v>
      </c>
      <c r="AJ542">
        <v>190</v>
      </c>
      <c r="AK542">
        <v>189.3</v>
      </c>
      <c r="AL542">
        <v>6.7</v>
      </c>
      <c r="AM542">
        <v>195</v>
      </c>
      <c r="AN542" t="s">
        <v>155</v>
      </c>
      <c r="AO542">
        <v>2</v>
      </c>
      <c r="AP542" s="42">
        <v>0.94292824074074078</v>
      </c>
      <c r="AQ542">
        <v>47.158203999999998</v>
      </c>
      <c r="AR542">
        <v>-88.486856000000003</v>
      </c>
      <c r="AS542">
        <v>524.20000000000005</v>
      </c>
      <c r="AT542">
        <v>35.5</v>
      </c>
      <c r="AU542">
        <v>12</v>
      </c>
      <c r="AV542">
        <v>12</v>
      </c>
      <c r="AW542" t="s">
        <v>220</v>
      </c>
      <c r="AX542">
        <v>0.96713300000000002</v>
      </c>
      <c r="AY542">
        <v>1.2</v>
      </c>
      <c r="AZ542">
        <v>1.5</v>
      </c>
      <c r="BA542">
        <v>14.048999999999999</v>
      </c>
      <c r="BB542">
        <v>9.25</v>
      </c>
      <c r="BC542">
        <v>0.66</v>
      </c>
      <c r="BD542">
        <v>23.196000000000002</v>
      </c>
      <c r="BE542">
        <v>1208.1279999999999</v>
      </c>
      <c r="BF542">
        <v>1063.165</v>
      </c>
      <c r="BG542">
        <v>0.123</v>
      </c>
      <c r="BH542">
        <v>0</v>
      </c>
      <c r="BI542">
        <v>0.123</v>
      </c>
      <c r="BJ542">
        <v>9.5000000000000001E-2</v>
      </c>
      <c r="BK542">
        <v>0</v>
      </c>
      <c r="BL542">
        <v>9.5000000000000001E-2</v>
      </c>
      <c r="BM542">
        <v>50.984099999999998</v>
      </c>
      <c r="BQ542">
        <v>0</v>
      </c>
      <c r="BR542">
        <v>0.47987200000000002</v>
      </c>
      <c r="BS542">
        <v>-3.0258539999999998</v>
      </c>
      <c r="BT542">
        <v>1.2435999999999999E-2</v>
      </c>
      <c r="BU542">
        <v>11.551719</v>
      </c>
      <c r="BV542">
        <v>-60.819665399999998</v>
      </c>
    </row>
    <row r="543" spans="1:74" customFormat="1" x14ac:dyDescent="0.25">
      <c r="A543" s="40">
        <v>41704</v>
      </c>
      <c r="B543" s="41">
        <v>2.6343750000000003E-2</v>
      </c>
      <c r="C543">
        <v>8.2089999999999996</v>
      </c>
      <c r="D543">
        <v>11.281599999999999</v>
      </c>
      <c r="E543">
        <v>112815.5583</v>
      </c>
      <c r="F543">
        <v>5.9</v>
      </c>
      <c r="G543">
        <v>-7.6</v>
      </c>
      <c r="H543">
        <v>8727.9</v>
      </c>
      <c r="J543">
        <v>0</v>
      </c>
      <c r="K543">
        <v>0.81200000000000006</v>
      </c>
      <c r="L543">
        <v>6.6650999999999998</v>
      </c>
      <c r="M543">
        <v>9.1600999999999999</v>
      </c>
      <c r="N543">
        <v>4.7550999999999997</v>
      </c>
      <c r="O543">
        <v>0</v>
      </c>
      <c r="P543">
        <v>4.8</v>
      </c>
      <c r="Q543">
        <v>3.6766000000000001</v>
      </c>
      <c r="R543">
        <v>0</v>
      </c>
      <c r="S543">
        <v>3.7</v>
      </c>
      <c r="T543">
        <v>8727.9377999999997</v>
      </c>
      <c r="W543">
        <v>0</v>
      </c>
      <c r="X543">
        <v>0</v>
      </c>
      <c r="Y543">
        <v>12.1</v>
      </c>
      <c r="Z543">
        <v>852</v>
      </c>
      <c r="AA543">
        <v>876</v>
      </c>
      <c r="AB543">
        <v>800</v>
      </c>
      <c r="AC543">
        <v>46</v>
      </c>
      <c r="AD543">
        <v>12.58</v>
      </c>
      <c r="AE543">
        <v>0.28999999999999998</v>
      </c>
      <c r="AF543">
        <v>974</v>
      </c>
      <c r="AG543">
        <v>0</v>
      </c>
      <c r="AH543">
        <v>11</v>
      </c>
      <c r="AI543">
        <v>17</v>
      </c>
      <c r="AJ543">
        <v>190</v>
      </c>
      <c r="AK543">
        <v>189</v>
      </c>
      <c r="AL543">
        <v>6.8</v>
      </c>
      <c r="AM543">
        <v>195</v>
      </c>
      <c r="AN543" t="s">
        <v>155</v>
      </c>
      <c r="AO543">
        <v>2</v>
      </c>
      <c r="AP543" s="42">
        <v>0.94293981481481481</v>
      </c>
      <c r="AQ543">
        <v>47.160207</v>
      </c>
      <c r="AR543">
        <v>-88.484165000000004</v>
      </c>
      <c r="AS543">
        <v>313.39999999999998</v>
      </c>
      <c r="AT543">
        <v>35.6</v>
      </c>
      <c r="AU543">
        <v>12</v>
      </c>
      <c r="AV543">
        <v>12</v>
      </c>
      <c r="AW543" t="s">
        <v>220</v>
      </c>
      <c r="AX543">
        <v>0.9</v>
      </c>
      <c r="AY543">
        <v>1.2</v>
      </c>
      <c r="AZ543">
        <v>1.5</v>
      </c>
      <c r="BA543">
        <v>14.048999999999999</v>
      </c>
      <c r="BB543">
        <v>9.26</v>
      </c>
      <c r="BC543">
        <v>0.66</v>
      </c>
      <c r="BD543">
        <v>23.158999999999999</v>
      </c>
      <c r="BE543">
        <v>1210.569</v>
      </c>
      <c r="BF543">
        <v>1058.925</v>
      </c>
      <c r="BG543">
        <v>0.09</v>
      </c>
      <c r="BH543">
        <v>0</v>
      </c>
      <c r="BI543">
        <v>0.09</v>
      </c>
      <c r="BJ543">
        <v>7.0000000000000007E-2</v>
      </c>
      <c r="BK543">
        <v>0</v>
      </c>
      <c r="BL543">
        <v>7.0000000000000007E-2</v>
      </c>
      <c r="BM543">
        <v>52.379399999999997</v>
      </c>
      <c r="BQ543">
        <v>0</v>
      </c>
      <c r="BR543">
        <v>0.51115600000000005</v>
      </c>
      <c r="BS543">
        <v>-3.1125259999999999</v>
      </c>
      <c r="BT543">
        <v>1.2282E-2</v>
      </c>
      <c r="BU543">
        <v>12.304803</v>
      </c>
      <c r="BV543">
        <v>-62.561772599999998</v>
      </c>
    </row>
    <row r="544" spans="1:74" customFormat="1" x14ac:dyDescent="0.25">
      <c r="A544" s="40">
        <v>41704</v>
      </c>
      <c r="B544" s="41">
        <v>2.6355324074074076E-2</v>
      </c>
      <c r="C544">
        <v>8.1999999999999993</v>
      </c>
      <c r="D544">
        <v>11.3462</v>
      </c>
      <c r="E544">
        <v>113462.1311</v>
      </c>
      <c r="F544">
        <v>4.7</v>
      </c>
      <c r="G544">
        <v>0.6</v>
      </c>
      <c r="H544">
        <v>8705.9</v>
      </c>
      <c r="J544">
        <v>0</v>
      </c>
      <c r="K544">
        <v>0.81130000000000002</v>
      </c>
      <c r="L544">
        <v>6.6528999999999998</v>
      </c>
      <c r="M544">
        <v>9.2051999999999996</v>
      </c>
      <c r="N544">
        <v>3.8365</v>
      </c>
      <c r="O544">
        <v>0.47570000000000001</v>
      </c>
      <c r="P544">
        <v>4.3</v>
      </c>
      <c r="Q544">
        <v>2.9662999999999999</v>
      </c>
      <c r="R544">
        <v>0.36780000000000002</v>
      </c>
      <c r="S544">
        <v>3.3</v>
      </c>
      <c r="T544">
        <v>8705.9014000000006</v>
      </c>
      <c r="W544">
        <v>0</v>
      </c>
      <c r="X544">
        <v>0</v>
      </c>
      <c r="Y544">
        <v>12.2</v>
      </c>
      <c r="Z544">
        <v>852</v>
      </c>
      <c r="AA544">
        <v>876</v>
      </c>
      <c r="AB544">
        <v>800</v>
      </c>
      <c r="AC544">
        <v>46</v>
      </c>
      <c r="AD544">
        <v>12.58</v>
      </c>
      <c r="AE544">
        <v>0.28999999999999998</v>
      </c>
      <c r="AF544">
        <v>974</v>
      </c>
      <c r="AG544">
        <v>0</v>
      </c>
      <c r="AH544">
        <v>11</v>
      </c>
      <c r="AI544">
        <v>17</v>
      </c>
      <c r="AJ544">
        <v>190</v>
      </c>
      <c r="AK544">
        <v>189</v>
      </c>
      <c r="AL544">
        <v>6.7</v>
      </c>
      <c r="AM544">
        <v>195</v>
      </c>
      <c r="AN544" t="s">
        <v>155</v>
      </c>
      <c r="AO544">
        <v>2</v>
      </c>
      <c r="AP544" s="42">
        <v>0.94295138888888896</v>
      </c>
      <c r="AQ544">
        <v>47.160290000000003</v>
      </c>
      <c r="AR544">
        <v>-88.484161999999998</v>
      </c>
      <c r="AS544">
        <v>312.8</v>
      </c>
      <c r="AT544">
        <v>35.700000000000003</v>
      </c>
      <c r="AU544">
        <v>12</v>
      </c>
      <c r="AV544">
        <v>12</v>
      </c>
      <c r="AW544" t="s">
        <v>220</v>
      </c>
      <c r="AX544">
        <v>0.9</v>
      </c>
      <c r="AY544">
        <v>1.2</v>
      </c>
      <c r="AZ544">
        <v>1.5</v>
      </c>
      <c r="BA544">
        <v>14.048999999999999</v>
      </c>
      <c r="BB544">
        <v>9.23</v>
      </c>
      <c r="BC544">
        <v>0.66</v>
      </c>
      <c r="BD544">
        <v>23.257999999999999</v>
      </c>
      <c r="BE544">
        <v>1206.136</v>
      </c>
      <c r="BF544">
        <v>1062.1780000000001</v>
      </c>
      <c r="BG544">
        <v>7.2999999999999995E-2</v>
      </c>
      <c r="BH544">
        <v>8.9999999999999993E-3</v>
      </c>
      <c r="BI544">
        <v>8.2000000000000003E-2</v>
      </c>
      <c r="BJ544">
        <v>5.6000000000000001E-2</v>
      </c>
      <c r="BK544">
        <v>7.0000000000000001E-3</v>
      </c>
      <c r="BL544">
        <v>6.3E-2</v>
      </c>
      <c r="BM544">
        <v>52.150799999999997</v>
      </c>
      <c r="BQ544">
        <v>0</v>
      </c>
      <c r="BR544">
        <v>0.50720399999999999</v>
      </c>
      <c r="BS544">
        <v>-3.4765079999999999</v>
      </c>
      <c r="BT544">
        <v>1.2E-2</v>
      </c>
      <c r="BU544">
        <v>12.209669</v>
      </c>
      <c r="BV544">
        <v>-69.877810800000006</v>
      </c>
    </row>
    <row r="545" spans="1:74" customFormat="1" x14ac:dyDescent="0.25">
      <c r="A545" s="40">
        <v>41704</v>
      </c>
      <c r="B545" s="41">
        <v>2.6366898148148146E-2</v>
      </c>
      <c r="C545">
        <v>8.2080000000000002</v>
      </c>
      <c r="D545">
        <v>11.403600000000001</v>
      </c>
      <c r="E545">
        <v>114036.38710000001</v>
      </c>
      <c r="F545">
        <v>5.4</v>
      </c>
      <c r="G545">
        <v>-4.5999999999999996</v>
      </c>
      <c r="H545">
        <v>8706.4</v>
      </c>
      <c r="J545">
        <v>0</v>
      </c>
      <c r="K545">
        <v>0.81069999999999998</v>
      </c>
      <c r="L545">
        <v>6.6539999999999999</v>
      </c>
      <c r="M545">
        <v>9.2446000000000002</v>
      </c>
      <c r="N545">
        <v>4.4123000000000001</v>
      </c>
      <c r="O545">
        <v>0</v>
      </c>
      <c r="P545">
        <v>4.4000000000000004</v>
      </c>
      <c r="Q545">
        <v>3.4115000000000002</v>
      </c>
      <c r="R545">
        <v>0</v>
      </c>
      <c r="S545">
        <v>3.4</v>
      </c>
      <c r="T545">
        <v>8706.3768</v>
      </c>
      <c r="W545">
        <v>0</v>
      </c>
      <c r="X545">
        <v>0</v>
      </c>
      <c r="Y545">
        <v>12.1</v>
      </c>
      <c r="Z545">
        <v>852</v>
      </c>
      <c r="AA545">
        <v>877</v>
      </c>
      <c r="AB545">
        <v>799</v>
      </c>
      <c r="AC545">
        <v>46</v>
      </c>
      <c r="AD545">
        <v>12.58</v>
      </c>
      <c r="AE545">
        <v>0.28999999999999998</v>
      </c>
      <c r="AF545">
        <v>974</v>
      </c>
      <c r="AG545">
        <v>0</v>
      </c>
      <c r="AH545">
        <v>11</v>
      </c>
      <c r="AI545">
        <v>17</v>
      </c>
      <c r="AJ545">
        <v>190</v>
      </c>
      <c r="AK545">
        <v>189</v>
      </c>
      <c r="AL545">
        <v>6.7</v>
      </c>
      <c r="AM545">
        <v>195</v>
      </c>
      <c r="AN545" t="s">
        <v>155</v>
      </c>
      <c r="AO545">
        <v>2</v>
      </c>
      <c r="AP545" s="42">
        <v>0.94295138888888896</v>
      </c>
      <c r="AQ545">
        <v>47.160339999999998</v>
      </c>
      <c r="AR545">
        <v>-88.484156999999996</v>
      </c>
      <c r="AS545">
        <v>313</v>
      </c>
      <c r="AT545">
        <v>35.9</v>
      </c>
      <c r="AU545">
        <v>12</v>
      </c>
      <c r="AV545">
        <v>12</v>
      </c>
      <c r="AW545" t="s">
        <v>220</v>
      </c>
      <c r="AX545">
        <v>0.9</v>
      </c>
      <c r="AY545">
        <v>1.2</v>
      </c>
      <c r="AZ545">
        <v>1.5</v>
      </c>
      <c r="BA545">
        <v>14.048999999999999</v>
      </c>
      <c r="BB545">
        <v>9.19</v>
      </c>
      <c r="BC545">
        <v>0.65</v>
      </c>
      <c r="BD545">
        <v>23.353999999999999</v>
      </c>
      <c r="BE545">
        <v>1203.415</v>
      </c>
      <c r="BF545">
        <v>1064.136</v>
      </c>
      <c r="BG545">
        <v>8.4000000000000005E-2</v>
      </c>
      <c r="BH545">
        <v>0</v>
      </c>
      <c r="BI545">
        <v>8.4000000000000005E-2</v>
      </c>
      <c r="BJ545">
        <v>6.5000000000000002E-2</v>
      </c>
      <c r="BK545">
        <v>0</v>
      </c>
      <c r="BL545">
        <v>6.5000000000000002E-2</v>
      </c>
      <c r="BM545">
        <v>52.027299999999997</v>
      </c>
      <c r="BQ545">
        <v>0</v>
      </c>
      <c r="BR545">
        <v>0.53833600000000004</v>
      </c>
      <c r="BS545">
        <v>-3.8832260000000001</v>
      </c>
      <c r="BT545">
        <v>1.2718E-2</v>
      </c>
      <c r="BU545">
        <v>12.959094</v>
      </c>
      <c r="BV545">
        <v>-78.052842600000005</v>
      </c>
    </row>
    <row r="546" spans="1:74" customFormat="1" x14ac:dyDescent="0.25">
      <c r="A546" s="40">
        <v>41704</v>
      </c>
      <c r="B546" s="41">
        <v>2.6378472222222223E-2</v>
      </c>
      <c r="C546">
        <v>8.6850000000000005</v>
      </c>
      <c r="D546">
        <v>10.724600000000001</v>
      </c>
      <c r="E546">
        <v>107246.06449999999</v>
      </c>
      <c r="F546">
        <v>5.4</v>
      </c>
      <c r="G546">
        <v>-9.3000000000000007</v>
      </c>
      <c r="H546">
        <v>8619.2000000000007</v>
      </c>
      <c r="J546">
        <v>0</v>
      </c>
      <c r="K546">
        <v>0.81440000000000001</v>
      </c>
      <c r="L546">
        <v>7.0735000000000001</v>
      </c>
      <c r="M546">
        <v>8.7340999999999998</v>
      </c>
      <c r="N546">
        <v>4.4016999999999999</v>
      </c>
      <c r="O546">
        <v>0</v>
      </c>
      <c r="P546">
        <v>4.4000000000000004</v>
      </c>
      <c r="Q546">
        <v>3.4034</v>
      </c>
      <c r="R546">
        <v>0</v>
      </c>
      <c r="S546">
        <v>3.4</v>
      </c>
      <c r="T546">
        <v>8619.2284999999993</v>
      </c>
      <c r="W546">
        <v>0</v>
      </c>
      <c r="X546">
        <v>0</v>
      </c>
      <c r="Y546">
        <v>12.2</v>
      </c>
      <c r="Z546">
        <v>852</v>
      </c>
      <c r="AA546">
        <v>877</v>
      </c>
      <c r="AB546">
        <v>798</v>
      </c>
      <c r="AC546">
        <v>46</v>
      </c>
      <c r="AD546">
        <v>12.59</v>
      </c>
      <c r="AE546">
        <v>0.28999999999999998</v>
      </c>
      <c r="AF546">
        <v>973</v>
      </c>
      <c r="AG546">
        <v>0</v>
      </c>
      <c r="AH546">
        <v>11</v>
      </c>
      <c r="AI546">
        <v>17</v>
      </c>
      <c r="AJ546">
        <v>190.7</v>
      </c>
      <c r="AK546">
        <v>189</v>
      </c>
      <c r="AL546">
        <v>6.9</v>
      </c>
      <c r="AM546">
        <v>195</v>
      </c>
      <c r="AN546" t="s">
        <v>155</v>
      </c>
      <c r="AO546">
        <v>2</v>
      </c>
      <c r="AP546" s="42">
        <v>0.94296296296296289</v>
      </c>
      <c r="AQ546">
        <v>47.160536</v>
      </c>
      <c r="AR546">
        <v>-88.48415</v>
      </c>
      <c r="AS546">
        <v>312.3</v>
      </c>
      <c r="AT546">
        <v>36.4</v>
      </c>
      <c r="AU546">
        <v>12</v>
      </c>
      <c r="AV546">
        <v>12</v>
      </c>
      <c r="AW546" t="s">
        <v>220</v>
      </c>
      <c r="AX546">
        <v>0.93246799999999996</v>
      </c>
      <c r="AY546">
        <v>1.2</v>
      </c>
      <c r="AZ546">
        <v>1.5324679999999999</v>
      </c>
      <c r="BA546">
        <v>14.048999999999999</v>
      </c>
      <c r="BB546">
        <v>9.39</v>
      </c>
      <c r="BC546">
        <v>0.67</v>
      </c>
      <c r="BD546">
        <v>22.79</v>
      </c>
      <c r="BE546">
        <v>1286.954</v>
      </c>
      <c r="BF546">
        <v>1011.412</v>
      </c>
      <c r="BG546">
        <v>8.4000000000000005E-2</v>
      </c>
      <c r="BH546">
        <v>0</v>
      </c>
      <c r="BI546">
        <v>8.4000000000000005E-2</v>
      </c>
      <c r="BJ546">
        <v>6.5000000000000002E-2</v>
      </c>
      <c r="BK546">
        <v>0</v>
      </c>
      <c r="BL546">
        <v>6.5000000000000002E-2</v>
      </c>
      <c r="BM546">
        <v>51.815800000000003</v>
      </c>
      <c r="BQ546">
        <v>0</v>
      </c>
      <c r="BR546">
        <v>0.56807799999999997</v>
      </c>
      <c r="BS546">
        <v>-3.4293439999999999</v>
      </c>
      <c r="BT546">
        <v>1.2999999999999999E-2</v>
      </c>
      <c r="BU546">
        <v>13.675058</v>
      </c>
      <c r="BV546">
        <v>-68.929814399999998</v>
      </c>
    </row>
    <row r="547" spans="1:74" customFormat="1" x14ac:dyDescent="0.25">
      <c r="A547" s="40">
        <v>41704</v>
      </c>
      <c r="B547" s="41">
        <v>2.6390046296296293E-2</v>
      </c>
      <c r="C547">
        <v>9.1999999999999993</v>
      </c>
      <c r="D547">
        <v>10.023400000000001</v>
      </c>
      <c r="E547">
        <v>100234</v>
      </c>
      <c r="F547">
        <v>5.5</v>
      </c>
      <c r="G547">
        <v>-2.6</v>
      </c>
      <c r="H547">
        <v>8677.6</v>
      </c>
      <c r="J547">
        <v>0</v>
      </c>
      <c r="K547">
        <v>0.81769999999999998</v>
      </c>
      <c r="L547">
        <v>7.5232999999999999</v>
      </c>
      <c r="M547">
        <v>8.1966000000000001</v>
      </c>
      <c r="N547">
        <v>4.4976000000000003</v>
      </c>
      <c r="O547">
        <v>0</v>
      </c>
      <c r="P547">
        <v>4.5</v>
      </c>
      <c r="Q547">
        <v>3.4775999999999998</v>
      </c>
      <c r="R547">
        <v>0</v>
      </c>
      <c r="S547">
        <v>3.5</v>
      </c>
      <c r="T547">
        <v>8677.5943000000007</v>
      </c>
      <c r="W547">
        <v>0</v>
      </c>
      <c r="X547">
        <v>0</v>
      </c>
      <c r="Y547">
        <v>12.1</v>
      </c>
      <c r="Z547">
        <v>851</v>
      </c>
      <c r="AA547">
        <v>875</v>
      </c>
      <c r="AB547">
        <v>798</v>
      </c>
      <c r="AC547">
        <v>46</v>
      </c>
      <c r="AD547">
        <v>12.6</v>
      </c>
      <c r="AE547">
        <v>0.28999999999999998</v>
      </c>
      <c r="AF547">
        <v>973</v>
      </c>
      <c r="AG547">
        <v>0</v>
      </c>
      <c r="AH547">
        <v>11</v>
      </c>
      <c r="AI547">
        <v>17</v>
      </c>
      <c r="AJ547">
        <v>190.3</v>
      </c>
      <c r="AK547">
        <v>189</v>
      </c>
      <c r="AL547">
        <v>6.9</v>
      </c>
      <c r="AM547">
        <v>195</v>
      </c>
      <c r="AN547" t="s">
        <v>155</v>
      </c>
      <c r="AO547">
        <v>2</v>
      </c>
      <c r="AP547" s="42">
        <v>0.94298611111111119</v>
      </c>
      <c r="AQ547">
        <v>47.160344000000002</v>
      </c>
      <c r="AR547">
        <v>-88.484454999999997</v>
      </c>
      <c r="AS547">
        <v>356.7</v>
      </c>
      <c r="AT547">
        <v>36.799999999999997</v>
      </c>
      <c r="AU547">
        <v>12</v>
      </c>
      <c r="AV547">
        <v>12</v>
      </c>
      <c r="AW547" t="s">
        <v>220</v>
      </c>
      <c r="AX547">
        <v>1.032727</v>
      </c>
      <c r="AY547">
        <v>1.1345449999999999</v>
      </c>
      <c r="AZ547">
        <v>1.6981820000000001</v>
      </c>
      <c r="BA547">
        <v>14.048999999999999</v>
      </c>
      <c r="BB547">
        <v>9.57</v>
      </c>
      <c r="BC547">
        <v>0.68</v>
      </c>
      <c r="BD547">
        <v>22.286999999999999</v>
      </c>
      <c r="BE547">
        <v>1375.5740000000001</v>
      </c>
      <c r="BF547">
        <v>953.86800000000005</v>
      </c>
      <c r="BG547">
        <v>8.5999999999999993E-2</v>
      </c>
      <c r="BH547">
        <v>0</v>
      </c>
      <c r="BI547">
        <v>8.5999999999999993E-2</v>
      </c>
      <c r="BJ547">
        <v>6.7000000000000004E-2</v>
      </c>
      <c r="BK547">
        <v>0</v>
      </c>
      <c r="BL547">
        <v>6.7000000000000004E-2</v>
      </c>
      <c r="BM547">
        <v>52.424999999999997</v>
      </c>
      <c r="BQ547">
        <v>0</v>
      </c>
      <c r="BR547">
        <v>0.54097200000000001</v>
      </c>
      <c r="BS547">
        <v>-3.2347199999999998</v>
      </c>
      <c r="BT547">
        <v>1.2282E-2</v>
      </c>
      <c r="BU547">
        <v>13.022548</v>
      </c>
      <c r="BV547">
        <v>-65.017871999999997</v>
      </c>
    </row>
    <row r="548" spans="1:74" customFormat="1" x14ac:dyDescent="0.25">
      <c r="A548" s="40">
        <v>41704</v>
      </c>
      <c r="B548" s="41">
        <v>2.640162037037037E-2</v>
      </c>
      <c r="C548">
        <v>9.5069999999999997</v>
      </c>
      <c r="D548">
        <v>9.2385000000000002</v>
      </c>
      <c r="E548">
        <v>92385.348280000006</v>
      </c>
      <c r="F548">
        <v>5.5</v>
      </c>
      <c r="G548">
        <v>-1.9</v>
      </c>
      <c r="H548">
        <v>8838.4</v>
      </c>
      <c r="J548">
        <v>0</v>
      </c>
      <c r="K548">
        <v>0.82320000000000004</v>
      </c>
      <c r="L548">
        <v>7.8262999999999998</v>
      </c>
      <c r="M548">
        <v>7.6051000000000002</v>
      </c>
      <c r="N548">
        <v>4.5275999999999996</v>
      </c>
      <c r="O548">
        <v>0</v>
      </c>
      <c r="P548">
        <v>4.5</v>
      </c>
      <c r="Q548">
        <v>3.5007000000000001</v>
      </c>
      <c r="R548">
        <v>0</v>
      </c>
      <c r="S548">
        <v>3.5</v>
      </c>
      <c r="T548">
        <v>8838.3873000000003</v>
      </c>
      <c r="W548">
        <v>0</v>
      </c>
      <c r="X548">
        <v>0</v>
      </c>
      <c r="Y548">
        <v>12.1</v>
      </c>
      <c r="Z548">
        <v>850</v>
      </c>
      <c r="AA548">
        <v>873</v>
      </c>
      <c r="AB548">
        <v>797</v>
      </c>
      <c r="AC548">
        <v>46</v>
      </c>
      <c r="AD548">
        <v>12.59</v>
      </c>
      <c r="AE548">
        <v>0.28999999999999998</v>
      </c>
      <c r="AF548">
        <v>974</v>
      </c>
      <c r="AG548">
        <v>0</v>
      </c>
      <c r="AH548">
        <v>11</v>
      </c>
      <c r="AI548">
        <v>17</v>
      </c>
      <c r="AJ548">
        <v>190</v>
      </c>
      <c r="AK548">
        <v>189.7</v>
      </c>
      <c r="AL548">
        <v>6.9</v>
      </c>
      <c r="AM548">
        <v>195</v>
      </c>
      <c r="AN548" t="s">
        <v>155</v>
      </c>
      <c r="AO548">
        <v>2</v>
      </c>
      <c r="AP548" s="42">
        <v>0.94299768518518512</v>
      </c>
      <c r="AQ548">
        <v>47.159109999999998</v>
      </c>
      <c r="AR548">
        <v>-88.484438999999995</v>
      </c>
      <c r="AS548">
        <v>546.70000000000005</v>
      </c>
      <c r="AT548">
        <v>36.1</v>
      </c>
      <c r="AU548">
        <v>12</v>
      </c>
      <c r="AV548">
        <v>12</v>
      </c>
      <c r="AW548" t="s">
        <v>220</v>
      </c>
      <c r="AX548">
        <v>1.1000000000000001</v>
      </c>
      <c r="AY548">
        <v>1.0333330000000001</v>
      </c>
      <c r="AZ548">
        <v>1.9</v>
      </c>
      <c r="BA548">
        <v>14.048999999999999</v>
      </c>
      <c r="BB548">
        <v>9.89</v>
      </c>
      <c r="BC548">
        <v>0.7</v>
      </c>
      <c r="BD548">
        <v>21.478000000000002</v>
      </c>
      <c r="BE548">
        <v>1454.933</v>
      </c>
      <c r="BF548">
        <v>899.85400000000004</v>
      </c>
      <c r="BG548">
        <v>8.7999999999999995E-2</v>
      </c>
      <c r="BH548">
        <v>0</v>
      </c>
      <c r="BI548">
        <v>8.7999999999999995E-2</v>
      </c>
      <c r="BJ548">
        <v>6.8000000000000005E-2</v>
      </c>
      <c r="BK548">
        <v>0</v>
      </c>
      <c r="BL548">
        <v>6.8000000000000005E-2</v>
      </c>
      <c r="BM548">
        <v>54.290700000000001</v>
      </c>
      <c r="BQ548">
        <v>0</v>
      </c>
      <c r="BR548">
        <v>0.47415000000000002</v>
      </c>
      <c r="BS548">
        <v>-3.1253760000000002</v>
      </c>
      <c r="BT548">
        <v>1.1282E-2</v>
      </c>
      <c r="BU548">
        <v>11.413976</v>
      </c>
      <c r="BV548">
        <v>-62.820057599999998</v>
      </c>
    </row>
    <row r="549" spans="1:74" customFormat="1" x14ac:dyDescent="0.25">
      <c r="A549" s="40">
        <v>41704</v>
      </c>
      <c r="B549" s="41">
        <v>2.6413194444444441E-2</v>
      </c>
      <c r="C549">
        <v>9.58</v>
      </c>
      <c r="D549">
        <v>9.1166</v>
      </c>
      <c r="E549">
        <v>91165.508249999999</v>
      </c>
      <c r="F549">
        <v>5.6</v>
      </c>
      <c r="G549">
        <v>-5.4</v>
      </c>
      <c r="H549">
        <v>8398.6</v>
      </c>
      <c r="J549">
        <v>0</v>
      </c>
      <c r="K549">
        <v>0.82430000000000003</v>
      </c>
      <c r="L549">
        <v>7.8963999999999999</v>
      </c>
      <c r="M549">
        <v>7.5144000000000002</v>
      </c>
      <c r="N549">
        <v>4.5805999999999996</v>
      </c>
      <c r="O549">
        <v>0</v>
      </c>
      <c r="P549">
        <v>4.5999999999999996</v>
      </c>
      <c r="Q549">
        <v>3.5415999999999999</v>
      </c>
      <c r="R549">
        <v>0</v>
      </c>
      <c r="S549">
        <v>3.5</v>
      </c>
      <c r="T549">
        <v>8398.5624000000007</v>
      </c>
      <c r="W549">
        <v>0</v>
      </c>
      <c r="X549">
        <v>0</v>
      </c>
      <c r="Y549">
        <v>12.2</v>
      </c>
      <c r="Z549">
        <v>848</v>
      </c>
      <c r="AA549">
        <v>872</v>
      </c>
      <c r="AB549">
        <v>795</v>
      </c>
      <c r="AC549">
        <v>46</v>
      </c>
      <c r="AD549">
        <v>12.58</v>
      </c>
      <c r="AE549">
        <v>0.28999999999999998</v>
      </c>
      <c r="AF549">
        <v>974</v>
      </c>
      <c r="AG549">
        <v>0</v>
      </c>
      <c r="AH549">
        <v>11</v>
      </c>
      <c r="AI549">
        <v>17</v>
      </c>
      <c r="AJ549">
        <v>190</v>
      </c>
      <c r="AK549">
        <v>189.3</v>
      </c>
      <c r="AL549">
        <v>6.8</v>
      </c>
      <c r="AM549">
        <v>195</v>
      </c>
      <c r="AN549" t="s">
        <v>155</v>
      </c>
      <c r="AO549">
        <v>2</v>
      </c>
      <c r="AP549" s="42">
        <v>0.94300925925925927</v>
      </c>
      <c r="AQ549">
        <v>47.158687999999998</v>
      </c>
      <c r="AR549">
        <v>-88.484481000000002</v>
      </c>
      <c r="AS549">
        <v>735.8</v>
      </c>
      <c r="AT549">
        <v>36.9</v>
      </c>
      <c r="AU549">
        <v>12</v>
      </c>
      <c r="AV549">
        <v>12</v>
      </c>
      <c r="AW549" t="s">
        <v>220</v>
      </c>
      <c r="AX549">
        <v>1.133167</v>
      </c>
      <c r="AY549">
        <v>1.0668329999999999</v>
      </c>
      <c r="AZ549">
        <v>1.866833</v>
      </c>
      <c r="BA549">
        <v>14.048999999999999</v>
      </c>
      <c r="BB549">
        <v>9.9499999999999993</v>
      </c>
      <c r="BC549">
        <v>0.71</v>
      </c>
      <c r="BD549">
        <v>21.321000000000002</v>
      </c>
      <c r="BE549">
        <v>1473.82</v>
      </c>
      <c r="BF549">
        <v>892.66099999999994</v>
      </c>
      <c r="BG549">
        <v>0.09</v>
      </c>
      <c r="BH549">
        <v>0</v>
      </c>
      <c r="BI549">
        <v>0.09</v>
      </c>
      <c r="BJ549">
        <v>6.9000000000000006E-2</v>
      </c>
      <c r="BK549">
        <v>0</v>
      </c>
      <c r="BL549">
        <v>6.9000000000000006E-2</v>
      </c>
      <c r="BM549">
        <v>51.794400000000003</v>
      </c>
      <c r="BQ549">
        <v>0</v>
      </c>
      <c r="BR549">
        <v>0.493168</v>
      </c>
      <c r="BS549">
        <v>-3.2343679999999999</v>
      </c>
      <c r="BT549">
        <v>1.0283E-2</v>
      </c>
      <c r="BU549">
        <v>11.871783000000001</v>
      </c>
      <c r="BV549">
        <v>-65.010796799999994</v>
      </c>
    </row>
    <row r="550" spans="1:74" customFormat="1" x14ac:dyDescent="0.25">
      <c r="A550" s="40">
        <v>41704</v>
      </c>
      <c r="B550" s="41">
        <v>2.6424768518518521E-2</v>
      </c>
      <c r="C550">
        <v>9.58</v>
      </c>
      <c r="D550">
        <v>9.2367000000000008</v>
      </c>
      <c r="E550">
        <v>92367.425000000003</v>
      </c>
      <c r="F550">
        <v>8.5</v>
      </c>
      <c r="G550">
        <v>-17.399999999999999</v>
      </c>
      <c r="H550">
        <v>8300.7000000000007</v>
      </c>
      <c r="J550">
        <v>0</v>
      </c>
      <c r="K550">
        <v>0.82320000000000004</v>
      </c>
      <c r="L550">
        <v>7.8860000000000001</v>
      </c>
      <c r="M550">
        <v>7.6035000000000004</v>
      </c>
      <c r="N550">
        <v>7.0273000000000003</v>
      </c>
      <c r="O550">
        <v>0</v>
      </c>
      <c r="P550">
        <v>7</v>
      </c>
      <c r="Q550">
        <v>5.4336000000000002</v>
      </c>
      <c r="R550">
        <v>0</v>
      </c>
      <c r="S550">
        <v>5.4</v>
      </c>
      <c r="T550">
        <v>8300.7027999999991</v>
      </c>
      <c r="W550">
        <v>0</v>
      </c>
      <c r="X550">
        <v>0</v>
      </c>
      <c r="Y550">
        <v>12.1</v>
      </c>
      <c r="Z550">
        <v>848</v>
      </c>
      <c r="AA550">
        <v>871</v>
      </c>
      <c r="AB550">
        <v>796</v>
      </c>
      <c r="AC550">
        <v>46</v>
      </c>
      <c r="AD550">
        <v>12.59</v>
      </c>
      <c r="AE550">
        <v>0.28999999999999998</v>
      </c>
      <c r="AF550">
        <v>973</v>
      </c>
      <c r="AG550">
        <v>0</v>
      </c>
      <c r="AH550">
        <v>11</v>
      </c>
      <c r="AI550">
        <v>17</v>
      </c>
      <c r="AJ550">
        <v>190</v>
      </c>
      <c r="AK550">
        <v>189.7</v>
      </c>
      <c r="AL550">
        <v>6.8</v>
      </c>
      <c r="AM550">
        <v>195</v>
      </c>
      <c r="AN550" t="s">
        <v>155</v>
      </c>
      <c r="AO550">
        <v>2</v>
      </c>
      <c r="AP550" s="42">
        <v>0.94302083333333331</v>
      </c>
      <c r="AQ550">
        <v>47.159708999999999</v>
      </c>
      <c r="AR550">
        <v>-88.487136000000007</v>
      </c>
      <c r="AS550">
        <v>735.9</v>
      </c>
      <c r="AT550">
        <v>38.299999999999997</v>
      </c>
      <c r="AU550">
        <v>12</v>
      </c>
      <c r="AV550">
        <v>12</v>
      </c>
      <c r="AW550" t="s">
        <v>220</v>
      </c>
      <c r="AX550">
        <v>1.2</v>
      </c>
      <c r="AY550">
        <v>1</v>
      </c>
      <c r="AZ550">
        <v>1.8</v>
      </c>
      <c r="BA550">
        <v>14.048999999999999</v>
      </c>
      <c r="BB550">
        <v>9.89</v>
      </c>
      <c r="BC550">
        <v>0.7</v>
      </c>
      <c r="BD550">
        <v>21.481000000000002</v>
      </c>
      <c r="BE550">
        <v>1465.653</v>
      </c>
      <c r="BF550">
        <v>899.41800000000001</v>
      </c>
      <c r="BG550">
        <v>0.13700000000000001</v>
      </c>
      <c r="BH550">
        <v>0</v>
      </c>
      <c r="BI550">
        <v>0.13700000000000001</v>
      </c>
      <c r="BJ550">
        <v>0.106</v>
      </c>
      <c r="BK550">
        <v>0</v>
      </c>
      <c r="BL550">
        <v>0.106</v>
      </c>
      <c r="BM550">
        <v>50.974200000000003</v>
      </c>
      <c r="BQ550">
        <v>0</v>
      </c>
      <c r="BR550">
        <v>0.489622</v>
      </c>
      <c r="BS550">
        <v>-3.0806849999999999</v>
      </c>
      <c r="BT550">
        <v>1.2153000000000001E-2</v>
      </c>
      <c r="BU550">
        <v>11.786417</v>
      </c>
      <c r="BV550">
        <v>-61.921768499999999</v>
      </c>
    </row>
    <row r="551" spans="1:74" customFormat="1" x14ac:dyDescent="0.25">
      <c r="A551" s="40">
        <v>41704</v>
      </c>
      <c r="B551" s="41">
        <v>2.6436342592592591E-2</v>
      </c>
      <c r="C551">
        <v>9.7959999999999994</v>
      </c>
      <c r="D551">
        <v>8.7843</v>
      </c>
      <c r="E551">
        <v>87842.8125</v>
      </c>
      <c r="F551">
        <v>17</v>
      </c>
      <c r="G551">
        <v>-19.100000000000001</v>
      </c>
      <c r="H551">
        <v>7798.9</v>
      </c>
      <c r="J551">
        <v>0</v>
      </c>
      <c r="K551">
        <v>0.8266</v>
      </c>
      <c r="L551">
        <v>8.0978999999999992</v>
      </c>
      <c r="M551">
        <v>7.2614000000000001</v>
      </c>
      <c r="N551">
        <v>14.047499999999999</v>
      </c>
      <c r="O551">
        <v>0</v>
      </c>
      <c r="P551">
        <v>14</v>
      </c>
      <c r="Q551">
        <v>10.861800000000001</v>
      </c>
      <c r="R551">
        <v>0</v>
      </c>
      <c r="S551">
        <v>10.9</v>
      </c>
      <c r="T551">
        <v>7798.8687</v>
      </c>
      <c r="W551">
        <v>0</v>
      </c>
      <c r="X551">
        <v>0</v>
      </c>
      <c r="Y551">
        <v>12.2</v>
      </c>
      <c r="Z551">
        <v>847</v>
      </c>
      <c r="AA551">
        <v>872</v>
      </c>
      <c r="AB551">
        <v>795</v>
      </c>
      <c r="AC551">
        <v>46</v>
      </c>
      <c r="AD551">
        <v>12.6</v>
      </c>
      <c r="AE551">
        <v>0.28999999999999998</v>
      </c>
      <c r="AF551">
        <v>973</v>
      </c>
      <c r="AG551">
        <v>0</v>
      </c>
      <c r="AH551">
        <v>11</v>
      </c>
      <c r="AI551">
        <v>17</v>
      </c>
      <c r="AJ551">
        <v>190.7</v>
      </c>
      <c r="AK551">
        <v>190</v>
      </c>
      <c r="AL551">
        <v>6.9</v>
      </c>
      <c r="AM551">
        <v>195</v>
      </c>
      <c r="AN551" t="s">
        <v>155</v>
      </c>
      <c r="AO551">
        <v>2</v>
      </c>
      <c r="AP551" s="42">
        <v>0.94303240740740746</v>
      </c>
      <c r="AQ551">
        <v>47.159865000000003</v>
      </c>
      <c r="AR551">
        <v>-88.487166999999999</v>
      </c>
      <c r="AS551">
        <v>736.2</v>
      </c>
      <c r="AT551">
        <v>39.299999999999997</v>
      </c>
      <c r="AU551">
        <v>12</v>
      </c>
      <c r="AV551">
        <v>12</v>
      </c>
      <c r="AW551" t="s">
        <v>220</v>
      </c>
      <c r="AX551">
        <v>1.2</v>
      </c>
      <c r="AY551">
        <v>1.032967</v>
      </c>
      <c r="AZ551">
        <v>1.8</v>
      </c>
      <c r="BA551">
        <v>14.048999999999999</v>
      </c>
      <c r="BB551">
        <v>10.09</v>
      </c>
      <c r="BC551">
        <v>0.72</v>
      </c>
      <c r="BD551">
        <v>20.972000000000001</v>
      </c>
      <c r="BE551">
        <v>1521.8989999999999</v>
      </c>
      <c r="BF551">
        <v>868.58100000000002</v>
      </c>
      <c r="BG551">
        <v>0.27600000000000002</v>
      </c>
      <c r="BH551">
        <v>0</v>
      </c>
      <c r="BI551">
        <v>0.27600000000000002</v>
      </c>
      <c r="BJ551">
        <v>0.214</v>
      </c>
      <c r="BK551">
        <v>0</v>
      </c>
      <c r="BL551">
        <v>0.214</v>
      </c>
      <c r="BM551">
        <v>48.429200000000002</v>
      </c>
      <c r="BQ551">
        <v>0</v>
      </c>
      <c r="BR551">
        <v>0.523644</v>
      </c>
      <c r="BS551">
        <v>-3.3700779999999999</v>
      </c>
      <c r="BT551">
        <v>1.1564E-2</v>
      </c>
      <c r="BU551">
        <v>12.605420000000001</v>
      </c>
      <c r="BV551">
        <v>-67.738567799999998</v>
      </c>
    </row>
    <row r="552" spans="1:74" customFormat="1" x14ac:dyDescent="0.25">
      <c r="A552" s="40">
        <v>41704</v>
      </c>
      <c r="B552" s="41">
        <v>2.6447916666666668E-2</v>
      </c>
      <c r="C552">
        <v>9.702</v>
      </c>
      <c r="D552">
        <v>8.8155000000000001</v>
      </c>
      <c r="E552">
        <v>88155.3125</v>
      </c>
      <c r="F552">
        <v>20.100000000000001</v>
      </c>
      <c r="G552">
        <v>-18.100000000000001</v>
      </c>
      <c r="H552">
        <v>7015.9</v>
      </c>
      <c r="J552">
        <v>0</v>
      </c>
      <c r="K552">
        <v>0.82789999999999997</v>
      </c>
      <c r="L552">
        <v>8.0319000000000003</v>
      </c>
      <c r="M552">
        <v>7.2980999999999998</v>
      </c>
      <c r="N552">
        <v>16.652100000000001</v>
      </c>
      <c r="O552">
        <v>0</v>
      </c>
      <c r="P552">
        <v>16.7</v>
      </c>
      <c r="Q552">
        <v>12.8757</v>
      </c>
      <c r="R552">
        <v>0</v>
      </c>
      <c r="S552">
        <v>12.9</v>
      </c>
      <c r="T552">
        <v>7015.8759</v>
      </c>
      <c r="W552">
        <v>0</v>
      </c>
      <c r="X552">
        <v>0</v>
      </c>
      <c r="Y552">
        <v>12.1</v>
      </c>
      <c r="Z552">
        <v>846</v>
      </c>
      <c r="AA552">
        <v>871</v>
      </c>
      <c r="AB552">
        <v>795</v>
      </c>
      <c r="AC552">
        <v>46</v>
      </c>
      <c r="AD552">
        <v>12.6</v>
      </c>
      <c r="AE552">
        <v>0.28999999999999998</v>
      </c>
      <c r="AF552">
        <v>973</v>
      </c>
      <c r="AG552">
        <v>0</v>
      </c>
      <c r="AH552">
        <v>11</v>
      </c>
      <c r="AI552">
        <v>17</v>
      </c>
      <c r="AJ552">
        <v>190.3</v>
      </c>
      <c r="AK552">
        <v>189.3</v>
      </c>
      <c r="AL552">
        <v>7.1</v>
      </c>
      <c r="AM552">
        <v>195</v>
      </c>
      <c r="AN552" t="s">
        <v>155</v>
      </c>
      <c r="AO552">
        <v>2</v>
      </c>
      <c r="AP552" s="42">
        <v>0.94304398148148139</v>
      </c>
      <c r="AQ552">
        <v>47.160024</v>
      </c>
      <c r="AR552">
        <v>-88.487209000000007</v>
      </c>
      <c r="AS552">
        <v>736.7</v>
      </c>
      <c r="AT552">
        <v>40.200000000000003</v>
      </c>
      <c r="AU552">
        <v>12</v>
      </c>
      <c r="AV552">
        <v>11</v>
      </c>
      <c r="AW552" t="s">
        <v>221</v>
      </c>
      <c r="AX552">
        <v>1.2</v>
      </c>
      <c r="AY552">
        <v>1.1000000000000001</v>
      </c>
      <c r="AZ552">
        <v>1.8</v>
      </c>
      <c r="BA552">
        <v>14.048999999999999</v>
      </c>
      <c r="BB552">
        <v>10.17</v>
      </c>
      <c r="BC552">
        <v>0.72</v>
      </c>
      <c r="BD552">
        <v>20.792000000000002</v>
      </c>
      <c r="BE552">
        <v>1519.644</v>
      </c>
      <c r="BF552">
        <v>878.84699999999998</v>
      </c>
      <c r="BG552">
        <v>0.33</v>
      </c>
      <c r="BH552">
        <v>0</v>
      </c>
      <c r="BI552">
        <v>0.33</v>
      </c>
      <c r="BJ552">
        <v>0.255</v>
      </c>
      <c r="BK552">
        <v>0</v>
      </c>
      <c r="BL552">
        <v>0.255</v>
      </c>
      <c r="BM552">
        <v>43.860100000000003</v>
      </c>
      <c r="BQ552">
        <v>0</v>
      </c>
      <c r="BR552">
        <v>0.47538000000000002</v>
      </c>
      <c r="BS552">
        <v>-3.5708500000000001</v>
      </c>
      <c r="BT552">
        <v>1.2435999999999999E-2</v>
      </c>
      <c r="BU552">
        <v>11.443585000000001</v>
      </c>
      <c r="BV552">
        <v>-71.774084999999999</v>
      </c>
    </row>
    <row r="553" spans="1:74" customFormat="1" x14ac:dyDescent="0.25">
      <c r="A553" s="40">
        <v>41704</v>
      </c>
      <c r="B553" s="41">
        <v>2.6459490740740738E-2</v>
      </c>
      <c r="C553">
        <v>9.9190000000000005</v>
      </c>
      <c r="D553">
        <v>8.7568999999999999</v>
      </c>
      <c r="E553">
        <v>87568.646550000005</v>
      </c>
      <c r="F553">
        <v>20.7</v>
      </c>
      <c r="G553">
        <v>-10.7</v>
      </c>
      <c r="H553">
        <v>6892.9</v>
      </c>
      <c r="J553">
        <v>0</v>
      </c>
      <c r="K553">
        <v>0.82689999999999997</v>
      </c>
      <c r="L553">
        <v>8.202</v>
      </c>
      <c r="M553">
        <v>7.2409999999999997</v>
      </c>
      <c r="N553">
        <v>17.116599999999998</v>
      </c>
      <c r="O553">
        <v>0</v>
      </c>
      <c r="P553">
        <v>17.100000000000001</v>
      </c>
      <c r="Q553">
        <v>13.2348</v>
      </c>
      <c r="R553">
        <v>0</v>
      </c>
      <c r="S553">
        <v>13.2</v>
      </c>
      <c r="T553">
        <v>6892.8877000000002</v>
      </c>
      <c r="W553">
        <v>0</v>
      </c>
      <c r="X553">
        <v>0</v>
      </c>
      <c r="Y553">
        <v>12.1</v>
      </c>
      <c r="Z553">
        <v>847</v>
      </c>
      <c r="AA553">
        <v>872</v>
      </c>
      <c r="AB553">
        <v>796</v>
      </c>
      <c r="AC553">
        <v>46</v>
      </c>
      <c r="AD553">
        <v>12.6</v>
      </c>
      <c r="AE553">
        <v>0.28999999999999998</v>
      </c>
      <c r="AF553">
        <v>973</v>
      </c>
      <c r="AG553">
        <v>0</v>
      </c>
      <c r="AH553">
        <v>11</v>
      </c>
      <c r="AI553">
        <v>17</v>
      </c>
      <c r="AJ553">
        <v>190</v>
      </c>
      <c r="AK553">
        <v>189</v>
      </c>
      <c r="AL553">
        <v>6.9</v>
      </c>
      <c r="AM553">
        <v>195</v>
      </c>
      <c r="AN553" t="s">
        <v>155</v>
      </c>
      <c r="AO553">
        <v>2</v>
      </c>
      <c r="AP553" s="42">
        <v>0.94305555555555554</v>
      </c>
      <c r="AQ553">
        <v>47.160493000000002</v>
      </c>
      <c r="AR553">
        <v>-88.486611999999994</v>
      </c>
      <c r="AS553">
        <v>699.3</v>
      </c>
      <c r="AT553">
        <v>41</v>
      </c>
      <c r="AU553">
        <v>12</v>
      </c>
      <c r="AV553">
        <v>11</v>
      </c>
      <c r="AW553" t="s">
        <v>221</v>
      </c>
      <c r="AX553">
        <v>1.2</v>
      </c>
      <c r="AY553">
        <v>1.1000000000000001</v>
      </c>
      <c r="AZ553">
        <v>1.8</v>
      </c>
      <c r="BA553">
        <v>14.048999999999999</v>
      </c>
      <c r="BB553">
        <v>10.11</v>
      </c>
      <c r="BC553">
        <v>0.72</v>
      </c>
      <c r="BD553">
        <v>20.934999999999999</v>
      </c>
      <c r="BE553">
        <v>1542.127</v>
      </c>
      <c r="BF553">
        <v>866.51</v>
      </c>
      <c r="BG553">
        <v>0.33700000000000002</v>
      </c>
      <c r="BH553">
        <v>0</v>
      </c>
      <c r="BI553">
        <v>0.33700000000000002</v>
      </c>
      <c r="BJ553">
        <v>0.26100000000000001</v>
      </c>
      <c r="BK553">
        <v>0</v>
      </c>
      <c r="BL553">
        <v>0.26100000000000001</v>
      </c>
      <c r="BM553">
        <v>42.8217</v>
      </c>
      <c r="BQ553">
        <v>0</v>
      </c>
      <c r="BR553">
        <v>0.52251800000000004</v>
      </c>
      <c r="BS553">
        <v>-3.704726</v>
      </c>
      <c r="BT553">
        <v>1.2282E-2</v>
      </c>
      <c r="BU553">
        <v>12.578315</v>
      </c>
      <c r="BV553">
        <v>-74.464992600000002</v>
      </c>
    </row>
    <row r="554" spans="1:74" customFormat="1" x14ac:dyDescent="0.25">
      <c r="A554" s="40">
        <v>41704</v>
      </c>
      <c r="B554" s="41">
        <v>2.6471064814814815E-2</v>
      </c>
      <c r="C554">
        <v>10.385</v>
      </c>
      <c r="D554">
        <v>7.9812000000000003</v>
      </c>
      <c r="E554">
        <v>79812.264299999995</v>
      </c>
      <c r="F554">
        <v>20.9</v>
      </c>
      <c r="G554">
        <v>-4.5</v>
      </c>
      <c r="H554">
        <v>6986.9</v>
      </c>
      <c r="J554">
        <v>0</v>
      </c>
      <c r="K554">
        <v>0.83089999999999997</v>
      </c>
      <c r="L554">
        <v>8.6287000000000003</v>
      </c>
      <c r="M554">
        <v>6.6315999999999997</v>
      </c>
      <c r="N554">
        <v>17.330400000000001</v>
      </c>
      <c r="O554">
        <v>0</v>
      </c>
      <c r="P554">
        <v>17.3</v>
      </c>
      <c r="Q554">
        <v>13.4001</v>
      </c>
      <c r="R554">
        <v>0</v>
      </c>
      <c r="S554">
        <v>13.4</v>
      </c>
      <c r="T554">
        <v>6986.9301999999998</v>
      </c>
      <c r="W554">
        <v>0</v>
      </c>
      <c r="X554">
        <v>0</v>
      </c>
      <c r="Y554">
        <v>12.2</v>
      </c>
      <c r="Z554">
        <v>846</v>
      </c>
      <c r="AA554">
        <v>872</v>
      </c>
      <c r="AB554">
        <v>795</v>
      </c>
      <c r="AC554">
        <v>46</v>
      </c>
      <c r="AD554">
        <v>12.6</v>
      </c>
      <c r="AE554">
        <v>0.28999999999999998</v>
      </c>
      <c r="AF554">
        <v>973</v>
      </c>
      <c r="AG554">
        <v>0</v>
      </c>
      <c r="AH554">
        <v>11</v>
      </c>
      <c r="AI554">
        <v>17</v>
      </c>
      <c r="AJ554">
        <v>190</v>
      </c>
      <c r="AK554">
        <v>189.7</v>
      </c>
      <c r="AL554">
        <v>6.9</v>
      </c>
      <c r="AM554">
        <v>195</v>
      </c>
      <c r="AN554" t="s">
        <v>155</v>
      </c>
      <c r="AO554">
        <v>2</v>
      </c>
      <c r="AP554" s="42">
        <v>0.94306712962962969</v>
      </c>
      <c r="AQ554">
        <v>47.161417</v>
      </c>
      <c r="AR554">
        <v>-88.485100000000003</v>
      </c>
      <c r="AS554">
        <v>594.4</v>
      </c>
      <c r="AT554">
        <v>41.7</v>
      </c>
      <c r="AU554">
        <v>12</v>
      </c>
      <c r="AV554">
        <v>10</v>
      </c>
      <c r="AW554" t="s">
        <v>227</v>
      </c>
      <c r="AX554">
        <v>1.2</v>
      </c>
      <c r="AY554">
        <v>1.1000000000000001</v>
      </c>
      <c r="AZ554">
        <v>1.8</v>
      </c>
      <c r="BA554">
        <v>14.048999999999999</v>
      </c>
      <c r="BB554">
        <v>10.36</v>
      </c>
      <c r="BC554">
        <v>0.74</v>
      </c>
      <c r="BD554">
        <v>20.350999999999999</v>
      </c>
      <c r="BE554">
        <v>1640.0139999999999</v>
      </c>
      <c r="BF554">
        <v>802.23699999999997</v>
      </c>
      <c r="BG554">
        <v>0.34499999999999997</v>
      </c>
      <c r="BH554">
        <v>0</v>
      </c>
      <c r="BI554">
        <v>0.34499999999999997</v>
      </c>
      <c r="BJ554">
        <v>0.26700000000000002</v>
      </c>
      <c r="BK554">
        <v>0</v>
      </c>
      <c r="BL554">
        <v>0.26700000000000002</v>
      </c>
      <c r="BM554">
        <v>43.878700000000002</v>
      </c>
      <c r="BQ554">
        <v>0</v>
      </c>
      <c r="BR554">
        <v>0.54812799999999995</v>
      </c>
      <c r="BS554">
        <v>-3.7461280000000001</v>
      </c>
      <c r="BT554">
        <v>1.1282E-2</v>
      </c>
      <c r="BU554">
        <v>13.194812000000001</v>
      </c>
      <c r="BV554">
        <v>-75.297172799999998</v>
      </c>
    </row>
    <row r="555" spans="1:74" customFormat="1" x14ac:dyDescent="0.25">
      <c r="A555" s="40">
        <v>41704</v>
      </c>
      <c r="B555" s="41">
        <v>2.6482638888888885E-2</v>
      </c>
      <c r="C555">
        <v>10.632</v>
      </c>
      <c r="D555">
        <v>7.3846999999999996</v>
      </c>
      <c r="E555">
        <v>73846.936029999997</v>
      </c>
      <c r="F555">
        <v>17.600000000000001</v>
      </c>
      <c r="G555">
        <v>0.5</v>
      </c>
      <c r="H555">
        <v>6645</v>
      </c>
      <c r="J555">
        <v>0</v>
      </c>
      <c r="K555">
        <v>0.83509999999999995</v>
      </c>
      <c r="L555">
        <v>8.8792000000000009</v>
      </c>
      <c r="M555">
        <v>6.1672000000000002</v>
      </c>
      <c r="N555">
        <v>14.6648</v>
      </c>
      <c r="O555">
        <v>0.41860000000000003</v>
      </c>
      <c r="P555">
        <v>15.1</v>
      </c>
      <c r="Q555">
        <v>11.3391</v>
      </c>
      <c r="R555">
        <v>0.3236</v>
      </c>
      <c r="S555">
        <v>11.7</v>
      </c>
      <c r="T555">
        <v>6645.0302000000001</v>
      </c>
      <c r="W555">
        <v>0</v>
      </c>
      <c r="X555">
        <v>0</v>
      </c>
      <c r="Y555">
        <v>12.1</v>
      </c>
      <c r="Z555">
        <v>845</v>
      </c>
      <c r="AA555">
        <v>871</v>
      </c>
      <c r="AB555">
        <v>795</v>
      </c>
      <c r="AC555">
        <v>46</v>
      </c>
      <c r="AD555">
        <v>12.6</v>
      </c>
      <c r="AE555">
        <v>0.28999999999999998</v>
      </c>
      <c r="AF555">
        <v>973</v>
      </c>
      <c r="AG555">
        <v>0</v>
      </c>
      <c r="AH555">
        <v>11</v>
      </c>
      <c r="AI555">
        <v>17</v>
      </c>
      <c r="AJ555">
        <v>190</v>
      </c>
      <c r="AK555">
        <v>190</v>
      </c>
      <c r="AL555">
        <v>6.8</v>
      </c>
      <c r="AM555">
        <v>195</v>
      </c>
      <c r="AN555" t="s">
        <v>155</v>
      </c>
      <c r="AO555">
        <v>2</v>
      </c>
      <c r="AP555" s="42">
        <v>0.94307870370370372</v>
      </c>
      <c r="AQ555">
        <v>47.161914000000003</v>
      </c>
      <c r="AR555">
        <v>-88.484476999999998</v>
      </c>
      <c r="AS555">
        <v>466.9</v>
      </c>
      <c r="AT555">
        <v>42.2</v>
      </c>
      <c r="AU555">
        <v>12</v>
      </c>
      <c r="AV555">
        <v>10</v>
      </c>
      <c r="AW555" t="s">
        <v>227</v>
      </c>
      <c r="AX555">
        <v>1.2</v>
      </c>
      <c r="AY555">
        <v>1.1325670000000001</v>
      </c>
      <c r="AZ555">
        <v>1.767433</v>
      </c>
      <c r="BA555">
        <v>14.048999999999999</v>
      </c>
      <c r="BB555">
        <v>10.65</v>
      </c>
      <c r="BC555">
        <v>0.76</v>
      </c>
      <c r="BD555">
        <v>19.741</v>
      </c>
      <c r="BE555">
        <v>1714.3589999999999</v>
      </c>
      <c r="BF555">
        <v>757.86699999999996</v>
      </c>
      <c r="BG555">
        <v>0.29699999999999999</v>
      </c>
      <c r="BH555">
        <v>8.0000000000000002E-3</v>
      </c>
      <c r="BI555">
        <v>0.30499999999999999</v>
      </c>
      <c r="BJ555">
        <v>0.22900000000000001</v>
      </c>
      <c r="BK555">
        <v>7.0000000000000001E-3</v>
      </c>
      <c r="BL555">
        <v>0.23599999999999999</v>
      </c>
      <c r="BM555">
        <v>42.392200000000003</v>
      </c>
      <c r="BQ555">
        <v>0</v>
      </c>
      <c r="BR555">
        <v>0.577874</v>
      </c>
      <c r="BS555">
        <v>-3.5489860000000002</v>
      </c>
      <c r="BT555">
        <v>1.0999999999999999E-2</v>
      </c>
      <c r="BU555">
        <v>13.910871999999999</v>
      </c>
      <c r="BV555">
        <v>-71.334618599999999</v>
      </c>
    </row>
    <row r="556" spans="1:74" customFormat="1" x14ac:dyDescent="0.25">
      <c r="A556" s="40">
        <v>41704</v>
      </c>
      <c r="B556" s="41">
        <v>2.6494212962962962E-2</v>
      </c>
      <c r="C556">
        <v>11.212999999999999</v>
      </c>
      <c r="D556">
        <v>7.0442999999999998</v>
      </c>
      <c r="E556">
        <v>70443.264609999998</v>
      </c>
      <c r="F556">
        <v>16.899999999999999</v>
      </c>
      <c r="G556">
        <v>-0.3</v>
      </c>
      <c r="H556">
        <v>6421.1</v>
      </c>
      <c r="J556">
        <v>0</v>
      </c>
      <c r="K556">
        <v>0.83430000000000004</v>
      </c>
      <c r="L556">
        <v>9.3550000000000004</v>
      </c>
      <c r="M556">
        <v>5.8768000000000002</v>
      </c>
      <c r="N556">
        <v>14.099</v>
      </c>
      <c r="O556">
        <v>0</v>
      </c>
      <c r="P556">
        <v>14.1</v>
      </c>
      <c r="Q556">
        <v>10.9016</v>
      </c>
      <c r="R556">
        <v>0</v>
      </c>
      <c r="S556">
        <v>10.9</v>
      </c>
      <c r="T556">
        <v>6421.0871999999999</v>
      </c>
      <c r="W556">
        <v>0</v>
      </c>
      <c r="X556">
        <v>0</v>
      </c>
      <c r="Y556">
        <v>12.2</v>
      </c>
      <c r="Z556">
        <v>845</v>
      </c>
      <c r="AA556">
        <v>870</v>
      </c>
      <c r="AB556">
        <v>794</v>
      </c>
      <c r="AC556">
        <v>46</v>
      </c>
      <c r="AD556">
        <v>12.6</v>
      </c>
      <c r="AE556">
        <v>0.28999999999999998</v>
      </c>
      <c r="AF556">
        <v>973</v>
      </c>
      <c r="AG556">
        <v>0</v>
      </c>
      <c r="AH556">
        <v>11</v>
      </c>
      <c r="AI556">
        <v>17</v>
      </c>
      <c r="AJ556">
        <v>190.7</v>
      </c>
      <c r="AK556">
        <v>190</v>
      </c>
      <c r="AL556">
        <v>6.8</v>
      </c>
      <c r="AM556">
        <v>195</v>
      </c>
      <c r="AN556" t="s">
        <v>155</v>
      </c>
      <c r="AO556">
        <v>1</v>
      </c>
      <c r="AP556" s="42">
        <v>0.94309027777777776</v>
      </c>
      <c r="AQ556">
        <v>47.162253999999997</v>
      </c>
      <c r="AR556">
        <v>-88.484170000000006</v>
      </c>
      <c r="AS556">
        <v>317.8</v>
      </c>
      <c r="AT556">
        <v>42.9</v>
      </c>
      <c r="AU556">
        <v>12</v>
      </c>
      <c r="AV556">
        <v>10</v>
      </c>
      <c r="AW556" t="s">
        <v>227</v>
      </c>
      <c r="AX556">
        <v>1.3948050000000001</v>
      </c>
      <c r="AY556">
        <v>1.135065</v>
      </c>
      <c r="AZ556">
        <v>1.8948050000000001</v>
      </c>
      <c r="BA556">
        <v>14.048999999999999</v>
      </c>
      <c r="BB556">
        <v>10.59</v>
      </c>
      <c r="BC556">
        <v>0.75</v>
      </c>
      <c r="BD556">
        <v>19.867000000000001</v>
      </c>
      <c r="BE556">
        <v>1787.635</v>
      </c>
      <c r="BF556">
        <v>714.75099999999998</v>
      </c>
      <c r="BG556">
        <v>0.28199999999999997</v>
      </c>
      <c r="BH556">
        <v>0</v>
      </c>
      <c r="BI556">
        <v>0.28199999999999997</v>
      </c>
      <c r="BJ556">
        <v>0.218</v>
      </c>
      <c r="BK556">
        <v>0</v>
      </c>
      <c r="BL556">
        <v>0.218</v>
      </c>
      <c r="BM556">
        <v>40.542299999999997</v>
      </c>
      <c r="BQ556">
        <v>0</v>
      </c>
      <c r="BR556">
        <v>0.62590000000000001</v>
      </c>
      <c r="BS556">
        <v>-3.0964860000000001</v>
      </c>
      <c r="BT556">
        <v>1.0281999999999999E-2</v>
      </c>
      <c r="BU556">
        <v>15.066978000000001</v>
      </c>
      <c r="BV556">
        <v>-62.239368599999999</v>
      </c>
    </row>
    <row r="557" spans="1:74" customFormat="1" x14ac:dyDescent="0.25">
      <c r="A557" s="40">
        <v>41704</v>
      </c>
      <c r="B557" s="41">
        <v>2.650578703703704E-2</v>
      </c>
      <c r="C557">
        <v>11.108000000000001</v>
      </c>
      <c r="D557">
        <v>6.7019000000000002</v>
      </c>
      <c r="E557">
        <v>67018.653850000002</v>
      </c>
      <c r="F557">
        <v>22.9</v>
      </c>
      <c r="G557">
        <v>-0.2</v>
      </c>
      <c r="H557">
        <v>5552.5</v>
      </c>
      <c r="J557">
        <v>0</v>
      </c>
      <c r="K557">
        <v>0.83909999999999996</v>
      </c>
      <c r="L557">
        <v>9.3208000000000002</v>
      </c>
      <c r="M557">
        <v>5.6234999999999999</v>
      </c>
      <c r="N557">
        <v>19.1921</v>
      </c>
      <c r="O557">
        <v>0</v>
      </c>
      <c r="P557">
        <v>19.2</v>
      </c>
      <c r="Q557">
        <v>14.839600000000001</v>
      </c>
      <c r="R557">
        <v>0</v>
      </c>
      <c r="S557">
        <v>14.8</v>
      </c>
      <c r="T557">
        <v>5552.4664000000002</v>
      </c>
      <c r="W557">
        <v>0</v>
      </c>
      <c r="X557">
        <v>0</v>
      </c>
      <c r="Y557">
        <v>12.1</v>
      </c>
      <c r="Z557">
        <v>844</v>
      </c>
      <c r="AA557">
        <v>869</v>
      </c>
      <c r="AB557">
        <v>793</v>
      </c>
      <c r="AC557">
        <v>46</v>
      </c>
      <c r="AD557">
        <v>12.6</v>
      </c>
      <c r="AE557">
        <v>0.28999999999999998</v>
      </c>
      <c r="AF557">
        <v>973</v>
      </c>
      <c r="AG557">
        <v>0</v>
      </c>
      <c r="AH557">
        <v>11</v>
      </c>
      <c r="AI557">
        <v>17</v>
      </c>
      <c r="AJ557">
        <v>190.3</v>
      </c>
      <c r="AK557">
        <v>189.3</v>
      </c>
      <c r="AL557">
        <v>6.7</v>
      </c>
      <c r="AM557">
        <v>195</v>
      </c>
      <c r="AN557" t="s">
        <v>155</v>
      </c>
      <c r="AO557">
        <v>1</v>
      </c>
      <c r="AP557" s="42">
        <v>0.9431018518518518</v>
      </c>
      <c r="AQ557">
        <v>47.162422999999997</v>
      </c>
      <c r="AR557">
        <v>-88.484189999999998</v>
      </c>
      <c r="AS557">
        <v>314.89999999999998</v>
      </c>
      <c r="AT557">
        <v>43.7</v>
      </c>
      <c r="AU557">
        <v>12</v>
      </c>
      <c r="AV557">
        <v>10</v>
      </c>
      <c r="AW557" t="s">
        <v>227</v>
      </c>
      <c r="AX557">
        <v>1.7018180000000001</v>
      </c>
      <c r="AY557">
        <v>1</v>
      </c>
      <c r="AZ557">
        <v>2.1363639999999999</v>
      </c>
      <c r="BA557">
        <v>14.048999999999999</v>
      </c>
      <c r="BB557">
        <v>10.93</v>
      </c>
      <c r="BC557">
        <v>0.78</v>
      </c>
      <c r="BD557">
        <v>19.175999999999998</v>
      </c>
      <c r="BE557">
        <v>1824.2329999999999</v>
      </c>
      <c r="BF557">
        <v>700.50699999999995</v>
      </c>
      <c r="BG557">
        <v>0.39300000000000002</v>
      </c>
      <c r="BH557">
        <v>0</v>
      </c>
      <c r="BI557">
        <v>0.39300000000000002</v>
      </c>
      <c r="BJ557">
        <v>0.30399999999999999</v>
      </c>
      <c r="BK557">
        <v>0</v>
      </c>
      <c r="BL557">
        <v>0.30399999999999999</v>
      </c>
      <c r="BM557">
        <v>35.9069</v>
      </c>
      <c r="BQ557">
        <v>0</v>
      </c>
      <c r="BR557">
        <v>0.61630600000000002</v>
      </c>
      <c r="BS557">
        <v>-2.7048800000000002</v>
      </c>
      <c r="BT557">
        <v>1.1436E-2</v>
      </c>
      <c r="BU557">
        <v>14.836027</v>
      </c>
      <c r="BV557">
        <v>-54.368088</v>
      </c>
    </row>
    <row r="558" spans="1:74" customFormat="1" x14ac:dyDescent="0.25">
      <c r="A558" s="40">
        <v>41704</v>
      </c>
      <c r="B558" s="41">
        <v>2.6517361111111113E-2</v>
      </c>
      <c r="C558">
        <v>10.689</v>
      </c>
      <c r="D558">
        <v>7.4927000000000001</v>
      </c>
      <c r="E558">
        <v>74927.307690000001</v>
      </c>
      <c r="F558">
        <v>32</v>
      </c>
      <c r="G558">
        <v>0.6</v>
      </c>
      <c r="H558">
        <v>4705.7</v>
      </c>
      <c r="J558">
        <v>0</v>
      </c>
      <c r="K558">
        <v>0.83560000000000001</v>
      </c>
      <c r="L558">
        <v>8.9311000000000007</v>
      </c>
      <c r="M558">
        <v>6.2606999999999999</v>
      </c>
      <c r="N558">
        <v>26.710899999999999</v>
      </c>
      <c r="O558">
        <v>0.54149999999999998</v>
      </c>
      <c r="P558">
        <v>27.3</v>
      </c>
      <c r="Q558">
        <v>20.653300000000002</v>
      </c>
      <c r="R558">
        <v>0.41870000000000002</v>
      </c>
      <c r="S558">
        <v>21.1</v>
      </c>
      <c r="T558">
        <v>4705.6521000000002</v>
      </c>
      <c r="W558">
        <v>0</v>
      </c>
      <c r="X558">
        <v>0</v>
      </c>
      <c r="Y558">
        <v>12.1</v>
      </c>
      <c r="Z558">
        <v>844</v>
      </c>
      <c r="AA558">
        <v>870</v>
      </c>
      <c r="AB558">
        <v>793</v>
      </c>
      <c r="AC558">
        <v>46</v>
      </c>
      <c r="AD558">
        <v>12.6</v>
      </c>
      <c r="AE558">
        <v>0.28999999999999998</v>
      </c>
      <c r="AF558">
        <v>973</v>
      </c>
      <c r="AG558">
        <v>0</v>
      </c>
      <c r="AH558">
        <v>11</v>
      </c>
      <c r="AI558">
        <v>17</v>
      </c>
      <c r="AJ558">
        <v>190</v>
      </c>
      <c r="AK558">
        <v>189</v>
      </c>
      <c r="AL558">
        <v>6.7</v>
      </c>
      <c r="AM558">
        <v>195</v>
      </c>
      <c r="AN558" t="s">
        <v>155</v>
      </c>
      <c r="AO558">
        <v>1</v>
      </c>
      <c r="AP558" s="42">
        <v>0.94311342592592595</v>
      </c>
      <c r="AQ558">
        <v>47.162605999999997</v>
      </c>
      <c r="AR558">
        <v>-88.484160000000003</v>
      </c>
      <c r="AS558">
        <v>316.89999999999998</v>
      </c>
      <c r="AT558">
        <v>44.1</v>
      </c>
      <c r="AU558">
        <v>12</v>
      </c>
      <c r="AV558">
        <v>9</v>
      </c>
      <c r="AW558" t="s">
        <v>243</v>
      </c>
      <c r="AX558">
        <v>1.5</v>
      </c>
      <c r="AY558">
        <v>1</v>
      </c>
      <c r="AZ558">
        <v>1.8</v>
      </c>
      <c r="BA558">
        <v>14.048999999999999</v>
      </c>
      <c r="BB558">
        <v>10.68</v>
      </c>
      <c r="BC558">
        <v>0.76</v>
      </c>
      <c r="BD558">
        <v>19.678000000000001</v>
      </c>
      <c r="BE558">
        <v>1729.73</v>
      </c>
      <c r="BF558">
        <v>771.74900000000002</v>
      </c>
      <c r="BG558">
        <v>0.54200000000000004</v>
      </c>
      <c r="BH558">
        <v>1.0999999999999999E-2</v>
      </c>
      <c r="BI558">
        <v>0.55300000000000005</v>
      </c>
      <c r="BJ558">
        <v>0.41899999999999998</v>
      </c>
      <c r="BK558">
        <v>8.0000000000000002E-3</v>
      </c>
      <c r="BL558">
        <v>0.42699999999999999</v>
      </c>
      <c r="BM558">
        <v>30.113199999999999</v>
      </c>
      <c r="BQ558">
        <v>0</v>
      </c>
      <c r="BR558">
        <v>0.61130799999999996</v>
      </c>
      <c r="BS558">
        <v>-3.3837220000000001</v>
      </c>
      <c r="BT558">
        <v>1.1282E-2</v>
      </c>
      <c r="BU558">
        <v>14.715712</v>
      </c>
      <c r="BV558">
        <v>-68.012812199999999</v>
      </c>
    </row>
    <row r="559" spans="1:74" customFormat="1" x14ac:dyDescent="0.25">
      <c r="A559" s="40">
        <v>41704</v>
      </c>
      <c r="B559" s="41">
        <v>2.6528935185185187E-2</v>
      </c>
      <c r="C559">
        <v>10.093</v>
      </c>
      <c r="D559">
        <v>8.5586000000000002</v>
      </c>
      <c r="E559">
        <v>85585.539260000005</v>
      </c>
      <c r="F559">
        <v>34.5</v>
      </c>
      <c r="G559">
        <v>4.3</v>
      </c>
      <c r="H559">
        <v>4529.1000000000004</v>
      </c>
      <c r="J559">
        <v>0</v>
      </c>
      <c r="K559">
        <v>0.83</v>
      </c>
      <c r="L559">
        <v>8.3766999999999996</v>
      </c>
      <c r="M559">
        <v>7.1035000000000004</v>
      </c>
      <c r="N559">
        <v>28.652799999999999</v>
      </c>
      <c r="O559">
        <v>3.532</v>
      </c>
      <c r="P559">
        <v>32.200000000000003</v>
      </c>
      <c r="Q559">
        <v>22.154800000000002</v>
      </c>
      <c r="R559">
        <v>2.7309999999999999</v>
      </c>
      <c r="S559">
        <v>24.9</v>
      </c>
      <c r="T559">
        <v>4529.0875999999998</v>
      </c>
      <c r="W559">
        <v>0</v>
      </c>
      <c r="X559">
        <v>0</v>
      </c>
      <c r="Y559">
        <v>12.2</v>
      </c>
      <c r="Z559">
        <v>844</v>
      </c>
      <c r="AA559">
        <v>871</v>
      </c>
      <c r="AB559">
        <v>794</v>
      </c>
      <c r="AC559">
        <v>46</v>
      </c>
      <c r="AD559">
        <v>12.6</v>
      </c>
      <c r="AE559">
        <v>0.28999999999999998</v>
      </c>
      <c r="AF559">
        <v>973</v>
      </c>
      <c r="AG559">
        <v>0</v>
      </c>
      <c r="AH559">
        <v>11</v>
      </c>
      <c r="AI559">
        <v>17</v>
      </c>
      <c r="AJ559">
        <v>190</v>
      </c>
      <c r="AK559">
        <v>189</v>
      </c>
      <c r="AL559">
        <v>7</v>
      </c>
      <c r="AM559">
        <v>195</v>
      </c>
      <c r="AN559" t="s">
        <v>155</v>
      </c>
      <c r="AO559">
        <v>1</v>
      </c>
      <c r="AP559" s="42">
        <v>0.9431250000000001</v>
      </c>
      <c r="AQ559">
        <v>47.162790000000001</v>
      </c>
      <c r="AR559">
        <v>-88.484145999999996</v>
      </c>
      <c r="AS559">
        <v>317.3</v>
      </c>
      <c r="AT559">
        <v>45.1</v>
      </c>
      <c r="AU559">
        <v>12</v>
      </c>
      <c r="AV559">
        <v>9</v>
      </c>
      <c r="AW559" t="s">
        <v>243</v>
      </c>
      <c r="AX559">
        <v>1.6996</v>
      </c>
      <c r="AY559">
        <v>1</v>
      </c>
      <c r="AZ559">
        <v>1.9996</v>
      </c>
      <c r="BA559">
        <v>14.048999999999999</v>
      </c>
      <c r="BB559">
        <v>10.3</v>
      </c>
      <c r="BC559">
        <v>0.73</v>
      </c>
      <c r="BD559">
        <v>20.484000000000002</v>
      </c>
      <c r="BE559">
        <v>1594.7170000000001</v>
      </c>
      <c r="BF559">
        <v>860.70699999999999</v>
      </c>
      <c r="BG559">
        <v>0.57099999999999995</v>
      </c>
      <c r="BH559">
        <v>7.0000000000000007E-2</v>
      </c>
      <c r="BI559">
        <v>0.64200000000000002</v>
      </c>
      <c r="BJ559">
        <v>0.442</v>
      </c>
      <c r="BK559">
        <v>5.3999999999999999E-2</v>
      </c>
      <c r="BL559">
        <v>0.496</v>
      </c>
      <c r="BM559">
        <v>28.4893</v>
      </c>
      <c r="BQ559">
        <v>0</v>
      </c>
      <c r="BR559">
        <v>0.61443599999999998</v>
      </c>
      <c r="BS559">
        <v>-3.7554919999999998</v>
      </c>
      <c r="BT559">
        <v>1.0999999999999999E-2</v>
      </c>
      <c r="BU559">
        <v>14.791010999999999</v>
      </c>
      <c r="BV559">
        <v>-75.4853892</v>
      </c>
    </row>
    <row r="560" spans="1:74" customFormat="1" x14ac:dyDescent="0.25">
      <c r="A560" s="40">
        <v>41704</v>
      </c>
      <c r="B560" s="41">
        <v>2.654050925925926E-2</v>
      </c>
      <c r="C560">
        <v>9.3290000000000006</v>
      </c>
      <c r="D560">
        <v>9.6457999999999995</v>
      </c>
      <c r="E560">
        <v>96457.654320000001</v>
      </c>
      <c r="F560">
        <v>35.5</v>
      </c>
      <c r="G560">
        <v>-1.9</v>
      </c>
      <c r="H560">
        <v>4863.3</v>
      </c>
      <c r="J560">
        <v>0</v>
      </c>
      <c r="K560">
        <v>0.8246</v>
      </c>
      <c r="L560">
        <v>7.6921999999999997</v>
      </c>
      <c r="M560">
        <v>7.9534000000000002</v>
      </c>
      <c r="N560">
        <v>29.252199999999998</v>
      </c>
      <c r="O560">
        <v>0</v>
      </c>
      <c r="P560">
        <v>29.3</v>
      </c>
      <c r="Q560">
        <v>22.618300000000001</v>
      </c>
      <c r="R560">
        <v>0</v>
      </c>
      <c r="S560">
        <v>22.6</v>
      </c>
      <c r="T560">
        <v>4863.3360000000002</v>
      </c>
      <c r="W560">
        <v>0</v>
      </c>
      <c r="X560">
        <v>0</v>
      </c>
      <c r="Y560">
        <v>12.1</v>
      </c>
      <c r="Z560">
        <v>845</v>
      </c>
      <c r="AA560">
        <v>871</v>
      </c>
      <c r="AB560">
        <v>794</v>
      </c>
      <c r="AC560">
        <v>46</v>
      </c>
      <c r="AD560">
        <v>12.6</v>
      </c>
      <c r="AE560">
        <v>0.28999999999999998</v>
      </c>
      <c r="AF560">
        <v>973</v>
      </c>
      <c r="AG560">
        <v>0</v>
      </c>
      <c r="AH560">
        <v>11</v>
      </c>
      <c r="AI560">
        <v>17</v>
      </c>
      <c r="AJ560">
        <v>190</v>
      </c>
      <c r="AK560">
        <v>189</v>
      </c>
      <c r="AL560">
        <v>7</v>
      </c>
      <c r="AM560">
        <v>195</v>
      </c>
      <c r="AN560" t="s">
        <v>155</v>
      </c>
      <c r="AO560">
        <v>1</v>
      </c>
      <c r="AP560" s="42">
        <v>0.94313657407407403</v>
      </c>
      <c r="AQ560">
        <v>47.162973999999998</v>
      </c>
      <c r="AR560">
        <v>-88.484174999999993</v>
      </c>
      <c r="AS560">
        <v>316.7</v>
      </c>
      <c r="AT560">
        <v>45.8</v>
      </c>
      <c r="AU560">
        <v>12</v>
      </c>
      <c r="AV560">
        <v>9</v>
      </c>
      <c r="AW560" t="s">
        <v>243</v>
      </c>
      <c r="AX560">
        <v>2.1</v>
      </c>
      <c r="AY560">
        <v>1</v>
      </c>
      <c r="AZ560">
        <v>2.4</v>
      </c>
      <c r="BA560">
        <v>14.048999999999999</v>
      </c>
      <c r="BB560">
        <v>9.9600000000000009</v>
      </c>
      <c r="BC560">
        <v>0.71</v>
      </c>
      <c r="BD560">
        <v>21.277999999999999</v>
      </c>
      <c r="BE560">
        <v>1446.29</v>
      </c>
      <c r="BF560">
        <v>951.77700000000004</v>
      </c>
      <c r="BG560">
        <v>0.57599999999999996</v>
      </c>
      <c r="BH560">
        <v>0</v>
      </c>
      <c r="BI560">
        <v>0.57599999999999996</v>
      </c>
      <c r="BJ560">
        <v>0.44500000000000001</v>
      </c>
      <c r="BK560">
        <v>0</v>
      </c>
      <c r="BL560">
        <v>0.44500000000000001</v>
      </c>
      <c r="BM560">
        <v>30.2134</v>
      </c>
      <c r="BQ560">
        <v>0</v>
      </c>
      <c r="BR560">
        <v>0.61643599999999998</v>
      </c>
      <c r="BS560">
        <v>-3.8229259999999998</v>
      </c>
      <c r="BT560">
        <v>1.1717999999999999E-2</v>
      </c>
      <c r="BU560">
        <v>14.839155999999999</v>
      </c>
      <c r="BV560">
        <v>-76.840812600000007</v>
      </c>
    </row>
    <row r="561" spans="1:74" customFormat="1" x14ac:dyDescent="0.25">
      <c r="A561" s="40">
        <v>41704</v>
      </c>
      <c r="B561" s="41">
        <v>2.6552083333333334E-2</v>
      </c>
      <c r="C561">
        <v>8.5660000000000007</v>
      </c>
      <c r="D561">
        <v>10.662100000000001</v>
      </c>
      <c r="E561">
        <v>106620.97319999999</v>
      </c>
      <c r="F561">
        <v>30.7</v>
      </c>
      <c r="G561">
        <v>-9.8000000000000007</v>
      </c>
      <c r="H561">
        <v>5150.5</v>
      </c>
      <c r="J561">
        <v>0</v>
      </c>
      <c r="K561">
        <v>0.8196</v>
      </c>
      <c r="L561">
        <v>7.0202</v>
      </c>
      <c r="M561">
        <v>8.7382000000000009</v>
      </c>
      <c r="N561">
        <v>25.136199999999999</v>
      </c>
      <c r="O561">
        <v>0</v>
      </c>
      <c r="P561">
        <v>25.1</v>
      </c>
      <c r="Q561">
        <v>19.435700000000001</v>
      </c>
      <c r="R561">
        <v>0</v>
      </c>
      <c r="S561">
        <v>19.399999999999999</v>
      </c>
      <c r="T561">
        <v>5150.4912999999997</v>
      </c>
      <c r="W561">
        <v>0</v>
      </c>
      <c r="X561">
        <v>0</v>
      </c>
      <c r="Y561">
        <v>12.1</v>
      </c>
      <c r="Z561">
        <v>846</v>
      </c>
      <c r="AA561">
        <v>872</v>
      </c>
      <c r="AB561">
        <v>795</v>
      </c>
      <c r="AC561">
        <v>46</v>
      </c>
      <c r="AD561">
        <v>12.6</v>
      </c>
      <c r="AE561">
        <v>0.28999999999999998</v>
      </c>
      <c r="AF561">
        <v>973</v>
      </c>
      <c r="AG561">
        <v>0</v>
      </c>
      <c r="AH561">
        <v>11</v>
      </c>
      <c r="AI561">
        <v>17</v>
      </c>
      <c r="AJ561">
        <v>190</v>
      </c>
      <c r="AK561">
        <v>189.7</v>
      </c>
      <c r="AL561">
        <v>7</v>
      </c>
      <c r="AM561">
        <v>195</v>
      </c>
      <c r="AN561" t="s">
        <v>155</v>
      </c>
      <c r="AO561">
        <v>1</v>
      </c>
      <c r="AP561" s="42">
        <v>0.94314814814814818</v>
      </c>
      <c r="AQ561">
        <v>47.163153000000001</v>
      </c>
      <c r="AR561">
        <v>-88.484246999999996</v>
      </c>
      <c r="AS561">
        <v>315.3</v>
      </c>
      <c r="AT561">
        <v>45.6</v>
      </c>
      <c r="AU561">
        <v>12</v>
      </c>
      <c r="AV561">
        <v>9</v>
      </c>
      <c r="AW561" t="s">
        <v>243</v>
      </c>
      <c r="AX561">
        <v>1.9015979999999999</v>
      </c>
      <c r="AY561">
        <v>1</v>
      </c>
      <c r="AZ561">
        <v>2.2015980000000002</v>
      </c>
      <c r="BA561">
        <v>14.048999999999999</v>
      </c>
      <c r="BB561">
        <v>9.67</v>
      </c>
      <c r="BC561">
        <v>0.69</v>
      </c>
      <c r="BD561">
        <v>22.016999999999999</v>
      </c>
      <c r="BE561">
        <v>1308.424</v>
      </c>
      <c r="BF561">
        <v>1036.567</v>
      </c>
      <c r="BG561">
        <v>0.49099999999999999</v>
      </c>
      <c r="BH561">
        <v>0</v>
      </c>
      <c r="BI561">
        <v>0.49099999999999999</v>
      </c>
      <c r="BJ561">
        <v>0.379</v>
      </c>
      <c r="BK561">
        <v>0</v>
      </c>
      <c r="BL561">
        <v>0.379</v>
      </c>
      <c r="BM561">
        <v>31.7182</v>
      </c>
      <c r="BQ561">
        <v>0</v>
      </c>
      <c r="BR561">
        <v>0.52366000000000001</v>
      </c>
      <c r="BS561">
        <v>-3.9560339999999998</v>
      </c>
      <c r="BT561">
        <v>1.2E-2</v>
      </c>
      <c r="BU561">
        <v>12.605805999999999</v>
      </c>
      <c r="BV561">
        <v>-79.516283400000006</v>
      </c>
    </row>
    <row r="562" spans="1:74" customFormat="1" x14ac:dyDescent="0.25">
      <c r="A562" s="40">
        <v>41704</v>
      </c>
      <c r="B562" s="41">
        <v>2.6563657407407407E-2</v>
      </c>
      <c r="C562">
        <v>8.5419999999999998</v>
      </c>
      <c r="D562">
        <v>11.3293</v>
      </c>
      <c r="E562">
        <v>113293.2663</v>
      </c>
      <c r="F562">
        <v>20.100000000000001</v>
      </c>
      <c r="G562">
        <v>-5.5</v>
      </c>
      <c r="H562">
        <v>4924.1000000000004</v>
      </c>
      <c r="J562">
        <v>0</v>
      </c>
      <c r="K562">
        <v>0.81310000000000004</v>
      </c>
      <c r="L562">
        <v>6.9457000000000004</v>
      </c>
      <c r="M562">
        <v>9.2123000000000008</v>
      </c>
      <c r="N562">
        <v>16.327100000000002</v>
      </c>
      <c r="O562">
        <v>0</v>
      </c>
      <c r="P562">
        <v>16.3</v>
      </c>
      <c r="Q562">
        <v>12.6244</v>
      </c>
      <c r="R562">
        <v>0</v>
      </c>
      <c r="S562">
        <v>12.6</v>
      </c>
      <c r="T562">
        <v>4924.1351999999997</v>
      </c>
      <c r="W562">
        <v>0</v>
      </c>
      <c r="X562">
        <v>0</v>
      </c>
      <c r="Y562">
        <v>12.1</v>
      </c>
      <c r="Z562">
        <v>847</v>
      </c>
      <c r="AA562">
        <v>873</v>
      </c>
      <c r="AB562">
        <v>796</v>
      </c>
      <c r="AC562">
        <v>46</v>
      </c>
      <c r="AD562">
        <v>12.6</v>
      </c>
      <c r="AE562">
        <v>0.28999999999999998</v>
      </c>
      <c r="AF562">
        <v>973</v>
      </c>
      <c r="AG562">
        <v>0</v>
      </c>
      <c r="AH562">
        <v>11</v>
      </c>
      <c r="AI562">
        <v>17</v>
      </c>
      <c r="AJ562">
        <v>190</v>
      </c>
      <c r="AK562">
        <v>190</v>
      </c>
      <c r="AL562">
        <v>7.1</v>
      </c>
      <c r="AM562">
        <v>195</v>
      </c>
      <c r="AN562" t="s">
        <v>155</v>
      </c>
      <c r="AO562">
        <v>1</v>
      </c>
      <c r="AP562" s="42">
        <v>0.94315972222222222</v>
      </c>
      <c r="AQ562">
        <v>47.163314</v>
      </c>
      <c r="AR562">
        <v>-88.484337999999994</v>
      </c>
      <c r="AS562">
        <v>315.8</v>
      </c>
      <c r="AT562">
        <v>45</v>
      </c>
      <c r="AU562">
        <v>12</v>
      </c>
      <c r="AV562">
        <v>9</v>
      </c>
      <c r="AW562" t="s">
        <v>243</v>
      </c>
      <c r="AX562">
        <v>1.467033</v>
      </c>
      <c r="AY562">
        <v>1</v>
      </c>
      <c r="AZ562">
        <v>1.8</v>
      </c>
      <c r="BA562">
        <v>14.048999999999999</v>
      </c>
      <c r="BB562">
        <v>9.32</v>
      </c>
      <c r="BC562">
        <v>0.66</v>
      </c>
      <c r="BD562">
        <v>22.981000000000002</v>
      </c>
      <c r="BE562">
        <v>1265.1579999999999</v>
      </c>
      <c r="BF562">
        <v>1068.002</v>
      </c>
      <c r="BG562">
        <v>0.311</v>
      </c>
      <c r="BH562">
        <v>0</v>
      </c>
      <c r="BI562">
        <v>0.311</v>
      </c>
      <c r="BJ562">
        <v>0.24099999999999999</v>
      </c>
      <c r="BK562">
        <v>0</v>
      </c>
      <c r="BL562">
        <v>0.24099999999999999</v>
      </c>
      <c r="BM562">
        <v>29.635999999999999</v>
      </c>
      <c r="BQ562">
        <v>0</v>
      </c>
      <c r="BR562">
        <v>0.49705199999999999</v>
      </c>
      <c r="BS562">
        <v>-3.691824</v>
      </c>
      <c r="BT562">
        <v>1.2E-2</v>
      </c>
      <c r="BU562">
        <v>11.965285</v>
      </c>
      <c r="BV562">
        <v>-74.205662399999994</v>
      </c>
    </row>
    <row r="563" spans="1:74" customFormat="1" x14ac:dyDescent="0.25">
      <c r="A563" s="40">
        <v>41704</v>
      </c>
      <c r="B563" s="41">
        <v>2.6575231481481481E-2</v>
      </c>
      <c r="C563">
        <v>8.2040000000000006</v>
      </c>
      <c r="D563">
        <v>11.499700000000001</v>
      </c>
      <c r="E563">
        <v>114996.58010000001</v>
      </c>
      <c r="F563">
        <v>13.5</v>
      </c>
      <c r="G563">
        <v>3.5</v>
      </c>
      <c r="H563">
        <v>4680.8999999999996</v>
      </c>
      <c r="J563">
        <v>0</v>
      </c>
      <c r="K563">
        <v>0.81399999999999995</v>
      </c>
      <c r="L563">
        <v>6.6786000000000003</v>
      </c>
      <c r="M563">
        <v>9.3612000000000002</v>
      </c>
      <c r="N563">
        <v>10.997299999999999</v>
      </c>
      <c r="O563">
        <v>2.8321999999999998</v>
      </c>
      <c r="P563">
        <v>13.8</v>
      </c>
      <c r="Q563">
        <v>8.5036000000000005</v>
      </c>
      <c r="R563">
        <v>2.19</v>
      </c>
      <c r="S563">
        <v>10.7</v>
      </c>
      <c r="T563">
        <v>4680.9056</v>
      </c>
      <c r="W563">
        <v>0</v>
      </c>
      <c r="X563">
        <v>0</v>
      </c>
      <c r="Y563">
        <v>12.1</v>
      </c>
      <c r="Z563">
        <v>849</v>
      </c>
      <c r="AA563">
        <v>874</v>
      </c>
      <c r="AB563">
        <v>797</v>
      </c>
      <c r="AC563">
        <v>46</v>
      </c>
      <c r="AD563">
        <v>12.61</v>
      </c>
      <c r="AE563">
        <v>0.28999999999999998</v>
      </c>
      <c r="AF563">
        <v>972</v>
      </c>
      <c r="AG563">
        <v>0</v>
      </c>
      <c r="AH563">
        <v>11</v>
      </c>
      <c r="AI563">
        <v>17</v>
      </c>
      <c r="AJ563">
        <v>190</v>
      </c>
      <c r="AK563">
        <v>190</v>
      </c>
      <c r="AL563">
        <v>7</v>
      </c>
      <c r="AM563">
        <v>195</v>
      </c>
      <c r="AN563" t="s">
        <v>155</v>
      </c>
      <c r="AO563">
        <v>1</v>
      </c>
      <c r="AP563" s="42">
        <v>0.94317129629629637</v>
      </c>
      <c r="AQ563">
        <v>47.163457000000001</v>
      </c>
      <c r="AR563">
        <v>-88.484465999999998</v>
      </c>
      <c r="AS563">
        <v>317</v>
      </c>
      <c r="AT563">
        <v>44.4</v>
      </c>
      <c r="AU563">
        <v>12</v>
      </c>
      <c r="AV563">
        <v>9</v>
      </c>
      <c r="AW563" t="s">
        <v>243</v>
      </c>
      <c r="AX563">
        <v>1.4657340000000001</v>
      </c>
      <c r="AY563">
        <v>1.032867</v>
      </c>
      <c r="AZ563">
        <v>1.865734</v>
      </c>
      <c r="BA563">
        <v>14.048999999999999</v>
      </c>
      <c r="BB563">
        <v>9.3699999999999992</v>
      </c>
      <c r="BC563">
        <v>0.67</v>
      </c>
      <c r="BD563">
        <v>22.844000000000001</v>
      </c>
      <c r="BE563">
        <v>1227.0250000000001</v>
      </c>
      <c r="BF563">
        <v>1094.6569999999999</v>
      </c>
      <c r="BG563">
        <v>0.21199999999999999</v>
      </c>
      <c r="BH563">
        <v>5.3999999999999999E-2</v>
      </c>
      <c r="BI563">
        <v>0.26600000000000001</v>
      </c>
      <c r="BJ563">
        <v>0.16400000000000001</v>
      </c>
      <c r="BK563">
        <v>4.2000000000000003E-2</v>
      </c>
      <c r="BL563">
        <v>0.20599999999999999</v>
      </c>
      <c r="BM563">
        <v>28.4161</v>
      </c>
      <c r="BQ563">
        <v>0</v>
      </c>
      <c r="BR563">
        <v>0.48376799999999998</v>
      </c>
      <c r="BS563">
        <v>-3.7882720000000001</v>
      </c>
      <c r="BT563">
        <v>1.1282E-2</v>
      </c>
      <c r="BU563">
        <v>11.645505</v>
      </c>
      <c r="BV563">
        <v>-76.144267200000002</v>
      </c>
    </row>
    <row r="564" spans="1:74" customFormat="1" x14ac:dyDescent="0.25">
      <c r="A564" s="40">
        <v>41704</v>
      </c>
      <c r="B564" s="41">
        <v>2.6586805555555551E-2</v>
      </c>
      <c r="C564">
        <v>8.1199999999999992</v>
      </c>
      <c r="D564">
        <v>11.8475</v>
      </c>
      <c r="E564">
        <v>118475.20540000001</v>
      </c>
      <c r="F564">
        <v>10.6</v>
      </c>
      <c r="G564">
        <v>1.5</v>
      </c>
      <c r="H564">
        <v>4712.1000000000004</v>
      </c>
      <c r="J564">
        <v>0</v>
      </c>
      <c r="K564">
        <v>0.81100000000000005</v>
      </c>
      <c r="L564">
        <v>6.5854999999999997</v>
      </c>
      <c r="M564">
        <v>9.6085999999999991</v>
      </c>
      <c r="N564">
        <v>8.6206999999999994</v>
      </c>
      <c r="O564">
        <v>1.2552000000000001</v>
      </c>
      <c r="P564">
        <v>9.9</v>
      </c>
      <c r="Q564">
        <v>6.6660000000000004</v>
      </c>
      <c r="R564">
        <v>0.97060000000000002</v>
      </c>
      <c r="S564">
        <v>7.6</v>
      </c>
      <c r="T564">
        <v>4712.0810000000001</v>
      </c>
      <c r="W564">
        <v>0</v>
      </c>
      <c r="X564">
        <v>0</v>
      </c>
      <c r="Y564">
        <v>12.2</v>
      </c>
      <c r="Z564">
        <v>848</v>
      </c>
      <c r="AA564">
        <v>873</v>
      </c>
      <c r="AB564">
        <v>797</v>
      </c>
      <c r="AC564">
        <v>46</v>
      </c>
      <c r="AD564">
        <v>12.61</v>
      </c>
      <c r="AE564">
        <v>0.28999999999999998</v>
      </c>
      <c r="AF564">
        <v>972</v>
      </c>
      <c r="AG564">
        <v>0</v>
      </c>
      <c r="AH564">
        <v>11</v>
      </c>
      <c r="AI564">
        <v>17</v>
      </c>
      <c r="AJ564">
        <v>190</v>
      </c>
      <c r="AK564">
        <v>190</v>
      </c>
      <c r="AL564">
        <v>7.1</v>
      </c>
      <c r="AM564">
        <v>195</v>
      </c>
      <c r="AN564" t="s">
        <v>155</v>
      </c>
      <c r="AO564">
        <v>1</v>
      </c>
      <c r="AP564" s="42">
        <v>0.9431828703703703</v>
      </c>
      <c r="AQ564">
        <v>47.163589000000002</v>
      </c>
      <c r="AR564">
        <v>-88.484623999999997</v>
      </c>
      <c r="AS564">
        <v>317.8</v>
      </c>
      <c r="AT564">
        <v>43.7</v>
      </c>
      <c r="AU564">
        <v>12</v>
      </c>
      <c r="AV564">
        <v>9</v>
      </c>
      <c r="AW564" t="s">
        <v>243</v>
      </c>
      <c r="AX564">
        <v>1.4035930000000001</v>
      </c>
      <c r="AY564">
        <v>1.1000000000000001</v>
      </c>
      <c r="AZ564">
        <v>1.901796</v>
      </c>
      <c r="BA564">
        <v>14.048999999999999</v>
      </c>
      <c r="BB564">
        <v>9.1999999999999993</v>
      </c>
      <c r="BC564">
        <v>0.66</v>
      </c>
      <c r="BD564">
        <v>23.300999999999998</v>
      </c>
      <c r="BE564">
        <v>1198.4639999999999</v>
      </c>
      <c r="BF564">
        <v>1112.9449999999999</v>
      </c>
      <c r="BG564">
        <v>0.16400000000000001</v>
      </c>
      <c r="BH564">
        <v>2.4E-2</v>
      </c>
      <c r="BI564">
        <v>0.188</v>
      </c>
      <c r="BJ564">
        <v>0.127</v>
      </c>
      <c r="BK564">
        <v>1.7999999999999999E-2</v>
      </c>
      <c r="BL564">
        <v>0.14599999999999999</v>
      </c>
      <c r="BM564">
        <v>28.334199999999999</v>
      </c>
      <c r="BQ564">
        <v>0</v>
      </c>
      <c r="BR564">
        <v>0.51649</v>
      </c>
      <c r="BS564">
        <v>-3.187592</v>
      </c>
      <c r="BT564">
        <v>1.0999999999999999E-2</v>
      </c>
      <c r="BU564">
        <v>12.433204999999999</v>
      </c>
      <c r="BV564">
        <v>-64.070599200000004</v>
      </c>
    </row>
    <row r="565" spans="1:74" customFormat="1" x14ac:dyDescent="0.25">
      <c r="A565" s="40">
        <v>41704</v>
      </c>
      <c r="B565" s="41">
        <v>2.6598379629629632E-2</v>
      </c>
      <c r="C565">
        <v>8.157</v>
      </c>
      <c r="D565">
        <v>11.7372</v>
      </c>
      <c r="E565">
        <v>117372.1768</v>
      </c>
      <c r="F565">
        <v>8.5</v>
      </c>
      <c r="G565">
        <v>-3.4</v>
      </c>
      <c r="H565">
        <v>4581.1000000000004</v>
      </c>
      <c r="J565">
        <v>0</v>
      </c>
      <c r="K565">
        <v>0.81200000000000006</v>
      </c>
      <c r="L565">
        <v>6.6235999999999997</v>
      </c>
      <c r="M565">
        <v>9.5312000000000001</v>
      </c>
      <c r="N565">
        <v>6.9329999999999998</v>
      </c>
      <c r="O565">
        <v>0</v>
      </c>
      <c r="P565">
        <v>6.9</v>
      </c>
      <c r="Q565">
        <v>5.3609</v>
      </c>
      <c r="R565">
        <v>0</v>
      </c>
      <c r="S565">
        <v>5.4</v>
      </c>
      <c r="T565">
        <v>4581.0667000000003</v>
      </c>
      <c r="W565">
        <v>0</v>
      </c>
      <c r="X565">
        <v>0</v>
      </c>
      <c r="Y565">
        <v>12.1</v>
      </c>
      <c r="Z565">
        <v>849</v>
      </c>
      <c r="AA565">
        <v>873</v>
      </c>
      <c r="AB565">
        <v>797</v>
      </c>
      <c r="AC565">
        <v>46</v>
      </c>
      <c r="AD565">
        <v>12.61</v>
      </c>
      <c r="AE565">
        <v>0.28999999999999998</v>
      </c>
      <c r="AF565">
        <v>972</v>
      </c>
      <c r="AG565">
        <v>0</v>
      </c>
      <c r="AH565">
        <v>11</v>
      </c>
      <c r="AI565">
        <v>17</v>
      </c>
      <c r="AJ565">
        <v>190</v>
      </c>
      <c r="AK565">
        <v>190</v>
      </c>
      <c r="AL565">
        <v>7.1</v>
      </c>
      <c r="AM565">
        <v>195</v>
      </c>
      <c r="AN565" t="s">
        <v>155</v>
      </c>
      <c r="AO565">
        <v>1</v>
      </c>
      <c r="AP565" s="42">
        <v>0.94319444444444445</v>
      </c>
      <c r="AQ565">
        <v>47.163735000000003</v>
      </c>
      <c r="AR565">
        <v>-88.484752</v>
      </c>
      <c r="AS565">
        <v>319.3</v>
      </c>
      <c r="AT565">
        <v>42.7</v>
      </c>
      <c r="AU565">
        <v>12</v>
      </c>
      <c r="AV565">
        <v>9</v>
      </c>
      <c r="AW565" t="s">
        <v>243</v>
      </c>
      <c r="AX565">
        <v>1.1954050000000001</v>
      </c>
      <c r="AY565">
        <v>1.0674330000000001</v>
      </c>
      <c r="AZ565">
        <v>1.895405</v>
      </c>
      <c r="BA565">
        <v>14.048999999999999</v>
      </c>
      <c r="BB565">
        <v>9.26</v>
      </c>
      <c r="BC565">
        <v>0.66</v>
      </c>
      <c r="BD565">
        <v>23.145</v>
      </c>
      <c r="BE565">
        <v>1209.2049999999999</v>
      </c>
      <c r="BF565">
        <v>1107.4739999999999</v>
      </c>
      <c r="BG565">
        <v>0.13300000000000001</v>
      </c>
      <c r="BH565">
        <v>0</v>
      </c>
      <c r="BI565">
        <v>0.13300000000000001</v>
      </c>
      <c r="BJ565">
        <v>0.10199999999999999</v>
      </c>
      <c r="BK565">
        <v>0</v>
      </c>
      <c r="BL565">
        <v>0.10199999999999999</v>
      </c>
      <c r="BM565">
        <v>27.633700000000001</v>
      </c>
      <c r="BQ565">
        <v>0</v>
      </c>
      <c r="BR565">
        <v>0.48532999999999998</v>
      </c>
      <c r="BS565">
        <v>-2.6480320000000002</v>
      </c>
      <c r="BT565">
        <v>1.1717999999999999E-2</v>
      </c>
      <c r="BU565">
        <v>11.683107</v>
      </c>
      <c r="BV565">
        <v>-53.225443200000001</v>
      </c>
    </row>
    <row r="566" spans="1:74" customFormat="1" x14ac:dyDescent="0.25">
      <c r="A566" s="40">
        <v>41704</v>
      </c>
      <c r="B566" s="41">
        <v>2.6609953703703702E-2</v>
      </c>
      <c r="C566">
        <v>8.1999999999999993</v>
      </c>
      <c r="D566">
        <v>11.501799999999999</v>
      </c>
      <c r="E566">
        <v>115018.4615</v>
      </c>
      <c r="F566">
        <v>6.6</v>
      </c>
      <c r="G566">
        <v>-7.8</v>
      </c>
      <c r="H566">
        <v>4750.8999999999996</v>
      </c>
      <c r="J566">
        <v>0</v>
      </c>
      <c r="K566">
        <v>0.81399999999999995</v>
      </c>
      <c r="L566">
        <v>6.6745999999999999</v>
      </c>
      <c r="M566">
        <v>9.3621999999999996</v>
      </c>
      <c r="N566">
        <v>5.3884999999999996</v>
      </c>
      <c r="O566">
        <v>0</v>
      </c>
      <c r="P566">
        <v>5.4</v>
      </c>
      <c r="Q566">
        <v>4.1665000000000001</v>
      </c>
      <c r="R566">
        <v>0</v>
      </c>
      <c r="S566">
        <v>4.2</v>
      </c>
      <c r="T566">
        <v>4750.9398000000001</v>
      </c>
      <c r="W566">
        <v>0</v>
      </c>
      <c r="X566">
        <v>0</v>
      </c>
      <c r="Y566">
        <v>12.2</v>
      </c>
      <c r="Z566">
        <v>849</v>
      </c>
      <c r="AA566">
        <v>874</v>
      </c>
      <c r="AB566">
        <v>796</v>
      </c>
      <c r="AC566">
        <v>46</v>
      </c>
      <c r="AD566">
        <v>12.6</v>
      </c>
      <c r="AE566">
        <v>0.28999999999999998</v>
      </c>
      <c r="AF566">
        <v>973</v>
      </c>
      <c r="AG566">
        <v>0</v>
      </c>
      <c r="AH566">
        <v>11</v>
      </c>
      <c r="AI566">
        <v>17</v>
      </c>
      <c r="AJ566">
        <v>190</v>
      </c>
      <c r="AK566">
        <v>190</v>
      </c>
      <c r="AL566">
        <v>7</v>
      </c>
      <c r="AM566">
        <v>195</v>
      </c>
      <c r="AN566" t="s">
        <v>155</v>
      </c>
      <c r="AO566">
        <v>1</v>
      </c>
      <c r="AP566" s="42">
        <v>0.9432060185185186</v>
      </c>
      <c r="AQ566">
        <v>47.16386</v>
      </c>
      <c r="AR566">
        <v>-88.484907000000007</v>
      </c>
      <c r="AS566">
        <v>319.60000000000002</v>
      </c>
      <c r="AT566">
        <v>41.8</v>
      </c>
      <c r="AU566">
        <v>12</v>
      </c>
      <c r="AV566">
        <v>9</v>
      </c>
      <c r="AW566" t="s">
        <v>243</v>
      </c>
      <c r="AX566">
        <v>1.8272729999999999</v>
      </c>
      <c r="AY566">
        <v>1.064935</v>
      </c>
      <c r="AZ566">
        <v>2.4948049999999999</v>
      </c>
      <c r="BA566">
        <v>14.048999999999999</v>
      </c>
      <c r="BB566">
        <v>9.36</v>
      </c>
      <c r="BC566">
        <v>0.67</v>
      </c>
      <c r="BD566">
        <v>22.855</v>
      </c>
      <c r="BE566">
        <v>1225.9929999999999</v>
      </c>
      <c r="BF566">
        <v>1094.508</v>
      </c>
      <c r="BG566">
        <v>0.104</v>
      </c>
      <c r="BH566">
        <v>0</v>
      </c>
      <c r="BI566">
        <v>0.104</v>
      </c>
      <c r="BJ566">
        <v>0.08</v>
      </c>
      <c r="BK566">
        <v>0</v>
      </c>
      <c r="BL566">
        <v>0.08</v>
      </c>
      <c r="BM566">
        <v>28.834199999999999</v>
      </c>
      <c r="BQ566">
        <v>0</v>
      </c>
      <c r="BR566">
        <v>0.49859199999999998</v>
      </c>
      <c r="BS566">
        <v>-2.7351420000000002</v>
      </c>
      <c r="BT566">
        <v>1.1282E-2</v>
      </c>
      <c r="BU566">
        <v>12.002356000000001</v>
      </c>
      <c r="BV566">
        <v>-54.976354200000003</v>
      </c>
    </row>
    <row r="567" spans="1:74" customFormat="1" x14ac:dyDescent="0.25">
      <c r="A567" s="40">
        <v>41704</v>
      </c>
      <c r="B567" s="41">
        <v>2.6621527777777779E-2</v>
      </c>
      <c r="C567">
        <v>8.2010000000000005</v>
      </c>
      <c r="D567">
        <v>11.4337</v>
      </c>
      <c r="E567">
        <v>114337.395</v>
      </c>
      <c r="F567">
        <v>4</v>
      </c>
      <c r="G567">
        <v>-10.9</v>
      </c>
      <c r="H567">
        <v>4963.2</v>
      </c>
      <c r="J567">
        <v>0</v>
      </c>
      <c r="K567">
        <v>0.81440000000000001</v>
      </c>
      <c r="L567">
        <v>6.6791999999999998</v>
      </c>
      <c r="M567">
        <v>9.3117000000000001</v>
      </c>
      <c r="N567">
        <v>3.2707000000000002</v>
      </c>
      <c r="O567">
        <v>0</v>
      </c>
      <c r="P567">
        <v>3.3</v>
      </c>
      <c r="Q567">
        <v>2.5289999999999999</v>
      </c>
      <c r="R567">
        <v>0</v>
      </c>
      <c r="S567">
        <v>2.5</v>
      </c>
      <c r="T567">
        <v>4963.1943000000001</v>
      </c>
      <c r="W567">
        <v>0</v>
      </c>
      <c r="X567">
        <v>0</v>
      </c>
      <c r="Y567">
        <v>12.1</v>
      </c>
      <c r="Z567">
        <v>850</v>
      </c>
      <c r="AA567">
        <v>873</v>
      </c>
      <c r="AB567">
        <v>797</v>
      </c>
      <c r="AC567">
        <v>46</v>
      </c>
      <c r="AD567">
        <v>12.6</v>
      </c>
      <c r="AE567">
        <v>0.28999999999999998</v>
      </c>
      <c r="AF567">
        <v>973</v>
      </c>
      <c r="AG567">
        <v>0</v>
      </c>
      <c r="AH567">
        <v>11</v>
      </c>
      <c r="AI567">
        <v>17</v>
      </c>
      <c r="AJ567">
        <v>190</v>
      </c>
      <c r="AK567">
        <v>189.3</v>
      </c>
      <c r="AL567">
        <v>6.9</v>
      </c>
      <c r="AM567">
        <v>195</v>
      </c>
      <c r="AN567" t="s">
        <v>155</v>
      </c>
      <c r="AO567">
        <v>1</v>
      </c>
      <c r="AP567" s="42">
        <v>0.94321759259259252</v>
      </c>
      <c r="AQ567">
        <v>47.163805000000004</v>
      </c>
      <c r="AR567">
        <v>-88.485225</v>
      </c>
      <c r="AS567">
        <v>333.4</v>
      </c>
      <c r="AT567">
        <v>41</v>
      </c>
      <c r="AU567">
        <v>12</v>
      </c>
      <c r="AV567">
        <v>9</v>
      </c>
      <c r="AW567" t="s">
        <v>243</v>
      </c>
      <c r="AX567">
        <v>2.2999999999999998</v>
      </c>
      <c r="AY567">
        <v>1.2</v>
      </c>
      <c r="AZ567">
        <v>2.9</v>
      </c>
      <c r="BA567">
        <v>14.048999999999999</v>
      </c>
      <c r="BB567">
        <v>9.39</v>
      </c>
      <c r="BC567">
        <v>0.67</v>
      </c>
      <c r="BD567">
        <v>22.789000000000001</v>
      </c>
      <c r="BE567">
        <v>1228.68</v>
      </c>
      <c r="BF567">
        <v>1090.2370000000001</v>
      </c>
      <c r="BG567">
        <v>6.3E-2</v>
      </c>
      <c r="BH567">
        <v>0</v>
      </c>
      <c r="BI567">
        <v>6.3E-2</v>
      </c>
      <c r="BJ567">
        <v>4.9000000000000002E-2</v>
      </c>
      <c r="BK567">
        <v>0</v>
      </c>
      <c r="BL567">
        <v>4.9000000000000002E-2</v>
      </c>
      <c r="BM567">
        <v>30.167400000000001</v>
      </c>
      <c r="BQ567">
        <v>0</v>
      </c>
      <c r="BR567">
        <v>0.45284200000000002</v>
      </c>
      <c r="BS567">
        <v>-3.2339020000000001</v>
      </c>
      <c r="BT567">
        <v>1.0999999999999999E-2</v>
      </c>
      <c r="BU567">
        <v>10.901039000000001</v>
      </c>
      <c r="BV567">
        <v>-65.001430200000001</v>
      </c>
    </row>
    <row r="568" spans="1:74" customFormat="1" x14ac:dyDescent="0.25">
      <c r="A568" s="40">
        <v>41704</v>
      </c>
      <c r="B568" s="41">
        <v>2.6633101851851849E-2</v>
      </c>
      <c r="C568">
        <v>8.2089999999999996</v>
      </c>
      <c r="D568">
        <v>11.474299999999999</v>
      </c>
      <c r="E568">
        <v>114742.9381</v>
      </c>
      <c r="F568">
        <v>3.6</v>
      </c>
      <c r="G568">
        <v>-7.8</v>
      </c>
      <c r="H568">
        <v>5252.4</v>
      </c>
      <c r="J568">
        <v>0</v>
      </c>
      <c r="K568">
        <v>0.8135</v>
      </c>
      <c r="L568">
        <v>6.6786000000000003</v>
      </c>
      <c r="M568">
        <v>9.3346999999999998</v>
      </c>
      <c r="N568">
        <v>2.9365000000000001</v>
      </c>
      <c r="O568">
        <v>0</v>
      </c>
      <c r="P568">
        <v>2.9</v>
      </c>
      <c r="Q568">
        <v>2.2706</v>
      </c>
      <c r="R568">
        <v>0</v>
      </c>
      <c r="S568">
        <v>2.2999999999999998</v>
      </c>
      <c r="T568">
        <v>5252.4209000000001</v>
      </c>
      <c r="W568">
        <v>0</v>
      </c>
      <c r="X568">
        <v>0</v>
      </c>
      <c r="Y568">
        <v>12.1</v>
      </c>
      <c r="Z568">
        <v>850</v>
      </c>
      <c r="AA568">
        <v>873</v>
      </c>
      <c r="AB568">
        <v>798</v>
      </c>
      <c r="AC568">
        <v>46</v>
      </c>
      <c r="AD568">
        <v>12.61</v>
      </c>
      <c r="AE568">
        <v>0.28999999999999998</v>
      </c>
      <c r="AF568">
        <v>972</v>
      </c>
      <c r="AG568">
        <v>0</v>
      </c>
      <c r="AH568">
        <v>10.282717</v>
      </c>
      <c r="AI568">
        <v>17</v>
      </c>
      <c r="AJ568">
        <v>190</v>
      </c>
      <c r="AK568">
        <v>189</v>
      </c>
      <c r="AL568">
        <v>6.7</v>
      </c>
      <c r="AM568">
        <v>195</v>
      </c>
      <c r="AN568" t="s">
        <v>155</v>
      </c>
      <c r="AO568">
        <v>1</v>
      </c>
      <c r="AP568" s="42">
        <v>0.94322916666666667</v>
      </c>
      <c r="AQ568">
        <v>47.161520000000003</v>
      </c>
      <c r="AR568">
        <v>-88.486469</v>
      </c>
      <c r="AS568">
        <v>159.69999999999999</v>
      </c>
      <c r="AT568">
        <v>41.2</v>
      </c>
      <c r="AU568">
        <v>12</v>
      </c>
      <c r="AV568">
        <v>10</v>
      </c>
      <c r="AW568" t="s">
        <v>243</v>
      </c>
      <c r="AX568">
        <v>1.8996</v>
      </c>
      <c r="AY568">
        <v>1.2</v>
      </c>
      <c r="AZ568">
        <v>2.5996999999999999</v>
      </c>
      <c r="BA568">
        <v>14.048999999999999</v>
      </c>
      <c r="BB568">
        <v>9.35</v>
      </c>
      <c r="BC568">
        <v>0.67</v>
      </c>
      <c r="BD568">
        <v>22.920999999999999</v>
      </c>
      <c r="BE568">
        <v>1224.7470000000001</v>
      </c>
      <c r="BF568">
        <v>1089.5309999999999</v>
      </c>
      <c r="BG568">
        <v>5.6000000000000001E-2</v>
      </c>
      <c r="BH568">
        <v>0</v>
      </c>
      <c r="BI568">
        <v>5.6000000000000001E-2</v>
      </c>
      <c r="BJ568">
        <v>4.3999999999999997E-2</v>
      </c>
      <c r="BK568">
        <v>0</v>
      </c>
      <c r="BL568">
        <v>4.3999999999999997E-2</v>
      </c>
      <c r="BM568">
        <v>31.8261</v>
      </c>
      <c r="BQ568">
        <v>0</v>
      </c>
      <c r="BR568">
        <v>0.34894700000000001</v>
      </c>
      <c r="BS568">
        <v>-3.691217</v>
      </c>
      <c r="BT568">
        <v>1.0999999999999999E-2</v>
      </c>
      <c r="BU568">
        <v>8.4000280000000007</v>
      </c>
      <c r="BV568">
        <v>-74.1934617</v>
      </c>
    </row>
    <row r="569" spans="1:74" customFormat="1" x14ac:dyDescent="0.25">
      <c r="A569" s="40">
        <v>41704</v>
      </c>
      <c r="B569" s="41">
        <v>2.6644675925925926E-2</v>
      </c>
      <c r="C569">
        <v>8.3369999999999997</v>
      </c>
      <c r="D569">
        <v>11.416700000000001</v>
      </c>
      <c r="E569">
        <v>114166.72809999999</v>
      </c>
      <c r="F569">
        <v>4.9000000000000004</v>
      </c>
      <c r="G569">
        <v>11.6</v>
      </c>
      <c r="H569">
        <v>5572.8</v>
      </c>
      <c r="J569">
        <v>0</v>
      </c>
      <c r="K569">
        <v>0.81289999999999996</v>
      </c>
      <c r="L569">
        <v>6.7770000000000001</v>
      </c>
      <c r="M569">
        <v>9.2803000000000004</v>
      </c>
      <c r="N569">
        <v>3.9830999999999999</v>
      </c>
      <c r="O569">
        <v>9.4293999999999993</v>
      </c>
      <c r="P569">
        <v>13.4</v>
      </c>
      <c r="Q569">
        <v>3.0798999999999999</v>
      </c>
      <c r="R569">
        <v>7.2912999999999997</v>
      </c>
      <c r="S569">
        <v>10.4</v>
      </c>
      <c r="T569">
        <v>5572.8</v>
      </c>
      <c r="W569">
        <v>0</v>
      </c>
      <c r="X569">
        <v>0</v>
      </c>
      <c r="Y569">
        <v>12.2</v>
      </c>
      <c r="Z569">
        <v>849</v>
      </c>
      <c r="AA569">
        <v>873</v>
      </c>
      <c r="AB569">
        <v>797</v>
      </c>
      <c r="AC569">
        <v>46</v>
      </c>
      <c r="AD569">
        <v>12.61</v>
      </c>
      <c r="AE569">
        <v>0.28999999999999998</v>
      </c>
      <c r="AF569">
        <v>972</v>
      </c>
      <c r="AG569">
        <v>0</v>
      </c>
      <c r="AH569">
        <v>10.717718</v>
      </c>
      <c r="AI569">
        <v>17</v>
      </c>
      <c r="AJ569">
        <v>190</v>
      </c>
      <c r="AK569">
        <v>189</v>
      </c>
      <c r="AL569">
        <v>6.7</v>
      </c>
      <c r="AM569">
        <v>195</v>
      </c>
      <c r="AN569" t="s">
        <v>155</v>
      </c>
      <c r="AO569">
        <v>1</v>
      </c>
      <c r="AP569" s="42">
        <v>0.94324074074074071</v>
      </c>
      <c r="AQ569">
        <v>47.157550999999998</v>
      </c>
      <c r="AR569">
        <v>-88.488179000000002</v>
      </c>
      <c r="AS569">
        <v>-243.6</v>
      </c>
      <c r="AT569">
        <v>42.9</v>
      </c>
      <c r="AU569">
        <v>12</v>
      </c>
      <c r="AV569">
        <v>10</v>
      </c>
      <c r="AW569" t="s">
        <v>227</v>
      </c>
      <c r="AX569">
        <v>1.2330669999999999</v>
      </c>
      <c r="AY569">
        <v>1.3996</v>
      </c>
      <c r="AZ569">
        <v>2.2328670000000002</v>
      </c>
      <c r="BA569">
        <v>14.048999999999999</v>
      </c>
      <c r="BB569">
        <v>9.31</v>
      </c>
      <c r="BC569">
        <v>0.66</v>
      </c>
      <c r="BD569">
        <v>23.02</v>
      </c>
      <c r="BE569">
        <v>1237.0930000000001</v>
      </c>
      <c r="BF569">
        <v>1078.213</v>
      </c>
      <c r="BG569">
        <v>7.5999999999999998E-2</v>
      </c>
      <c r="BH569">
        <v>0.18</v>
      </c>
      <c r="BI569">
        <v>0.25600000000000001</v>
      </c>
      <c r="BJ569">
        <v>5.8999999999999997E-2</v>
      </c>
      <c r="BK569">
        <v>0.13900000000000001</v>
      </c>
      <c r="BL569">
        <v>0.19800000000000001</v>
      </c>
      <c r="BM569">
        <v>33.612400000000001</v>
      </c>
      <c r="BQ569">
        <v>0</v>
      </c>
      <c r="BR569">
        <v>0.40456199999999998</v>
      </c>
      <c r="BS569">
        <v>-3.244745</v>
      </c>
      <c r="BT569">
        <v>1.0999999999999999E-2</v>
      </c>
      <c r="BU569">
        <v>9.7388089999999998</v>
      </c>
      <c r="BV569">
        <v>-65.219374500000001</v>
      </c>
    </row>
    <row r="570" spans="1:74" customFormat="1" x14ac:dyDescent="0.25">
      <c r="A570" s="40">
        <v>41704</v>
      </c>
      <c r="B570" s="41">
        <v>2.6656249999999996E-2</v>
      </c>
      <c r="C570">
        <v>8.02</v>
      </c>
      <c r="D570">
        <v>11.643599999999999</v>
      </c>
      <c r="E570">
        <v>116436.17479999999</v>
      </c>
      <c r="F570">
        <v>4.8</v>
      </c>
      <c r="G570">
        <v>9.9</v>
      </c>
      <c r="H570">
        <v>5865.7</v>
      </c>
      <c r="J570">
        <v>0</v>
      </c>
      <c r="K570">
        <v>0.8125</v>
      </c>
      <c r="L570">
        <v>6.5167000000000002</v>
      </c>
      <c r="M570">
        <v>9.4605999999999995</v>
      </c>
      <c r="N570">
        <v>3.8959000000000001</v>
      </c>
      <c r="O570">
        <v>8.0108999999999995</v>
      </c>
      <c r="P570">
        <v>11.9</v>
      </c>
      <c r="Q570">
        <v>3.0125000000000002</v>
      </c>
      <c r="R570">
        <v>6.1943999999999999</v>
      </c>
      <c r="S570">
        <v>9.1999999999999993</v>
      </c>
      <c r="T570">
        <v>5865.6818000000003</v>
      </c>
      <c r="W570">
        <v>0</v>
      </c>
      <c r="X570">
        <v>0</v>
      </c>
      <c r="Y570">
        <v>12.1</v>
      </c>
      <c r="Z570">
        <v>849</v>
      </c>
      <c r="AA570">
        <v>874</v>
      </c>
      <c r="AB570">
        <v>796</v>
      </c>
      <c r="AC570">
        <v>46</v>
      </c>
      <c r="AD570">
        <v>12.61</v>
      </c>
      <c r="AE570">
        <v>0.28999999999999998</v>
      </c>
      <c r="AF570">
        <v>972</v>
      </c>
      <c r="AG570">
        <v>0</v>
      </c>
      <c r="AH570">
        <v>11</v>
      </c>
      <c r="AI570">
        <v>17</v>
      </c>
      <c r="AJ570">
        <v>190</v>
      </c>
      <c r="AK570">
        <v>189</v>
      </c>
      <c r="AL570">
        <v>6.8</v>
      </c>
      <c r="AM570">
        <v>195</v>
      </c>
      <c r="AN570" t="s">
        <v>155</v>
      </c>
      <c r="AO570">
        <v>1</v>
      </c>
      <c r="AP570" s="42">
        <v>0.94325231481481486</v>
      </c>
      <c r="AQ570">
        <v>47.157671999999998</v>
      </c>
      <c r="AR570">
        <v>-88.48836</v>
      </c>
      <c r="AS570">
        <v>-243.4</v>
      </c>
      <c r="AT570">
        <v>42.9</v>
      </c>
      <c r="AU570">
        <v>12</v>
      </c>
      <c r="AV570">
        <v>9</v>
      </c>
      <c r="AW570" t="s">
        <v>228</v>
      </c>
      <c r="AX570">
        <v>1.5</v>
      </c>
      <c r="AY570">
        <v>1.8</v>
      </c>
      <c r="AZ570">
        <v>2.7</v>
      </c>
      <c r="BA570">
        <v>14.048999999999999</v>
      </c>
      <c r="BB570">
        <v>9.2899999999999991</v>
      </c>
      <c r="BC570">
        <v>0.66</v>
      </c>
      <c r="BD570">
        <v>23.074999999999999</v>
      </c>
      <c r="BE570">
        <v>1193.23</v>
      </c>
      <c r="BF570">
        <v>1102.528</v>
      </c>
      <c r="BG570">
        <v>7.4999999999999997E-2</v>
      </c>
      <c r="BH570">
        <v>0.154</v>
      </c>
      <c r="BI570">
        <v>0.22800000000000001</v>
      </c>
      <c r="BJ570">
        <v>5.8000000000000003E-2</v>
      </c>
      <c r="BK570">
        <v>0.11899999999999999</v>
      </c>
      <c r="BL570">
        <v>0.17699999999999999</v>
      </c>
      <c r="BM570">
        <v>35.487400000000001</v>
      </c>
      <c r="BQ570">
        <v>0</v>
      </c>
      <c r="BR570">
        <v>0.44689800000000002</v>
      </c>
      <c r="BS570">
        <v>-2.7210040000000002</v>
      </c>
      <c r="BT570">
        <v>1.0999999999999999E-2</v>
      </c>
      <c r="BU570">
        <v>10.757952</v>
      </c>
      <c r="BV570">
        <v>-54.692180399999998</v>
      </c>
    </row>
    <row r="571" spans="1:74" customFormat="1" x14ac:dyDescent="0.25">
      <c r="A571" s="40">
        <v>41704</v>
      </c>
      <c r="B571" s="41">
        <v>2.6667824074074073E-2</v>
      </c>
      <c r="C571">
        <v>7.7560000000000002</v>
      </c>
      <c r="D571">
        <v>12.236599999999999</v>
      </c>
      <c r="E571">
        <v>122365.734</v>
      </c>
      <c r="F571">
        <v>3.2</v>
      </c>
      <c r="G571">
        <v>0.5</v>
      </c>
      <c r="H571">
        <v>6962.2</v>
      </c>
      <c r="J571">
        <v>0</v>
      </c>
      <c r="K571">
        <v>0.80710000000000004</v>
      </c>
      <c r="L571">
        <v>6.2601000000000004</v>
      </c>
      <c r="M571">
        <v>9.8758999999999997</v>
      </c>
      <c r="N571">
        <v>2.5442</v>
      </c>
      <c r="O571">
        <v>0.38950000000000001</v>
      </c>
      <c r="P571">
        <v>2.9</v>
      </c>
      <c r="Q571">
        <v>1.9673</v>
      </c>
      <c r="R571">
        <v>0.30120000000000002</v>
      </c>
      <c r="S571">
        <v>2.2999999999999998</v>
      </c>
      <c r="T571">
        <v>6962.2186000000002</v>
      </c>
      <c r="W571">
        <v>0</v>
      </c>
      <c r="X571">
        <v>0</v>
      </c>
      <c r="Y571">
        <v>12.2</v>
      </c>
      <c r="Z571">
        <v>848</v>
      </c>
      <c r="AA571">
        <v>873</v>
      </c>
      <c r="AB571">
        <v>797</v>
      </c>
      <c r="AC571">
        <v>46</v>
      </c>
      <c r="AD571">
        <v>12.61</v>
      </c>
      <c r="AE571">
        <v>0.28999999999999998</v>
      </c>
      <c r="AF571">
        <v>972</v>
      </c>
      <c r="AG571">
        <v>0</v>
      </c>
      <c r="AH571">
        <v>11</v>
      </c>
      <c r="AI571">
        <v>17</v>
      </c>
      <c r="AJ571">
        <v>190</v>
      </c>
      <c r="AK571">
        <v>189</v>
      </c>
      <c r="AL571">
        <v>7</v>
      </c>
      <c r="AM571">
        <v>195</v>
      </c>
      <c r="AN571" t="s">
        <v>155</v>
      </c>
      <c r="AO571">
        <v>1</v>
      </c>
      <c r="AP571" s="42">
        <v>0.94326388888888879</v>
      </c>
      <c r="AQ571">
        <v>47.157792000000001</v>
      </c>
      <c r="AR571">
        <v>-88.48854</v>
      </c>
      <c r="AS571">
        <v>-243.3</v>
      </c>
      <c r="AT571">
        <v>42.9</v>
      </c>
      <c r="AU571">
        <v>12</v>
      </c>
      <c r="AV571">
        <v>9</v>
      </c>
      <c r="AW571" t="s">
        <v>228</v>
      </c>
      <c r="AX571">
        <v>1.5</v>
      </c>
      <c r="AY571">
        <v>1.8</v>
      </c>
      <c r="AZ571">
        <v>2.7</v>
      </c>
      <c r="BA571">
        <v>14.048999999999999</v>
      </c>
      <c r="BB571">
        <v>9</v>
      </c>
      <c r="BC571">
        <v>0.64</v>
      </c>
      <c r="BD571">
        <v>23.902999999999999</v>
      </c>
      <c r="BE571">
        <v>1127.921</v>
      </c>
      <c r="BF571">
        <v>1132.5329999999999</v>
      </c>
      <c r="BG571">
        <v>4.8000000000000001E-2</v>
      </c>
      <c r="BH571">
        <v>7.0000000000000001E-3</v>
      </c>
      <c r="BI571">
        <v>5.5E-2</v>
      </c>
      <c r="BJ571">
        <v>3.6999999999999998E-2</v>
      </c>
      <c r="BK571">
        <v>6.0000000000000001E-3</v>
      </c>
      <c r="BL571">
        <v>4.2999999999999997E-2</v>
      </c>
      <c r="BM571">
        <v>41.448300000000003</v>
      </c>
      <c r="BQ571">
        <v>0</v>
      </c>
      <c r="BR571">
        <v>0.37748199999999998</v>
      </c>
      <c r="BS571">
        <v>-2.7190340000000002</v>
      </c>
      <c r="BT571">
        <v>1.0999999999999999E-2</v>
      </c>
      <c r="BU571">
        <v>9.0869350000000004</v>
      </c>
      <c r="BV571">
        <v>-54.652583399999997</v>
      </c>
    </row>
    <row r="572" spans="1:74" customFormat="1" x14ac:dyDescent="0.25">
      <c r="A572" s="40">
        <v>41704</v>
      </c>
      <c r="B572" s="41">
        <v>2.667939814814815E-2</v>
      </c>
      <c r="C572">
        <v>7.8890000000000002</v>
      </c>
      <c r="D572">
        <v>12.1732</v>
      </c>
      <c r="E572">
        <v>121732.1434</v>
      </c>
      <c r="F572">
        <v>3.3</v>
      </c>
      <c r="G572">
        <v>5.4</v>
      </c>
      <c r="H572">
        <v>6892.3</v>
      </c>
      <c r="J572">
        <v>0</v>
      </c>
      <c r="K572">
        <v>0.80689999999999995</v>
      </c>
      <c r="L572">
        <v>6.3654999999999999</v>
      </c>
      <c r="M572">
        <v>9.8224999999999998</v>
      </c>
      <c r="N572">
        <v>2.6665999999999999</v>
      </c>
      <c r="O572">
        <v>4.3966000000000003</v>
      </c>
      <c r="P572">
        <v>7.1</v>
      </c>
      <c r="Q572">
        <v>2.0619000000000001</v>
      </c>
      <c r="R572">
        <v>3.3996</v>
      </c>
      <c r="S572">
        <v>5.5</v>
      </c>
      <c r="T572">
        <v>6892.2641000000003</v>
      </c>
      <c r="W572">
        <v>0</v>
      </c>
      <c r="X572">
        <v>0</v>
      </c>
      <c r="Y572">
        <v>12.1</v>
      </c>
      <c r="Z572">
        <v>848</v>
      </c>
      <c r="AA572">
        <v>872</v>
      </c>
      <c r="AB572">
        <v>798</v>
      </c>
      <c r="AC572">
        <v>46</v>
      </c>
      <c r="AD572">
        <v>12.6</v>
      </c>
      <c r="AE572">
        <v>0.28999999999999998</v>
      </c>
      <c r="AF572">
        <v>973</v>
      </c>
      <c r="AG572">
        <v>0</v>
      </c>
      <c r="AH572">
        <v>11</v>
      </c>
      <c r="AI572">
        <v>17</v>
      </c>
      <c r="AJ572">
        <v>190.7</v>
      </c>
      <c r="AK572">
        <v>189</v>
      </c>
      <c r="AL572">
        <v>7</v>
      </c>
      <c r="AM572">
        <v>195</v>
      </c>
      <c r="AN572" t="s">
        <v>155</v>
      </c>
      <c r="AO572">
        <v>1</v>
      </c>
      <c r="AP572" s="42">
        <v>0.94327546296296294</v>
      </c>
      <c r="AQ572">
        <v>47.157873000000002</v>
      </c>
      <c r="AR572">
        <v>-88.488662000000005</v>
      </c>
      <c r="AS572">
        <v>-243.2</v>
      </c>
      <c r="AT572">
        <v>42.9</v>
      </c>
      <c r="AU572">
        <v>12</v>
      </c>
      <c r="AV572">
        <v>9</v>
      </c>
      <c r="AW572" t="s">
        <v>228</v>
      </c>
      <c r="AX572">
        <v>1.5</v>
      </c>
      <c r="AY572">
        <v>1.8</v>
      </c>
      <c r="AZ572">
        <v>2.7</v>
      </c>
      <c r="BA572">
        <v>14.048999999999999</v>
      </c>
      <c r="BB572">
        <v>9</v>
      </c>
      <c r="BC572">
        <v>0.64</v>
      </c>
      <c r="BD572">
        <v>23.931999999999999</v>
      </c>
      <c r="BE572">
        <v>1143.8520000000001</v>
      </c>
      <c r="BF572">
        <v>1123.396</v>
      </c>
      <c r="BG572">
        <v>0.05</v>
      </c>
      <c r="BH572">
        <v>8.3000000000000004E-2</v>
      </c>
      <c r="BI572">
        <v>0.13300000000000001</v>
      </c>
      <c r="BJ572">
        <v>3.9E-2</v>
      </c>
      <c r="BK572">
        <v>6.4000000000000001E-2</v>
      </c>
      <c r="BL572">
        <v>0.10299999999999999</v>
      </c>
      <c r="BM572">
        <v>40.9223</v>
      </c>
      <c r="BQ572">
        <v>0</v>
      </c>
      <c r="BR572">
        <v>0.29443200000000003</v>
      </c>
      <c r="BS572">
        <v>-2.9832719999999999</v>
      </c>
      <c r="BT572">
        <v>1.0999999999999999E-2</v>
      </c>
      <c r="BU572">
        <v>7.0877150000000002</v>
      </c>
      <c r="BV572">
        <v>-59.963767199999999</v>
      </c>
    </row>
    <row r="573" spans="1:74" customFormat="1" x14ac:dyDescent="0.25">
      <c r="A573" s="40">
        <v>41704</v>
      </c>
      <c r="B573" s="41">
        <v>2.6690972222222224E-2</v>
      </c>
      <c r="C573">
        <v>8.4</v>
      </c>
      <c r="D573">
        <v>11.62</v>
      </c>
      <c r="E573">
        <v>116199.8808</v>
      </c>
      <c r="F573">
        <v>3.3</v>
      </c>
      <c r="G573">
        <v>-1</v>
      </c>
      <c r="H573">
        <v>6278.8</v>
      </c>
      <c r="J573">
        <v>0</v>
      </c>
      <c r="K573">
        <v>0.80969999999999998</v>
      </c>
      <c r="L573">
        <v>6.8014999999999999</v>
      </c>
      <c r="M573">
        <v>9.4086999999999996</v>
      </c>
      <c r="N573">
        <v>2.6680999999999999</v>
      </c>
      <c r="O573">
        <v>0</v>
      </c>
      <c r="P573">
        <v>2.7</v>
      </c>
      <c r="Q573">
        <v>2.0630999999999999</v>
      </c>
      <c r="R573">
        <v>0</v>
      </c>
      <c r="S573">
        <v>2.1</v>
      </c>
      <c r="T573">
        <v>6278.8132999999998</v>
      </c>
      <c r="W573">
        <v>0</v>
      </c>
      <c r="X573">
        <v>0</v>
      </c>
      <c r="Y573">
        <v>12.1</v>
      </c>
      <c r="Z573">
        <v>848</v>
      </c>
      <c r="AA573">
        <v>872</v>
      </c>
      <c r="AB573">
        <v>798</v>
      </c>
      <c r="AC573">
        <v>46</v>
      </c>
      <c r="AD573">
        <v>12.61</v>
      </c>
      <c r="AE573">
        <v>0.28999999999999998</v>
      </c>
      <c r="AF573">
        <v>972</v>
      </c>
      <c r="AG573">
        <v>0</v>
      </c>
      <c r="AH573">
        <v>11</v>
      </c>
      <c r="AI573">
        <v>17</v>
      </c>
      <c r="AJ573">
        <v>190.3</v>
      </c>
      <c r="AK573">
        <v>189</v>
      </c>
      <c r="AL573">
        <v>7</v>
      </c>
      <c r="AM573">
        <v>195</v>
      </c>
      <c r="AN573" t="s">
        <v>155</v>
      </c>
      <c r="AO573">
        <v>1</v>
      </c>
      <c r="AP573" s="42">
        <v>0.94327546296296294</v>
      </c>
      <c r="AQ573">
        <v>47.157952999999999</v>
      </c>
      <c r="AR573">
        <v>-88.488780000000006</v>
      </c>
      <c r="AS573">
        <v>-243.1</v>
      </c>
      <c r="AT573">
        <v>42.9</v>
      </c>
      <c r="AU573">
        <v>12</v>
      </c>
      <c r="AV573">
        <v>9</v>
      </c>
      <c r="AW573" t="s">
        <v>228</v>
      </c>
      <c r="AX573">
        <v>1.5</v>
      </c>
      <c r="AY573">
        <v>1.8</v>
      </c>
      <c r="AZ573">
        <v>2.7</v>
      </c>
      <c r="BA573">
        <v>14.048999999999999</v>
      </c>
      <c r="BB573">
        <v>9.14</v>
      </c>
      <c r="BC573">
        <v>0.65</v>
      </c>
      <c r="BD573">
        <v>23.501999999999999</v>
      </c>
      <c r="BE573">
        <v>1225.0440000000001</v>
      </c>
      <c r="BF573">
        <v>1078.587</v>
      </c>
      <c r="BG573">
        <v>0.05</v>
      </c>
      <c r="BH573">
        <v>0</v>
      </c>
      <c r="BI573">
        <v>0.05</v>
      </c>
      <c r="BJ573">
        <v>3.9E-2</v>
      </c>
      <c r="BK573">
        <v>0</v>
      </c>
      <c r="BL573">
        <v>3.9E-2</v>
      </c>
      <c r="BM573">
        <v>37.366999999999997</v>
      </c>
      <c r="BQ573">
        <v>0</v>
      </c>
      <c r="BR573">
        <v>0.248588</v>
      </c>
      <c r="BS573">
        <v>-2.703538</v>
      </c>
      <c r="BT573">
        <v>1.0999999999999999E-2</v>
      </c>
      <c r="BU573">
        <v>5.9841350000000002</v>
      </c>
      <c r="BV573">
        <v>-54.341113800000002</v>
      </c>
    </row>
    <row r="574" spans="1:74" customFormat="1" x14ac:dyDescent="0.25">
      <c r="A574" s="40">
        <v>41704</v>
      </c>
      <c r="B574" s="41">
        <v>2.6702546296296297E-2</v>
      </c>
      <c r="C574">
        <v>8.4</v>
      </c>
      <c r="D574">
        <v>11.2903</v>
      </c>
      <c r="E574">
        <v>112902.57769999999</v>
      </c>
      <c r="F574">
        <v>3.3</v>
      </c>
      <c r="G574">
        <v>-7.6</v>
      </c>
      <c r="H574">
        <v>4688.1000000000004</v>
      </c>
      <c r="J574">
        <v>0</v>
      </c>
      <c r="K574">
        <v>0.81479999999999997</v>
      </c>
      <c r="L574">
        <v>6.8444000000000003</v>
      </c>
      <c r="M574">
        <v>9.1994000000000007</v>
      </c>
      <c r="N574">
        <v>2.6928999999999998</v>
      </c>
      <c r="O574">
        <v>0</v>
      </c>
      <c r="P574">
        <v>2.7</v>
      </c>
      <c r="Q574">
        <v>2.0823</v>
      </c>
      <c r="R574">
        <v>0</v>
      </c>
      <c r="S574">
        <v>2.1</v>
      </c>
      <c r="T574">
        <v>4688.1142</v>
      </c>
      <c r="W574">
        <v>0</v>
      </c>
      <c r="X574">
        <v>0</v>
      </c>
      <c r="Y574">
        <v>12.1</v>
      </c>
      <c r="Z574">
        <v>847</v>
      </c>
      <c r="AA574">
        <v>871</v>
      </c>
      <c r="AB574">
        <v>796</v>
      </c>
      <c r="AC574">
        <v>46</v>
      </c>
      <c r="AD574">
        <v>12.61</v>
      </c>
      <c r="AE574">
        <v>0.28999999999999998</v>
      </c>
      <c r="AF574">
        <v>972</v>
      </c>
      <c r="AG574">
        <v>0</v>
      </c>
      <c r="AH574">
        <v>11</v>
      </c>
      <c r="AI574">
        <v>17</v>
      </c>
      <c r="AJ574">
        <v>190</v>
      </c>
      <c r="AK574">
        <v>189</v>
      </c>
      <c r="AL574">
        <v>7.1</v>
      </c>
      <c r="AM574">
        <v>195</v>
      </c>
      <c r="AN574" t="s">
        <v>155</v>
      </c>
      <c r="AO574">
        <v>1</v>
      </c>
      <c r="AP574" s="42">
        <v>0.94329861111111113</v>
      </c>
      <c r="AQ574">
        <v>47.158154000000003</v>
      </c>
      <c r="AR574">
        <v>-88.489080999999999</v>
      </c>
      <c r="AS574">
        <v>-243</v>
      </c>
      <c r="AT574">
        <v>42.9</v>
      </c>
      <c r="AU574">
        <v>12</v>
      </c>
      <c r="AV574">
        <v>6</v>
      </c>
      <c r="AW574" t="s">
        <v>244</v>
      </c>
      <c r="AX574">
        <v>1.5</v>
      </c>
      <c r="AY574">
        <v>1.8</v>
      </c>
      <c r="AZ574">
        <v>2.7</v>
      </c>
      <c r="BA574">
        <v>14.048999999999999</v>
      </c>
      <c r="BB574">
        <v>9.41</v>
      </c>
      <c r="BC574">
        <v>0.67</v>
      </c>
      <c r="BD574">
        <v>22.728000000000002</v>
      </c>
      <c r="BE574">
        <v>1257.1310000000001</v>
      </c>
      <c r="BF574">
        <v>1075.43</v>
      </c>
      <c r="BG574">
        <v>5.1999999999999998E-2</v>
      </c>
      <c r="BH574">
        <v>0</v>
      </c>
      <c r="BI574">
        <v>5.1999999999999998E-2</v>
      </c>
      <c r="BJ574">
        <v>0.04</v>
      </c>
      <c r="BK574">
        <v>0</v>
      </c>
      <c r="BL574">
        <v>0.04</v>
      </c>
      <c r="BM574">
        <v>28.4514</v>
      </c>
      <c r="BQ574">
        <v>0</v>
      </c>
      <c r="BR574">
        <v>0.36321399999999998</v>
      </c>
      <c r="BS574">
        <v>-3.2715380000000001</v>
      </c>
      <c r="BT574">
        <v>1.0999999999999999E-2</v>
      </c>
      <c r="BU574">
        <v>8.7434689999999993</v>
      </c>
      <c r="BV574">
        <v>-65.757913799999997</v>
      </c>
    </row>
    <row r="575" spans="1:74" customFormat="1" x14ac:dyDescent="0.25">
      <c r="A575" s="40">
        <v>41704</v>
      </c>
      <c r="B575" s="41">
        <v>2.6714120370370371E-2</v>
      </c>
      <c r="C575">
        <v>8.09</v>
      </c>
      <c r="D575">
        <v>11.7559</v>
      </c>
      <c r="E575">
        <v>117559.35219999999</v>
      </c>
      <c r="F575">
        <v>3.4</v>
      </c>
      <c r="G575">
        <v>-7.6</v>
      </c>
      <c r="H575">
        <v>3812.8</v>
      </c>
      <c r="J575">
        <v>0</v>
      </c>
      <c r="K575">
        <v>0.81320000000000003</v>
      </c>
      <c r="L575">
        <v>6.5789</v>
      </c>
      <c r="M575">
        <v>9.5595999999999997</v>
      </c>
      <c r="N575">
        <v>2.7648000000000001</v>
      </c>
      <c r="O575">
        <v>0</v>
      </c>
      <c r="P575">
        <v>2.8</v>
      </c>
      <c r="Q575">
        <v>2.1377999999999999</v>
      </c>
      <c r="R575">
        <v>0</v>
      </c>
      <c r="S575">
        <v>2.1</v>
      </c>
      <c r="T575">
        <v>3812.8157999999999</v>
      </c>
      <c r="W575">
        <v>0</v>
      </c>
      <c r="X575">
        <v>0</v>
      </c>
      <c r="Y575">
        <v>12.1</v>
      </c>
      <c r="Z575">
        <v>847</v>
      </c>
      <c r="AA575">
        <v>871</v>
      </c>
      <c r="AB575">
        <v>795</v>
      </c>
      <c r="AC575">
        <v>46</v>
      </c>
      <c r="AD575">
        <v>12.6</v>
      </c>
      <c r="AE575">
        <v>0.28999999999999998</v>
      </c>
      <c r="AF575">
        <v>973</v>
      </c>
      <c r="AG575">
        <v>0</v>
      </c>
      <c r="AH575">
        <v>11</v>
      </c>
      <c r="AI575">
        <v>17</v>
      </c>
      <c r="AJ575">
        <v>190.7</v>
      </c>
      <c r="AK575">
        <v>189.7</v>
      </c>
      <c r="AL575">
        <v>7.2</v>
      </c>
      <c r="AM575">
        <v>195</v>
      </c>
      <c r="AN575" t="s">
        <v>155</v>
      </c>
      <c r="AO575">
        <v>1</v>
      </c>
      <c r="AP575" s="42">
        <v>0.94331018518518517</v>
      </c>
      <c r="AQ575">
        <v>47.158275000000003</v>
      </c>
      <c r="AR575">
        <v>-88.489261999999997</v>
      </c>
      <c r="AS575">
        <v>-243</v>
      </c>
      <c r="AT575">
        <v>42.9</v>
      </c>
      <c r="AU575">
        <v>12</v>
      </c>
      <c r="AV575">
        <v>6</v>
      </c>
      <c r="AW575" t="s">
        <v>244</v>
      </c>
      <c r="AX575">
        <v>1.5</v>
      </c>
      <c r="AY575">
        <v>1.8</v>
      </c>
      <c r="AZ575">
        <v>2.7</v>
      </c>
      <c r="BA575">
        <v>14.048999999999999</v>
      </c>
      <c r="BB575">
        <v>9.32</v>
      </c>
      <c r="BC575">
        <v>0.66</v>
      </c>
      <c r="BD575">
        <v>22.975000000000001</v>
      </c>
      <c r="BE575">
        <v>1207.83</v>
      </c>
      <c r="BF575">
        <v>1117.05</v>
      </c>
      <c r="BG575">
        <v>5.2999999999999999E-2</v>
      </c>
      <c r="BH575">
        <v>0</v>
      </c>
      <c r="BI575">
        <v>5.2999999999999999E-2</v>
      </c>
      <c r="BJ575">
        <v>4.1000000000000002E-2</v>
      </c>
      <c r="BK575">
        <v>0</v>
      </c>
      <c r="BL575">
        <v>4.1000000000000002E-2</v>
      </c>
      <c r="BM575">
        <v>23.129300000000001</v>
      </c>
      <c r="BQ575">
        <v>0</v>
      </c>
      <c r="BR575">
        <v>0.35599599999999998</v>
      </c>
      <c r="BS575">
        <v>-3.4590960000000002</v>
      </c>
      <c r="BT575">
        <v>1.0999999999999999E-2</v>
      </c>
      <c r="BU575">
        <v>8.5697139999999994</v>
      </c>
      <c r="BV575">
        <v>-69.527829600000004</v>
      </c>
    </row>
    <row r="576" spans="1:74" customFormat="1" x14ac:dyDescent="0.25">
      <c r="A576" s="40">
        <v>41704</v>
      </c>
      <c r="B576" s="41">
        <v>2.6725694444444444E-2</v>
      </c>
      <c r="C576">
        <v>8.1940000000000008</v>
      </c>
      <c r="D576">
        <v>11.6523</v>
      </c>
      <c r="E576">
        <v>116522.91499999999</v>
      </c>
      <c r="F576">
        <v>3.3</v>
      </c>
      <c r="G576">
        <v>-11.6</v>
      </c>
      <c r="H576">
        <v>3861.3</v>
      </c>
      <c r="J576">
        <v>0</v>
      </c>
      <c r="K576">
        <v>0.8135</v>
      </c>
      <c r="L576">
        <v>6.6657000000000002</v>
      </c>
      <c r="M576">
        <v>9.4789999999999992</v>
      </c>
      <c r="N576">
        <v>2.6806000000000001</v>
      </c>
      <c r="O576">
        <v>0</v>
      </c>
      <c r="P576">
        <v>2.7</v>
      </c>
      <c r="Q576">
        <v>2.0728</v>
      </c>
      <c r="R576">
        <v>0</v>
      </c>
      <c r="S576">
        <v>2.1</v>
      </c>
      <c r="T576">
        <v>3861.2619</v>
      </c>
      <c r="W576">
        <v>0</v>
      </c>
      <c r="X576">
        <v>0</v>
      </c>
      <c r="Y576">
        <v>12.2</v>
      </c>
      <c r="Z576">
        <v>846</v>
      </c>
      <c r="AA576">
        <v>872</v>
      </c>
      <c r="AB576">
        <v>795</v>
      </c>
      <c r="AC576">
        <v>46</v>
      </c>
      <c r="AD576">
        <v>12.61</v>
      </c>
      <c r="AE576">
        <v>0.28999999999999998</v>
      </c>
      <c r="AF576">
        <v>972</v>
      </c>
      <c r="AG576">
        <v>0</v>
      </c>
      <c r="AH576">
        <v>11</v>
      </c>
      <c r="AI576">
        <v>17</v>
      </c>
      <c r="AJ576">
        <v>191</v>
      </c>
      <c r="AK576">
        <v>190</v>
      </c>
      <c r="AL576">
        <v>7.3</v>
      </c>
      <c r="AM576">
        <v>195</v>
      </c>
      <c r="AN576" t="s">
        <v>155</v>
      </c>
      <c r="AO576">
        <v>1</v>
      </c>
      <c r="AP576" s="42">
        <v>0.94332175925925921</v>
      </c>
      <c r="AQ576">
        <v>47.158396000000003</v>
      </c>
      <c r="AR576">
        <v>-88.489441999999997</v>
      </c>
      <c r="AS576">
        <v>-242.9</v>
      </c>
      <c r="AT576">
        <v>42.9</v>
      </c>
      <c r="AU576">
        <v>12</v>
      </c>
      <c r="AV576">
        <v>6</v>
      </c>
      <c r="AW576" t="s">
        <v>244</v>
      </c>
      <c r="AX576">
        <v>1.5</v>
      </c>
      <c r="AY576">
        <v>1.8</v>
      </c>
      <c r="AZ576">
        <v>2.7</v>
      </c>
      <c r="BA576">
        <v>14.048999999999999</v>
      </c>
      <c r="BB576">
        <v>9.33</v>
      </c>
      <c r="BC576">
        <v>0.66</v>
      </c>
      <c r="BD576">
        <v>22.927</v>
      </c>
      <c r="BE576">
        <v>1222.952</v>
      </c>
      <c r="BF576">
        <v>1106.8879999999999</v>
      </c>
      <c r="BG576">
        <v>5.1999999999999998E-2</v>
      </c>
      <c r="BH576">
        <v>0</v>
      </c>
      <c r="BI576">
        <v>5.1999999999999998E-2</v>
      </c>
      <c r="BJ576">
        <v>0.04</v>
      </c>
      <c r="BK576">
        <v>0</v>
      </c>
      <c r="BL576">
        <v>0.04</v>
      </c>
      <c r="BM576">
        <v>23.407599999999999</v>
      </c>
      <c r="BQ576">
        <v>0</v>
      </c>
      <c r="BR576">
        <v>0.31820399999999999</v>
      </c>
      <c r="BS576">
        <v>-3.5967560000000001</v>
      </c>
      <c r="BT576">
        <v>1.0281999999999999E-2</v>
      </c>
      <c r="BU576">
        <v>7.6599659999999998</v>
      </c>
      <c r="BV576">
        <v>-72.2947956</v>
      </c>
    </row>
    <row r="577" spans="1:74" customFormat="1" x14ac:dyDescent="0.25">
      <c r="A577" s="40">
        <v>41704</v>
      </c>
      <c r="B577" s="41">
        <v>2.6737268518518518E-2</v>
      </c>
      <c r="C577">
        <v>8.4870000000000001</v>
      </c>
      <c r="D577">
        <v>11.207800000000001</v>
      </c>
      <c r="E577">
        <v>112078.342</v>
      </c>
      <c r="F577">
        <v>3.3</v>
      </c>
      <c r="G577">
        <v>-15</v>
      </c>
      <c r="H577">
        <v>3275.4</v>
      </c>
      <c r="J577">
        <v>0</v>
      </c>
      <c r="K577">
        <v>0.8165</v>
      </c>
      <c r="L577">
        <v>6.9298000000000002</v>
      </c>
      <c r="M577">
        <v>9.1513000000000009</v>
      </c>
      <c r="N577">
        <v>2.6945000000000001</v>
      </c>
      <c r="O577">
        <v>0</v>
      </c>
      <c r="P577">
        <v>2.7</v>
      </c>
      <c r="Q577">
        <v>2.0834000000000001</v>
      </c>
      <c r="R577">
        <v>0</v>
      </c>
      <c r="S577">
        <v>2.1</v>
      </c>
      <c r="T577">
        <v>3275.3831</v>
      </c>
      <c r="W577">
        <v>0</v>
      </c>
      <c r="X577">
        <v>0</v>
      </c>
      <c r="Y577">
        <v>12.2</v>
      </c>
      <c r="Z577">
        <v>846</v>
      </c>
      <c r="AA577">
        <v>871</v>
      </c>
      <c r="AB577">
        <v>794</v>
      </c>
      <c r="AC577">
        <v>46</v>
      </c>
      <c r="AD577">
        <v>12.6</v>
      </c>
      <c r="AE577">
        <v>0.28999999999999998</v>
      </c>
      <c r="AF577">
        <v>973</v>
      </c>
      <c r="AG577">
        <v>0</v>
      </c>
      <c r="AH577">
        <v>11</v>
      </c>
      <c r="AI577">
        <v>17</v>
      </c>
      <c r="AJ577">
        <v>191</v>
      </c>
      <c r="AK577">
        <v>189.3</v>
      </c>
      <c r="AL577">
        <v>7.1</v>
      </c>
      <c r="AM577">
        <v>195</v>
      </c>
      <c r="AN577" t="s">
        <v>155</v>
      </c>
      <c r="AO577">
        <v>1</v>
      </c>
      <c r="AP577" s="42">
        <v>0.94333333333333336</v>
      </c>
      <c r="AQ577">
        <v>47.158515999999999</v>
      </c>
      <c r="AR577">
        <v>-88.489622999999995</v>
      </c>
      <c r="AS577">
        <v>-242.9</v>
      </c>
      <c r="AT577">
        <v>42.9</v>
      </c>
      <c r="AU577">
        <v>12</v>
      </c>
      <c r="AV577">
        <v>4</v>
      </c>
      <c r="AW577" t="s">
        <v>245</v>
      </c>
      <c r="AX577">
        <v>1.5</v>
      </c>
      <c r="AY577">
        <v>1.8</v>
      </c>
      <c r="AZ577">
        <v>2.7</v>
      </c>
      <c r="BA577">
        <v>14.048999999999999</v>
      </c>
      <c r="BB577">
        <v>9.5</v>
      </c>
      <c r="BC577">
        <v>0.68</v>
      </c>
      <c r="BD577">
        <v>22.472999999999999</v>
      </c>
      <c r="BE577">
        <v>1280.9069999999999</v>
      </c>
      <c r="BF577">
        <v>1076.598</v>
      </c>
      <c r="BG577">
        <v>5.1999999999999998E-2</v>
      </c>
      <c r="BH577">
        <v>0</v>
      </c>
      <c r="BI577">
        <v>5.1999999999999998E-2</v>
      </c>
      <c r="BJ577">
        <v>0.04</v>
      </c>
      <c r="BK577">
        <v>0</v>
      </c>
      <c r="BL577">
        <v>0.04</v>
      </c>
      <c r="BM577">
        <v>20.004100000000001</v>
      </c>
      <c r="BQ577">
        <v>0</v>
      </c>
      <c r="BR577">
        <v>0.266766</v>
      </c>
      <c r="BS577">
        <v>-3.5343239999999998</v>
      </c>
      <c r="BT577">
        <v>0.01</v>
      </c>
      <c r="BU577">
        <v>6.4217250000000003</v>
      </c>
      <c r="BV577">
        <v>-71.039912400000006</v>
      </c>
    </row>
    <row r="578" spans="1:74" customFormat="1" x14ac:dyDescent="0.25">
      <c r="A578" s="40">
        <v>41704</v>
      </c>
      <c r="B578" s="41">
        <v>2.6748842592592591E-2</v>
      </c>
      <c r="C578">
        <v>8.8179999999999996</v>
      </c>
      <c r="D578">
        <v>10.796200000000001</v>
      </c>
      <c r="E578">
        <v>107962.1256</v>
      </c>
      <c r="F578">
        <v>3.4</v>
      </c>
      <c r="G578">
        <v>-14.2</v>
      </c>
      <c r="H578">
        <v>3129.6</v>
      </c>
      <c r="J578">
        <v>0</v>
      </c>
      <c r="K578">
        <v>0.81840000000000002</v>
      </c>
      <c r="L578">
        <v>7.2172000000000001</v>
      </c>
      <c r="M578">
        <v>8.8358000000000008</v>
      </c>
      <c r="N578">
        <v>2.7437</v>
      </c>
      <c r="O578">
        <v>0</v>
      </c>
      <c r="P578">
        <v>2.7</v>
      </c>
      <c r="Q578">
        <v>2.1214</v>
      </c>
      <c r="R578">
        <v>0</v>
      </c>
      <c r="S578">
        <v>2.1</v>
      </c>
      <c r="T578">
        <v>3129.5884999999998</v>
      </c>
      <c r="W578">
        <v>0</v>
      </c>
      <c r="X578">
        <v>0</v>
      </c>
      <c r="Y578">
        <v>12.1</v>
      </c>
      <c r="Z578">
        <v>846</v>
      </c>
      <c r="AA578">
        <v>870</v>
      </c>
      <c r="AB578">
        <v>793</v>
      </c>
      <c r="AC578">
        <v>46</v>
      </c>
      <c r="AD578">
        <v>12.6</v>
      </c>
      <c r="AE578">
        <v>0.28999999999999998</v>
      </c>
      <c r="AF578">
        <v>973</v>
      </c>
      <c r="AG578">
        <v>0</v>
      </c>
      <c r="AH578">
        <v>11</v>
      </c>
      <c r="AI578">
        <v>17</v>
      </c>
      <c r="AJ578">
        <v>191</v>
      </c>
      <c r="AK578">
        <v>189.7</v>
      </c>
      <c r="AL578">
        <v>6.9</v>
      </c>
      <c r="AM578">
        <v>195</v>
      </c>
      <c r="AN578" t="s">
        <v>155</v>
      </c>
      <c r="AO578">
        <v>1</v>
      </c>
      <c r="AP578" s="42">
        <v>0.94334490740740751</v>
      </c>
      <c r="AQ578">
        <v>47.158636999999999</v>
      </c>
      <c r="AR578">
        <v>-88.489805000000004</v>
      </c>
      <c r="AS578">
        <v>-242.9</v>
      </c>
      <c r="AT578">
        <v>42.9</v>
      </c>
      <c r="AU578">
        <v>12</v>
      </c>
      <c r="AV578">
        <v>0</v>
      </c>
      <c r="AW578" t="s">
        <v>235</v>
      </c>
      <c r="AX578">
        <v>1.5</v>
      </c>
      <c r="AY578">
        <v>1.8</v>
      </c>
      <c r="AZ578">
        <v>2.7</v>
      </c>
      <c r="BA578">
        <v>14.048999999999999</v>
      </c>
      <c r="BB578">
        <v>9.61</v>
      </c>
      <c r="BC578">
        <v>0.68</v>
      </c>
      <c r="BD578">
        <v>22.187000000000001</v>
      </c>
      <c r="BE578">
        <v>1337.5170000000001</v>
      </c>
      <c r="BF578">
        <v>1042.2059999999999</v>
      </c>
      <c r="BG578">
        <v>5.2999999999999999E-2</v>
      </c>
      <c r="BH578">
        <v>0</v>
      </c>
      <c r="BI578">
        <v>5.2999999999999999E-2</v>
      </c>
      <c r="BJ578">
        <v>4.1000000000000002E-2</v>
      </c>
      <c r="BK578">
        <v>0</v>
      </c>
      <c r="BL578">
        <v>4.1000000000000002E-2</v>
      </c>
      <c r="BM578">
        <v>19.163799999999998</v>
      </c>
      <c r="BQ578">
        <v>0</v>
      </c>
      <c r="BR578">
        <v>0.24540999999999999</v>
      </c>
      <c r="BS578">
        <v>-3.76661</v>
      </c>
      <c r="BT578">
        <v>0.01</v>
      </c>
      <c r="BU578">
        <v>5.9076320000000004</v>
      </c>
      <c r="BV578">
        <v>-75.708860999999999</v>
      </c>
    </row>
    <row r="579" spans="1:74" customFormat="1" x14ac:dyDescent="0.25">
      <c r="A579" s="40">
        <v>41704</v>
      </c>
      <c r="B579" s="41">
        <v>2.6760416666666665E-2</v>
      </c>
      <c r="C579">
        <v>9.1199999999999992</v>
      </c>
      <c r="D579">
        <v>10.3757</v>
      </c>
      <c r="E579">
        <v>103757.246</v>
      </c>
      <c r="F579">
        <v>3.3</v>
      </c>
      <c r="G579">
        <v>-17</v>
      </c>
      <c r="H579">
        <v>2820.1</v>
      </c>
      <c r="J579">
        <v>0</v>
      </c>
      <c r="K579">
        <v>0.82079999999999997</v>
      </c>
      <c r="L579">
        <v>7.4859</v>
      </c>
      <c r="M579">
        <v>8.5166000000000004</v>
      </c>
      <c r="N579">
        <v>2.7475000000000001</v>
      </c>
      <c r="O579">
        <v>0</v>
      </c>
      <c r="P579">
        <v>2.7</v>
      </c>
      <c r="Q579">
        <v>2.1244000000000001</v>
      </c>
      <c r="R579">
        <v>0</v>
      </c>
      <c r="S579">
        <v>2.1</v>
      </c>
      <c r="T579">
        <v>2820.0518000000002</v>
      </c>
      <c r="W579">
        <v>0</v>
      </c>
      <c r="X579">
        <v>0</v>
      </c>
      <c r="Y579">
        <v>12.2</v>
      </c>
      <c r="Z579">
        <v>845</v>
      </c>
      <c r="AA579">
        <v>870</v>
      </c>
      <c r="AB579">
        <v>792</v>
      </c>
      <c r="AC579">
        <v>46</v>
      </c>
      <c r="AD579">
        <v>12.6</v>
      </c>
      <c r="AE579">
        <v>0.28999999999999998</v>
      </c>
      <c r="AF579">
        <v>973</v>
      </c>
      <c r="AG579">
        <v>0</v>
      </c>
      <c r="AH579">
        <v>10.282</v>
      </c>
      <c r="AI579">
        <v>17</v>
      </c>
      <c r="AJ579">
        <v>191</v>
      </c>
      <c r="AK579">
        <v>190</v>
      </c>
      <c r="AL579">
        <v>7</v>
      </c>
      <c r="AM579">
        <v>195</v>
      </c>
      <c r="AN579" t="s">
        <v>155</v>
      </c>
      <c r="AO579">
        <v>1</v>
      </c>
      <c r="AP579" s="42">
        <v>0.94335648148148143</v>
      </c>
      <c r="AQ579">
        <v>47.158757999999999</v>
      </c>
      <c r="AR579">
        <v>-88.489986999999999</v>
      </c>
      <c r="AS579">
        <v>-242.8</v>
      </c>
      <c r="AT579">
        <v>42.9</v>
      </c>
      <c r="AU579">
        <v>12</v>
      </c>
      <c r="AV579">
        <v>0</v>
      </c>
      <c r="AW579" t="s">
        <v>235</v>
      </c>
      <c r="AX579">
        <v>1.5</v>
      </c>
      <c r="AY579">
        <v>1.8</v>
      </c>
      <c r="AZ579">
        <v>2.7</v>
      </c>
      <c r="BA579">
        <v>14.048999999999999</v>
      </c>
      <c r="BB579">
        <v>9.75</v>
      </c>
      <c r="BC579">
        <v>0.69</v>
      </c>
      <c r="BD579">
        <v>21.829000000000001</v>
      </c>
      <c r="BE579">
        <v>1394.2739999999999</v>
      </c>
      <c r="BF579">
        <v>1009.596</v>
      </c>
      <c r="BG579">
        <v>5.3999999999999999E-2</v>
      </c>
      <c r="BH579">
        <v>0</v>
      </c>
      <c r="BI579">
        <v>5.3999999999999999E-2</v>
      </c>
      <c r="BJ579">
        <v>4.1000000000000002E-2</v>
      </c>
      <c r="BK579">
        <v>0</v>
      </c>
      <c r="BL579">
        <v>4.1000000000000002E-2</v>
      </c>
      <c r="BM579">
        <v>17.354900000000001</v>
      </c>
      <c r="BQ579">
        <v>0</v>
      </c>
      <c r="BR579">
        <v>0.21815200000000001</v>
      </c>
      <c r="BS579">
        <v>-3.8270219999999999</v>
      </c>
      <c r="BT579">
        <v>0.01</v>
      </c>
      <c r="BU579">
        <v>5.2514640000000004</v>
      </c>
      <c r="BV579">
        <v>-76.923142200000001</v>
      </c>
    </row>
    <row r="580" spans="1:74" customFormat="1" x14ac:dyDescent="0.25">
      <c r="A580" s="40">
        <v>41704</v>
      </c>
      <c r="B580" s="41">
        <v>2.6771990740740742E-2</v>
      </c>
      <c r="C580">
        <v>9.3610000000000007</v>
      </c>
      <c r="D580">
        <v>9.9989000000000008</v>
      </c>
      <c r="E580">
        <v>99989.24669</v>
      </c>
      <c r="F580">
        <v>3.3</v>
      </c>
      <c r="G580">
        <v>-18.5</v>
      </c>
      <c r="H580">
        <v>2181.1999999999998</v>
      </c>
      <c r="J580">
        <v>0</v>
      </c>
      <c r="K580">
        <v>0.82350000000000001</v>
      </c>
      <c r="L580">
        <v>7.7088000000000001</v>
      </c>
      <c r="M580">
        <v>8.2339000000000002</v>
      </c>
      <c r="N580">
        <v>2.7174999999999998</v>
      </c>
      <c r="O580">
        <v>0</v>
      </c>
      <c r="P580">
        <v>2.7</v>
      </c>
      <c r="Q580">
        <v>2.1012</v>
      </c>
      <c r="R580">
        <v>0</v>
      </c>
      <c r="S580">
        <v>2.1</v>
      </c>
      <c r="T580">
        <v>2181.1927999999998</v>
      </c>
      <c r="W580">
        <v>0</v>
      </c>
      <c r="X580">
        <v>0</v>
      </c>
      <c r="Y580">
        <v>12.1</v>
      </c>
      <c r="Z580">
        <v>846</v>
      </c>
      <c r="AA580">
        <v>870</v>
      </c>
      <c r="AB580">
        <v>793</v>
      </c>
      <c r="AC580">
        <v>46</v>
      </c>
      <c r="AD580">
        <v>12.6</v>
      </c>
      <c r="AE580">
        <v>0.28999999999999998</v>
      </c>
      <c r="AF580">
        <v>973</v>
      </c>
      <c r="AG580">
        <v>0</v>
      </c>
      <c r="AH580">
        <v>10.718</v>
      </c>
      <c r="AI580">
        <v>17</v>
      </c>
      <c r="AJ580">
        <v>191</v>
      </c>
      <c r="AK580">
        <v>189.3</v>
      </c>
      <c r="AL580">
        <v>6.9</v>
      </c>
      <c r="AM580">
        <v>195</v>
      </c>
      <c r="AN580" t="s">
        <v>155</v>
      </c>
      <c r="AO580">
        <v>1</v>
      </c>
      <c r="AP580" s="42">
        <v>0.94336805555555558</v>
      </c>
      <c r="AQ580">
        <v>47.158878999999999</v>
      </c>
      <c r="AR580">
        <v>-88.490167</v>
      </c>
      <c r="AS580">
        <v>-242.8</v>
      </c>
      <c r="AT580">
        <v>42.9</v>
      </c>
      <c r="AU580">
        <v>12</v>
      </c>
      <c r="AV580">
        <v>0</v>
      </c>
      <c r="AW580" t="s">
        <v>235</v>
      </c>
      <c r="AX580">
        <v>1.5</v>
      </c>
      <c r="AY580">
        <v>1.8</v>
      </c>
      <c r="AZ580">
        <v>2.7</v>
      </c>
      <c r="BA580">
        <v>14.048999999999999</v>
      </c>
      <c r="BB580">
        <v>9.9</v>
      </c>
      <c r="BC580">
        <v>0.7</v>
      </c>
      <c r="BD580">
        <v>21.434999999999999</v>
      </c>
      <c r="BE580">
        <v>1446.8040000000001</v>
      </c>
      <c r="BF580">
        <v>983.57899999999995</v>
      </c>
      <c r="BG580">
        <v>5.2999999999999999E-2</v>
      </c>
      <c r="BH580">
        <v>0</v>
      </c>
      <c r="BI580">
        <v>5.2999999999999999E-2</v>
      </c>
      <c r="BJ580">
        <v>4.1000000000000002E-2</v>
      </c>
      <c r="BK580">
        <v>0</v>
      </c>
      <c r="BL580">
        <v>4.1000000000000002E-2</v>
      </c>
      <c r="BM580">
        <v>13.526400000000001</v>
      </c>
      <c r="BQ580">
        <v>0</v>
      </c>
      <c r="BR580">
        <v>0.19292200000000001</v>
      </c>
      <c r="BS580">
        <v>-3.4243060000000001</v>
      </c>
      <c r="BT580">
        <v>0.01</v>
      </c>
      <c r="BU580">
        <v>4.6441150000000002</v>
      </c>
      <c r="BV580">
        <v>-68.8285506</v>
      </c>
    </row>
    <row r="581" spans="1:74" customFormat="1" x14ac:dyDescent="0.25">
      <c r="A581" s="40">
        <v>41704</v>
      </c>
      <c r="B581" s="41">
        <v>2.6783564814814819E-2</v>
      </c>
      <c r="C581">
        <v>9.6259999999999994</v>
      </c>
      <c r="D581">
        <v>9.7256999999999998</v>
      </c>
      <c r="E581">
        <v>97256.994170000005</v>
      </c>
      <c r="F581">
        <v>3.5</v>
      </c>
      <c r="G581">
        <v>-18.5</v>
      </c>
      <c r="H581">
        <v>1926.7</v>
      </c>
      <c r="J581">
        <v>0</v>
      </c>
      <c r="K581">
        <v>0.82450000000000001</v>
      </c>
      <c r="L581">
        <v>7.9363999999999999</v>
      </c>
      <c r="M581">
        <v>8.0183999999999997</v>
      </c>
      <c r="N581">
        <v>2.8464999999999998</v>
      </c>
      <c r="O581">
        <v>0</v>
      </c>
      <c r="P581">
        <v>2.8</v>
      </c>
      <c r="Q581">
        <v>2.2010000000000001</v>
      </c>
      <c r="R581">
        <v>0</v>
      </c>
      <c r="S581">
        <v>2.2000000000000002</v>
      </c>
      <c r="T581">
        <v>1926.6503</v>
      </c>
      <c r="W581">
        <v>0</v>
      </c>
      <c r="X581">
        <v>0</v>
      </c>
      <c r="Y581">
        <v>12.2</v>
      </c>
      <c r="Z581">
        <v>845</v>
      </c>
      <c r="AA581">
        <v>869</v>
      </c>
      <c r="AB581">
        <v>793</v>
      </c>
      <c r="AC581">
        <v>46</v>
      </c>
      <c r="AD581">
        <v>12.6</v>
      </c>
      <c r="AE581">
        <v>0.28999999999999998</v>
      </c>
      <c r="AF581">
        <v>973</v>
      </c>
      <c r="AG581">
        <v>0</v>
      </c>
      <c r="AH581">
        <v>11</v>
      </c>
      <c r="AI581">
        <v>17</v>
      </c>
      <c r="AJ581">
        <v>191</v>
      </c>
      <c r="AK581">
        <v>189.7</v>
      </c>
      <c r="AL581">
        <v>6.8</v>
      </c>
      <c r="AM581">
        <v>195</v>
      </c>
      <c r="AN581" t="s">
        <v>155</v>
      </c>
      <c r="AO581">
        <v>1</v>
      </c>
      <c r="AP581" s="42">
        <v>0.94337962962962962</v>
      </c>
      <c r="AQ581">
        <v>47.158999999999999</v>
      </c>
      <c r="AR581">
        <v>-88.490347</v>
      </c>
      <c r="AS581">
        <v>-242.8</v>
      </c>
      <c r="AT581">
        <v>42.9</v>
      </c>
      <c r="AU581">
        <v>12</v>
      </c>
      <c r="AV581">
        <v>0</v>
      </c>
      <c r="AW581" t="s">
        <v>235</v>
      </c>
      <c r="AX581">
        <v>1.5</v>
      </c>
      <c r="AY581">
        <v>1.8</v>
      </c>
      <c r="AZ581">
        <v>2.7</v>
      </c>
      <c r="BA581">
        <v>14.048999999999999</v>
      </c>
      <c r="BB581">
        <v>9.9700000000000006</v>
      </c>
      <c r="BC581">
        <v>0.71</v>
      </c>
      <c r="BD581">
        <v>21.292000000000002</v>
      </c>
      <c r="BE581">
        <v>1490.761</v>
      </c>
      <c r="BF581">
        <v>958.63199999999995</v>
      </c>
      <c r="BG581">
        <v>5.6000000000000001E-2</v>
      </c>
      <c r="BH581">
        <v>0</v>
      </c>
      <c r="BI581">
        <v>5.6000000000000001E-2</v>
      </c>
      <c r="BJ581">
        <v>4.2999999999999997E-2</v>
      </c>
      <c r="BK581">
        <v>0</v>
      </c>
      <c r="BL581">
        <v>4.2999999999999997E-2</v>
      </c>
      <c r="BM581">
        <v>11.957800000000001</v>
      </c>
      <c r="BQ581">
        <v>0</v>
      </c>
      <c r="BR581">
        <v>0.187718</v>
      </c>
      <c r="BS581">
        <v>-3.1634280000000001</v>
      </c>
      <c r="BT581">
        <v>0.01</v>
      </c>
      <c r="BU581">
        <v>4.5188420000000002</v>
      </c>
      <c r="BV581">
        <v>-63.584902800000002</v>
      </c>
    </row>
    <row r="582" spans="1:74" customFormat="1" x14ac:dyDescent="0.25">
      <c r="A582" s="40">
        <v>41704</v>
      </c>
      <c r="B582" s="41">
        <v>2.6795138888888889E-2</v>
      </c>
      <c r="C582">
        <v>9.7149999999999999</v>
      </c>
      <c r="D582">
        <v>9.1694999999999993</v>
      </c>
      <c r="E582">
        <v>91694.962530000004</v>
      </c>
      <c r="F582">
        <v>3.6</v>
      </c>
      <c r="G582">
        <v>-15.3</v>
      </c>
      <c r="H582">
        <v>1759.2</v>
      </c>
      <c r="J582">
        <v>0</v>
      </c>
      <c r="K582">
        <v>0.82950000000000002</v>
      </c>
      <c r="L582">
        <v>8.0586000000000002</v>
      </c>
      <c r="M582">
        <v>7.6064999999999996</v>
      </c>
      <c r="N582">
        <v>2.9472</v>
      </c>
      <c r="O582">
        <v>0</v>
      </c>
      <c r="P582">
        <v>2.9</v>
      </c>
      <c r="Q582">
        <v>2.2787999999999999</v>
      </c>
      <c r="R582">
        <v>0</v>
      </c>
      <c r="S582">
        <v>2.2999999999999998</v>
      </c>
      <c r="T582">
        <v>1759.2294999999999</v>
      </c>
      <c r="W582">
        <v>0</v>
      </c>
      <c r="X582">
        <v>0</v>
      </c>
      <c r="Y582">
        <v>12.1</v>
      </c>
      <c r="Z582">
        <v>845</v>
      </c>
      <c r="AA582">
        <v>868</v>
      </c>
      <c r="AB582">
        <v>794</v>
      </c>
      <c r="AC582">
        <v>46</v>
      </c>
      <c r="AD582">
        <v>12.6</v>
      </c>
      <c r="AE582">
        <v>0.28999999999999998</v>
      </c>
      <c r="AF582">
        <v>973</v>
      </c>
      <c r="AG582">
        <v>0</v>
      </c>
      <c r="AH582">
        <v>11</v>
      </c>
      <c r="AI582">
        <v>17</v>
      </c>
      <c r="AJ582">
        <v>191</v>
      </c>
      <c r="AK582">
        <v>190</v>
      </c>
      <c r="AL582">
        <v>6.9</v>
      </c>
      <c r="AM582">
        <v>195</v>
      </c>
      <c r="AN582" t="s">
        <v>155</v>
      </c>
      <c r="AO582">
        <v>1</v>
      </c>
      <c r="AP582" s="42">
        <v>0.94339120370370377</v>
      </c>
      <c r="AQ582">
        <v>47.159120000000001</v>
      </c>
      <c r="AR582">
        <v>-88.490527999999998</v>
      </c>
      <c r="AS582">
        <v>-242.8</v>
      </c>
      <c r="AT582">
        <v>42.9</v>
      </c>
      <c r="AU582">
        <v>12</v>
      </c>
      <c r="AV582">
        <v>0</v>
      </c>
      <c r="AW582" t="s">
        <v>235</v>
      </c>
      <c r="AX582">
        <v>1.5</v>
      </c>
      <c r="AY582">
        <v>1.8</v>
      </c>
      <c r="AZ582">
        <v>2.7</v>
      </c>
      <c r="BA582">
        <v>14.048999999999999</v>
      </c>
      <c r="BB582">
        <v>10.28</v>
      </c>
      <c r="BC582">
        <v>0.73</v>
      </c>
      <c r="BD582">
        <v>20.547999999999998</v>
      </c>
      <c r="BE582">
        <v>1543.085</v>
      </c>
      <c r="BF582">
        <v>927.02200000000005</v>
      </c>
      <c r="BG582">
        <v>5.8999999999999997E-2</v>
      </c>
      <c r="BH582">
        <v>0</v>
      </c>
      <c r="BI582">
        <v>5.8999999999999997E-2</v>
      </c>
      <c r="BJ582">
        <v>4.5999999999999999E-2</v>
      </c>
      <c r="BK582">
        <v>0</v>
      </c>
      <c r="BL582">
        <v>4.5999999999999999E-2</v>
      </c>
      <c r="BM582">
        <v>11.1305</v>
      </c>
      <c r="BQ582">
        <v>0</v>
      </c>
      <c r="BR582">
        <v>0.181538</v>
      </c>
      <c r="BS582">
        <v>-3.2140580000000001</v>
      </c>
      <c r="BT582">
        <v>0.01</v>
      </c>
      <c r="BU582">
        <v>4.3700739999999998</v>
      </c>
      <c r="BV582">
        <v>-64.602565799999994</v>
      </c>
    </row>
    <row r="583" spans="1:74" customFormat="1" x14ac:dyDescent="0.25">
      <c r="A583" s="40">
        <v>41704</v>
      </c>
      <c r="B583" s="41">
        <v>2.6806712962962966E-2</v>
      </c>
      <c r="C583">
        <v>9.5779999999999994</v>
      </c>
      <c r="D583">
        <v>9.4085000000000001</v>
      </c>
      <c r="E583">
        <v>94085.069440000007</v>
      </c>
      <c r="F583">
        <v>3.5</v>
      </c>
      <c r="G583">
        <v>-15.4</v>
      </c>
      <c r="H583">
        <v>1564.1</v>
      </c>
      <c r="J583">
        <v>0</v>
      </c>
      <c r="K583">
        <v>0.82840000000000003</v>
      </c>
      <c r="L583">
        <v>7.9339000000000004</v>
      </c>
      <c r="M583">
        <v>7.7938999999999998</v>
      </c>
      <c r="N583">
        <v>2.8956</v>
      </c>
      <c r="O583">
        <v>0</v>
      </c>
      <c r="P583">
        <v>2.9</v>
      </c>
      <c r="Q583">
        <v>2.2404999999999999</v>
      </c>
      <c r="R583">
        <v>0</v>
      </c>
      <c r="S583">
        <v>2.2000000000000002</v>
      </c>
      <c r="T583">
        <v>1564.0708</v>
      </c>
      <c r="W583">
        <v>0</v>
      </c>
      <c r="X583">
        <v>0</v>
      </c>
      <c r="Y583">
        <v>12.1</v>
      </c>
      <c r="Z583">
        <v>845</v>
      </c>
      <c r="AA583">
        <v>868</v>
      </c>
      <c r="AB583">
        <v>793</v>
      </c>
      <c r="AC583">
        <v>46.7</v>
      </c>
      <c r="AD583">
        <v>12.79</v>
      </c>
      <c r="AE583">
        <v>0.28999999999999998</v>
      </c>
      <c r="AF583">
        <v>973</v>
      </c>
      <c r="AG583">
        <v>0</v>
      </c>
      <c r="AH583">
        <v>10.282</v>
      </c>
      <c r="AI583">
        <v>17</v>
      </c>
      <c r="AJ583">
        <v>191</v>
      </c>
      <c r="AK583">
        <v>189.3</v>
      </c>
      <c r="AL583">
        <v>7</v>
      </c>
      <c r="AM583">
        <v>195</v>
      </c>
      <c r="AN583" t="s">
        <v>155</v>
      </c>
      <c r="AO583">
        <v>1</v>
      </c>
      <c r="AP583" s="42">
        <v>0.9434027777777777</v>
      </c>
      <c r="AQ583">
        <v>47.159241999999999</v>
      </c>
      <c r="AR583">
        <v>-88.490707999999998</v>
      </c>
      <c r="AS583">
        <v>-242.8</v>
      </c>
      <c r="AT583">
        <v>42.9</v>
      </c>
      <c r="AU583">
        <v>12</v>
      </c>
      <c r="AV583">
        <v>0</v>
      </c>
      <c r="AW583" t="s">
        <v>235</v>
      </c>
      <c r="AX583">
        <v>1.5</v>
      </c>
      <c r="AY583">
        <v>1.8</v>
      </c>
      <c r="AZ583">
        <v>2.7</v>
      </c>
      <c r="BA583">
        <v>14.048999999999999</v>
      </c>
      <c r="BB583">
        <v>10.199999999999999</v>
      </c>
      <c r="BC583">
        <v>0.73</v>
      </c>
      <c r="BD583">
        <v>20.716000000000001</v>
      </c>
      <c r="BE583">
        <v>1515.0609999999999</v>
      </c>
      <c r="BF583">
        <v>947.27099999999996</v>
      </c>
      <c r="BG583">
        <v>5.8000000000000003E-2</v>
      </c>
      <c r="BH583">
        <v>0</v>
      </c>
      <c r="BI583">
        <v>5.8000000000000003E-2</v>
      </c>
      <c r="BJ583">
        <v>4.4999999999999998E-2</v>
      </c>
      <c r="BK583">
        <v>0</v>
      </c>
      <c r="BL583">
        <v>4.4999999999999998E-2</v>
      </c>
      <c r="BM583">
        <v>9.8687000000000005</v>
      </c>
      <c r="BQ583">
        <v>0</v>
      </c>
      <c r="BR583">
        <v>0.177564</v>
      </c>
      <c r="BS583">
        <v>-2.968108</v>
      </c>
      <c r="BT583">
        <v>0.01</v>
      </c>
      <c r="BU583">
        <v>4.2744099999999996</v>
      </c>
      <c r="BV583">
        <v>-59.658970799999999</v>
      </c>
    </row>
    <row r="584" spans="1:74" customFormat="1" x14ac:dyDescent="0.25">
      <c r="A584" s="40">
        <v>41704</v>
      </c>
      <c r="B584" s="41">
        <v>2.6818287037037036E-2</v>
      </c>
      <c r="C584">
        <v>9.1890000000000001</v>
      </c>
      <c r="D584">
        <v>10.007899999999999</v>
      </c>
      <c r="E584">
        <v>100079.2144</v>
      </c>
      <c r="F584">
        <v>3.5</v>
      </c>
      <c r="G584">
        <v>-15.1</v>
      </c>
      <c r="H584">
        <v>1633.3</v>
      </c>
      <c r="J584">
        <v>0</v>
      </c>
      <c r="K584">
        <v>0.82520000000000004</v>
      </c>
      <c r="L584">
        <v>7.5827</v>
      </c>
      <c r="M584">
        <v>8.2584999999999997</v>
      </c>
      <c r="N584">
        <v>2.8489</v>
      </c>
      <c r="O584">
        <v>0</v>
      </c>
      <c r="P584">
        <v>2.8</v>
      </c>
      <c r="Q584">
        <v>2.2050000000000001</v>
      </c>
      <c r="R584">
        <v>0</v>
      </c>
      <c r="S584">
        <v>2.2000000000000002</v>
      </c>
      <c r="T584">
        <v>1633.3484000000001</v>
      </c>
      <c r="W584">
        <v>0</v>
      </c>
      <c r="X584">
        <v>0</v>
      </c>
      <c r="Y584">
        <v>12.2</v>
      </c>
      <c r="Z584">
        <v>844</v>
      </c>
      <c r="AA584">
        <v>869</v>
      </c>
      <c r="AB584">
        <v>793</v>
      </c>
      <c r="AC584">
        <v>47</v>
      </c>
      <c r="AD584">
        <v>12.87</v>
      </c>
      <c r="AE584">
        <v>0.3</v>
      </c>
      <c r="AF584">
        <v>973</v>
      </c>
      <c r="AG584">
        <v>0</v>
      </c>
      <c r="AH584">
        <v>10</v>
      </c>
      <c r="AI584">
        <v>17</v>
      </c>
      <c r="AJ584">
        <v>191</v>
      </c>
      <c r="AK584">
        <v>189.7</v>
      </c>
      <c r="AL584">
        <v>7</v>
      </c>
      <c r="AM584">
        <v>195</v>
      </c>
      <c r="AN584" t="s">
        <v>155</v>
      </c>
      <c r="AO584">
        <v>1</v>
      </c>
      <c r="AP584" s="42">
        <v>0.94341435185185185</v>
      </c>
      <c r="AQ584">
        <v>47.159362000000002</v>
      </c>
      <c r="AR584">
        <v>-88.490888999999996</v>
      </c>
      <c r="AS584">
        <v>-242.8</v>
      </c>
      <c r="AT584">
        <v>42.9</v>
      </c>
      <c r="AU584">
        <v>12</v>
      </c>
      <c r="AV584">
        <v>0</v>
      </c>
      <c r="AW584" t="s">
        <v>235</v>
      </c>
      <c r="AX584">
        <v>1.5</v>
      </c>
      <c r="AY584">
        <v>1.8</v>
      </c>
      <c r="AZ584">
        <v>2.7</v>
      </c>
      <c r="BA584">
        <v>14.048999999999999</v>
      </c>
      <c r="BB584">
        <v>10.01</v>
      </c>
      <c r="BC584">
        <v>0.71</v>
      </c>
      <c r="BD584">
        <v>21.183</v>
      </c>
      <c r="BE584">
        <v>1437.0740000000001</v>
      </c>
      <c r="BF584">
        <v>996.16800000000001</v>
      </c>
      <c r="BG584">
        <v>5.7000000000000002E-2</v>
      </c>
      <c r="BH584">
        <v>0</v>
      </c>
      <c r="BI584">
        <v>5.7000000000000002E-2</v>
      </c>
      <c r="BJ584">
        <v>4.3999999999999997E-2</v>
      </c>
      <c r="BK584">
        <v>0</v>
      </c>
      <c r="BL584">
        <v>4.3999999999999997E-2</v>
      </c>
      <c r="BM584">
        <v>10.2281</v>
      </c>
      <c r="BQ584">
        <v>0</v>
      </c>
      <c r="BR584">
        <v>0.18130399999999999</v>
      </c>
      <c r="BS584">
        <v>-2.5306359999999999</v>
      </c>
      <c r="BT584">
        <v>0.01</v>
      </c>
      <c r="BU584">
        <v>4.364433</v>
      </c>
      <c r="BV584">
        <v>-50.8657836</v>
      </c>
    </row>
    <row r="585" spans="1:74" customFormat="1" x14ac:dyDescent="0.25">
      <c r="A585" s="40">
        <v>41704</v>
      </c>
      <c r="B585" s="41">
        <v>2.6829861111111106E-2</v>
      </c>
      <c r="C585">
        <v>8.6159999999999997</v>
      </c>
      <c r="D585">
        <v>10.8011</v>
      </c>
      <c r="E585">
        <v>108011.2871</v>
      </c>
      <c r="F585">
        <v>3.6</v>
      </c>
      <c r="G585">
        <v>-9.4</v>
      </c>
      <c r="H585">
        <v>1862.1</v>
      </c>
      <c r="J585">
        <v>0</v>
      </c>
      <c r="K585">
        <v>0.82120000000000004</v>
      </c>
      <c r="L585">
        <v>7.0751999999999997</v>
      </c>
      <c r="M585">
        <v>8.8694000000000006</v>
      </c>
      <c r="N585">
        <v>2.9561999999999999</v>
      </c>
      <c r="O585">
        <v>0</v>
      </c>
      <c r="P585">
        <v>3</v>
      </c>
      <c r="Q585">
        <v>2.2879999999999998</v>
      </c>
      <c r="R585">
        <v>0</v>
      </c>
      <c r="S585">
        <v>2.2999999999999998</v>
      </c>
      <c r="T585">
        <v>1862.0889999999999</v>
      </c>
      <c r="W585">
        <v>0</v>
      </c>
      <c r="X585">
        <v>0</v>
      </c>
      <c r="Y585">
        <v>12.2</v>
      </c>
      <c r="Z585">
        <v>845</v>
      </c>
      <c r="AA585">
        <v>870</v>
      </c>
      <c r="AB585">
        <v>794</v>
      </c>
      <c r="AC585">
        <v>47</v>
      </c>
      <c r="AD585">
        <v>12.87</v>
      </c>
      <c r="AE585">
        <v>0.3</v>
      </c>
      <c r="AF585">
        <v>973</v>
      </c>
      <c r="AG585">
        <v>0</v>
      </c>
      <c r="AH585">
        <v>10</v>
      </c>
      <c r="AI585">
        <v>17</v>
      </c>
      <c r="AJ585">
        <v>191</v>
      </c>
      <c r="AK585">
        <v>190</v>
      </c>
      <c r="AL585">
        <v>7.1</v>
      </c>
      <c r="AM585">
        <v>195</v>
      </c>
      <c r="AN585" t="s">
        <v>155</v>
      </c>
      <c r="AO585">
        <v>1</v>
      </c>
      <c r="AP585" s="42">
        <v>0.943425925925926</v>
      </c>
      <c r="AQ585">
        <v>47.159481999999997</v>
      </c>
      <c r="AR585">
        <v>-88.491068999999996</v>
      </c>
      <c r="AS585">
        <v>-242.8</v>
      </c>
      <c r="AT585">
        <v>42.9</v>
      </c>
      <c r="AU585">
        <v>12</v>
      </c>
      <c r="AV585">
        <v>0</v>
      </c>
      <c r="AW585" t="s">
        <v>235</v>
      </c>
      <c r="AX585">
        <v>1.5</v>
      </c>
      <c r="AY585">
        <v>1.8</v>
      </c>
      <c r="AZ585">
        <v>2.7</v>
      </c>
      <c r="BA585">
        <v>14.048999999999999</v>
      </c>
      <c r="BB585">
        <v>9.77</v>
      </c>
      <c r="BC585">
        <v>0.7</v>
      </c>
      <c r="BD585">
        <v>21.78</v>
      </c>
      <c r="BE585">
        <v>1330.3579999999999</v>
      </c>
      <c r="BF585">
        <v>1061.4559999999999</v>
      </c>
      <c r="BG585">
        <v>5.8000000000000003E-2</v>
      </c>
      <c r="BH585">
        <v>0</v>
      </c>
      <c r="BI585">
        <v>5.8000000000000003E-2</v>
      </c>
      <c r="BJ585">
        <v>4.4999999999999998E-2</v>
      </c>
      <c r="BK585">
        <v>0</v>
      </c>
      <c r="BL585">
        <v>4.4999999999999998E-2</v>
      </c>
      <c r="BM585">
        <v>11.569000000000001</v>
      </c>
      <c r="BQ585">
        <v>0</v>
      </c>
      <c r="BR585">
        <v>0.22749800000000001</v>
      </c>
      <c r="BS585">
        <v>-2.7199490000000002</v>
      </c>
      <c r="BT585">
        <v>0.01</v>
      </c>
      <c r="BU585">
        <v>5.476458</v>
      </c>
      <c r="BV585">
        <v>-54.670974899999997</v>
      </c>
    </row>
    <row r="586" spans="1:74" customFormat="1" x14ac:dyDescent="0.25">
      <c r="A586" s="40">
        <v>41704</v>
      </c>
      <c r="B586" s="41">
        <v>2.6841435185185183E-2</v>
      </c>
      <c r="C586">
        <v>8.1170000000000009</v>
      </c>
      <c r="D586">
        <v>11.524800000000001</v>
      </c>
      <c r="E586">
        <v>115248.1588</v>
      </c>
      <c r="F586">
        <v>3.1</v>
      </c>
      <c r="G586">
        <v>1.9</v>
      </c>
      <c r="H586">
        <v>2504.1999999999998</v>
      </c>
      <c r="J586">
        <v>0</v>
      </c>
      <c r="K586">
        <v>0.81669999999999998</v>
      </c>
      <c r="L586">
        <v>6.6288</v>
      </c>
      <c r="M586">
        <v>9.4117999999999995</v>
      </c>
      <c r="N586">
        <v>2.5548000000000002</v>
      </c>
      <c r="O586">
        <v>1.5517000000000001</v>
      </c>
      <c r="P586">
        <v>4.0999999999999996</v>
      </c>
      <c r="Q586">
        <v>1.9774</v>
      </c>
      <c r="R586">
        <v>1.2010000000000001</v>
      </c>
      <c r="S586">
        <v>3.2</v>
      </c>
      <c r="T586">
        <v>2504.1806999999999</v>
      </c>
      <c r="W586">
        <v>0</v>
      </c>
      <c r="X586">
        <v>0</v>
      </c>
      <c r="Y586">
        <v>12.2</v>
      </c>
      <c r="Z586">
        <v>846</v>
      </c>
      <c r="AA586">
        <v>869</v>
      </c>
      <c r="AB586">
        <v>793</v>
      </c>
      <c r="AC586">
        <v>47</v>
      </c>
      <c r="AD586">
        <v>12.87</v>
      </c>
      <c r="AE586">
        <v>0.3</v>
      </c>
      <c r="AF586">
        <v>973</v>
      </c>
      <c r="AG586">
        <v>0</v>
      </c>
      <c r="AH586">
        <v>10.718</v>
      </c>
      <c r="AI586">
        <v>17</v>
      </c>
      <c r="AJ586">
        <v>191</v>
      </c>
      <c r="AK586">
        <v>190</v>
      </c>
      <c r="AL586">
        <v>7.1</v>
      </c>
      <c r="AM586">
        <v>195</v>
      </c>
      <c r="AN586" t="s">
        <v>155</v>
      </c>
      <c r="AO586">
        <v>1</v>
      </c>
      <c r="AP586" s="42">
        <v>0.94343749999999993</v>
      </c>
      <c r="AQ586">
        <v>47.159602999999997</v>
      </c>
      <c r="AR586">
        <v>-88.491248999999996</v>
      </c>
      <c r="AS586">
        <v>-242.7</v>
      </c>
      <c r="AT586">
        <v>42.9</v>
      </c>
      <c r="AU586">
        <v>12</v>
      </c>
      <c r="AV586">
        <v>0</v>
      </c>
      <c r="AW586" t="s">
        <v>235</v>
      </c>
      <c r="AX586">
        <v>1.5</v>
      </c>
      <c r="AY586">
        <v>1.8</v>
      </c>
      <c r="AZ586">
        <v>2.7</v>
      </c>
      <c r="BA586">
        <v>14.048999999999999</v>
      </c>
      <c r="BB586">
        <v>9.51</v>
      </c>
      <c r="BC586">
        <v>0.68</v>
      </c>
      <c r="BD586">
        <v>22.45</v>
      </c>
      <c r="BE586">
        <v>1234.124</v>
      </c>
      <c r="BF586">
        <v>1115.26</v>
      </c>
      <c r="BG586">
        <v>0.05</v>
      </c>
      <c r="BH586">
        <v>0.03</v>
      </c>
      <c r="BI586">
        <v>0.08</v>
      </c>
      <c r="BJ586">
        <v>3.9E-2</v>
      </c>
      <c r="BK586">
        <v>2.3E-2</v>
      </c>
      <c r="BL586">
        <v>6.2E-2</v>
      </c>
      <c r="BM586">
        <v>15.4047</v>
      </c>
      <c r="BQ586">
        <v>0</v>
      </c>
      <c r="BR586">
        <v>0.30100399999999999</v>
      </c>
      <c r="BS586">
        <v>-3.2241040000000001</v>
      </c>
      <c r="BT586">
        <v>0.01</v>
      </c>
      <c r="BU586">
        <v>7.2459189999999998</v>
      </c>
      <c r="BV586">
        <v>-64.804490400000006</v>
      </c>
    </row>
    <row r="587" spans="1:74" customFormat="1" x14ac:dyDescent="0.25">
      <c r="A587" s="40">
        <v>41704</v>
      </c>
      <c r="B587" s="41">
        <v>2.685300925925926E-2</v>
      </c>
      <c r="C587">
        <v>8.0920000000000005</v>
      </c>
      <c r="D587">
        <v>11.7644</v>
      </c>
      <c r="E587">
        <v>117643.961</v>
      </c>
      <c r="F587">
        <v>2.8</v>
      </c>
      <c r="G587">
        <v>5.9</v>
      </c>
      <c r="H587">
        <v>3526.2</v>
      </c>
      <c r="J587">
        <v>0</v>
      </c>
      <c r="K587">
        <v>0.81330000000000002</v>
      </c>
      <c r="L587">
        <v>6.5810000000000004</v>
      </c>
      <c r="M587">
        <v>9.5676000000000005</v>
      </c>
      <c r="N587">
        <v>2.2772000000000001</v>
      </c>
      <c r="O587">
        <v>4.7599</v>
      </c>
      <c r="P587">
        <v>7</v>
      </c>
      <c r="Q587">
        <v>1.7625</v>
      </c>
      <c r="R587">
        <v>3.6840999999999999</v>
      </c>
      <c r="S587">
        <v>5.4</v>
      </c>
      <c r="T587">
        <v>3526.1532000000002</v>
      </c>
      <c r="W587">
        <v>0</v>
      </c>
      <c r="X587">
        <v>0</v>
      </c>
      <c r="Y587">
        <v>12.2</v>
      </c>
      <c r="Z587">
        <v>846</v>
      </c>
      <c r="AA587">
        <v>870</v>
      </c>
      <c r="AB587">
        <v>794</v>
      </c>
      <c r="AC587">
        <v>47</v>
      </c>
      <c r="AD587">
        <v>12.87</v>
      </c>
      <c r="AE587">
        <v>0.3</v>
      </c>
      <c r="AF587">
        <v>973</v>
      </c>
      <c r="AG587">
        <v>0</v>
      </c>
      <c r="AH587">
        <v>11</v>
      </c>
      <c r="AI587">
        <v>17</v>
      </c>
      <c r="AJ587">
        <v>191</v>
      </c>
      <c r="AK587">
        <v>190</v>
      </c>
      <c r="AL587">
        <v>7.1</v>
      </c>
      <c r="AM587">
        <v>195</v>
      </c>
      <c r="AN587" t="s">
        <v>155</v>
      </c>
      <c r="AO587">
        <v>1</v>
      </c>
      <c r="AP587" s="42">
        <v>0.94344907407407408</v>
      </c>
      <c r="AQ587">
        <v>47.159723999999997</v>
      </c>
      <c r="AR587">
        <v>-88.491431000000006</v>
      </c>
      <c r="AS587">
        <v>-242.7</v>
      </c>
      <c r="AT587">
        <v>42.9</v>
      </c>
      <c r="AU587">
        <v>12</v>
      </c>
      <c r="AV587">
        <v>0</v>
      </c>
      <c r="AW587" t="s">
        <v>235</v>
      </c>
      <c r="AX587">
        <v>1.5</v>
      </c>
      <c r="AY587">
        <v>1.8</v>
      </c>
      <c r="AZ587">
        <v>2.7</v>
      </c>
      <c r="BA587">
        <v>14.048999999999999</v>
      </c>
      <c r="BB587">
        <v>9.33</v>
      </c>
      <c r="BC587">
        <v>0.66</v>
      </c>
      <c r="BD587">
        <v>22.96</v>
      </c>
      <c r="BE587">
        <v>1209.576</v>
      </c>
      <c r="BF587">
        <v>1119.2460000000001</v>
      </c>
      <c r="BG587">
        <v>4.3999999999999997E-2</v>
      </c>
      <c r="BH587">
        <v>9.1999999999999998E-2</v>
      </c>
      <c r="BI587">
        <v>0.13500000000000001</v>
      </c>
      <c r="BJ587">
        <v>3.4000000000000002E-2</v>
      </c>
      <c r="BK587">
        <v>7.0999999999999994E-2</v>
      </c>
      <c r="BL587">
        <v>0.105</v>
      </c>
      <c r="BM587">
        <v>21.4145</v>
      </c>
      <c r="BQ587">
        <v>0</v>
      </c>
      <c r="BR587">
        <v>0.30576799999999998</v>
      </c>
      <c r="BS587">
        <v>-3.1899099999999998</v>
      </c>
      <c r="BT587">
        <v>0.01</v>
      </c>
      <c r="BU587">
        <v>7.3606009999999999</v>
      </c>
      <c r="BV587">
        <v>-64.117191000000005</v>
      </c>
    </row>
    <row r="588" spans="1:74" customFormat="1" x14ac:dyDescent="0.25">
      <c r="A588" s="40">
        <v>41704</v>
      </c>
      <c r="B588" s="41">
        <v>2.6864583333333334E-2</v>
      </c>
      <c r="C588">
        <v>8.516</v>
      </c>
      <c r="D588">
        <v>11.0404</v>
      </c>
      <c r="E588">
        <v>110403.7013</v>
      </c>
      <c r="F588">
        <v>2.8</v>
      </c>
      <c r="G588">
        <v>-0.7</v>
      </c>
      <c r="H588">
        <v>4357.2</v>
      </c>
      <c r="J588">
        <v>0</v>
      </c>
      <c r="K588">
        <v>0.81679999999999997</v>
      </c>
      <c r="L588">
        <v>6.9558999999999997</v>
      </c>
      <c r="M588">
        <v>9.0177999999999994</v>
      </c>
      <c r="N588">
        <v>2.2988</v>
      </c>
      <c r="O588">
        <v>0</v>
      </c>
      <c r="P588">
        <v>2.2999999999999998</v>
      </c>
      <c r="Q588">
        <v>1.7791999999999999</v>
      </c>
      <c r="R588">
        <v>0</v>
      </c>
      <c r="S588">
        <v>1.8</v>
      </c>
      <c r="T588">
        <v>4357.2143999999998</v>
      </c>
      <c r="W588">
        <v>0</v>
      </c>
      <c r="X588">
        <v>0</v>
      </c>
      <c r="Y588">
        <v>12.2</v>
      </c>
      <c r="Z588">
        <v>847</v>
      </c>
      <c r="AA588">
        <v>870</v>
      </c>
      <c r="AB588">
        <v>794</v>
      </c>
      <c r="AC588">
        <v>47</v>
      </c>
      <c r="AD588">
        <v>12.87</v>
      </c>
      <c r="AE588">
        <v>0.3</v>
      </c>
      <c r="AF588">
        <v>973</v>
      </c>
      <c r="AG588">
        <v>0</v>
      </c>
      <c r="AH588">
        <v>11</v>
      </c>
      <c r="AI588">
        <v>17</v>
      </c>
      <c r="AJ588">
        <v>191</v>
      </c>
      <c r="AK588">
        <v>190</v>
      </c>
      <c r="AL588">
        <v>7</v>
      </c>
      <c r="AM588">
        <v>195</v>
      </c>
      <c r="AN588" t="s">
        <v>155</v>
      </c>
      <c r="AO588">
        <v>1</v>
      </c>
      <c r="AP588" s="42">
        <v>0.94346064814814812</v>
      </c>
      <c r="AQ588">
        <v>47.159844999999997</v>
      </c>
      <c r="AR588">
        <v>-88.491611000000006</v>
      </c>
      <c r="AS588">
        <v>-242.7</v>
      </c>
      <c r="AT588">
        <v>42.9</v>
      </c>
      <c r="AU588">
        <v>12</v>
      </c>
      <c r="AV588">
        <v>0</v>
      </c>
      <c r="AW588" t="s">
        <v>235</v>
      </c>
      <c r="AX588">
        <v>1.5</v>
      </c>
      <c r="AY588">
        <v>1.8</v>
      </c>
      <c r="AZ588">
        <v>2.7</v>
      </c>
      <c r="BA588">
        <v>14.048999999999999</v>
      </c>
      <c r="BB588">
        <v>9.52</v>
      </c>
      <c r="BC588">
        <v>0.68</v>
      </c>
      <c r="BD588">
        <v>22.428999999999998</v>
      </c>
      <c r="BE588">
        <v>1285.672</v>
      </c>
      <c r="BF588">
        <v>1060.8440000000001</v>
      </c>
      <c r="BG588">
        <v>4.3999999999999997E-2</v>
      </c>
      <c r="BH588">
        <v>0</v>
      </c>
      <c r="BI588">
        <v>4.3999999999999997E-2</v>
      </c>
      <c r="BJ588">
        <v>3.4000000000000002E-2</v>
      </c>
      <c r="BK588">
        <v>0</v>
      </c>
      <c r="BL588">
        <v>3.4000000000000002E-2</v>
      </c>
      <c r="BM588">
        <v>26.610099999999999</v>
      </c>
      <c r="BQ588">
        <v>0</v>
      </c>
      <c r="BR588">
        <v>0.35069600000000001</v>
      </c>
      <c r="BS588">
        <v>-3.1144099999999999</v>
      </c>
      <c r="BT588">
        <v>1.0718E-2</v>
      </c>
      <c r="BU588">
        <v>8.4421300000000006</v>
      </c>
      <c r="BV588">
        <v>-62.599640999999998</v>
      </c>
    </row>
    <row r="589" spans="1:74" customFormat="1" x14ac:dyDescent="0.25">
      <c r="A589" s="40">
        <v>41704</v>
      </c>
      <c r="B589" s="41">
        <v>2.6876157407407408E-2</v>
      </c>
      <c r="C589">
        <v>8.6219999999999999</v>
      </c>
      <c r="D589">
        <v>10.7676</v>
      </c>
      <c r="E589">
        <v>107675.6698</v>
      </c>
      <c r="F589">
        <v>3.1</v>
      </c>
      <c r="G589">
        <v>-8.4</v>
      </c>
      <c r="H589">
        <v>5262.7</v>
      </c>
      <c r="J589">
        <v>0</v>
      </c>
      <c r="K589">
        <v>0.81789999999999996</v>
      </c>
      <c r="L589">
        <v>7.0521000000000003</v>
      </c>
      <c r="M589">
        <v>8.8068000000000008</v>
      </c>
      <c r="N589">
        <v>2.5354999999999999</v>
      </c>
      <c r="O589">
        <v>0</v>
      </c>
      <c r="P589">
        <v>2.5</v>
      </c>
      <c r="Q589">
        <v>1.9623999999999999</v>
      </c>
      <c r="R589">
        <v>0</v>
      </c>
      <c r="S589">
        <v>2</v>
      </c>
      <c r="T589">
        <v>5262.6921000000002</v>
      </c>
      <c r="W589">
        <v>0</v>
      </c>
      <c r="X589">
        <v>0</v>
      </c>
      <c r="Y589">
        <v>12.2</v>
      </c>
      <c r="Z589">
        <v>847</v>
      </c>
      <c r="AA589">
        <v>870</v>
      </c>
      <c r="AB589">
        <v>794</v>
      </c>
      <c r="AC589">
        <v>47</v>
      </c>
      <c r="AD589">
        <v>12.87</v>
      </c>
      <c r="AE589">
        <v>0.3</v>
      </c>
      <c r="AF589">
        <v>973</v>
      </c>
      <c r="AG589">
        <v>0</v>
      </c>
      <c r="AH589">
        <v>11</v>
      </c>
      <c r="AI589">
        <v>17</v>
      </c>
      <c r="AJ589">
        <v>191</v>
      </c>
      <c r="AK589">
        <v>190</v>
      </c>
      <c r="AL589">
        <v>7</v>
      </c>
      <c r="AM589">
        <v>195</v>
      </c>
      <c r="AN589" t="s">
        <v>155</v>
      </c>
      <c r="AO589">
        <v>1</v>
      </c>
      <c r="AP589" s="42">
        <v>0.94347222222222227</v>
      </c>
      <c r="AQ589">
        <v>47.159965999999997</v>
      </c>
      <c r="AR589">
        <v>-88.491792000000004</v>
      </c>
      <c r="AS589">
        <v>-242.7</v>
      </c>
      <c r="AT589">
        <v>42.9</v>
      </c>
      <c r="AU589">
        <v>12</v>
      </c>
      <c r="AV589">
        <v>0</v>
      </c>
      <c r="AW589" t="s">
        <v>235</v>
      </c>
      <c r="AX589">
        <v>1.5</v>
      </c>
      <c r="AY589">
        <v>1.8</v>
      </c>
      <c r="AZ589">
        <v>2.7</v>
      </c>
      <c r="BA589">
        <v>14.048999999999999</v>
      </c>
      <c r="BB589">
        <v>9.58</v>
      </c>
      <c r="BC589">
        <v>0.68</v>
      </c>
      <c r="BD589">
        <v>22.265000000000001</v>
      </c>
      <c r="BE589">
        <v>1305.383</v>
      </c>
      <c r="BF589">
        <v>1037.5650000000001</v>
      </c>
      <c r="BG589">
        <v>4.9000000000000002E-2</v>
      </c>
      <c r="BH589">
        <v>0</v>
      </c>
      <c r="BI589">
        <v>4.9000000000000002E-2</v>
      </c>
      <c r="BJ589">
        <v>3.7999999999999999E-2</v>
      </c>
      <c r="BK589">
        <v>0</v>
      </c>
      <c r="BL589">
        <v>3.7999999999999999E-2</v>
      </c>
      <c r="BM589">
        <v>32.188000000000002</v>
      </c>
      <c r="BQ589">
        <v>0</v>
      </c>
      <c r="BR589">
        <v>0.39972000000000002</v>
      </c>
      <c r="BS589">
        <v>-2.6879439999999999</v>
      </c>
      <c r="BT589">
        <v>9.5639999999999996E-3</v>
      </c>
      <c r="BU589">
        <v>9.6222589999999997</v>
      </c>
      <c r="BV589">
        <v>-54.027674400000002</v>
      </c>
    </row>
    <row r="590" spans="1:74" customFormat="1" x14ac:dyDescent="0.25">
      <c r="A590" s="40">
        <v>41704</v>
      </c>
      <c r="B590" s="41">
        <v>2.6887731481481481E-2</v>
      </c>
      <c r="C590">
        <v>8.3409999999999993</v>
      </c>
      <c r="D590">
        <v>11.0768</v>
      </c>
      <c r="E590">
        <v>110767.8704</v>
      </c>
      <c r="F590">
        <v>2.9</v>
      </c>
      <c r="G590">
        <v>-8.3000000000000007</v>
      </c>
      <c r="H590">
        <v>6057.1</v>
      </c>
      <c r="J590">
        <v>0</v>
      </c>
      <c r="K590">
        <v>0.81589999999999996</v>
      </c>
      <c r="L590">
        <v>6.8059000000000003</v>
      </c>
      <c r="M590">
        <v>9.0380000000000003</v>
      </c>
      <c r="N590">
        <v>2.4011</v>
      </c>
      <c r="O590">
        <v>0</v>
      </c>
      <c r="P590">
        <v>2.4</v>
      </c>
      <c r="Q590">
        <v>1.8585</v>
      </c>
      <c r="R590">
        <v>0</v>
      </c>
      <c r="S590">
        <v>1.9</v>
      </c>
      <c r="T590">
        <v>6057.1337999999996</v>
      </c>
      <c r="W590">
        <v>0</v>
      </c>
      <c r="X590">
        <v>0</v>
      </c>
      <c r="Y590">
        <v>12.2</v>
      </c>
      <c r="Z590">
        <v>846</v>
      </c>
      <c r="AA590">
        <v>870</v>
      </c>
      <c r="AB590">
        <v>794</v>
      </c>
      <c r="AC590">
        <v>47</v>
      </c>
      <c r="AD590">
        <v>12.87</v>
      </c>
      <c r="AE590">
        <v>0.3</v>
      </c>
      <c r="AF590">
        <v>973</v>
      </c>
      <c r="AG590">
        <v>0</v>
      </c>
      <c r="AH590">
        <v>11</v>
      </c>
      <c r="AI590">
        <v>17</v>
      </c>
      <c r="AJ590">
        <v>191</v>
      </c>
      <c r="AK590">
        <v>190</v>
      </c>
      <c r="AL590">
        <v>7</v>
      </c>
      <c r="AM590">
        <v>195</v>
      </c>
      <c r="AN590" t="s">
        <v>155</v>
      </c>
      <c r="AO590">
        <v>1</v>
      </c>
      <c r="AP590" s="42">
        <v>0.9434837962962962</v>
      </c>
      <c r="AQ590">
        <v>47.160086999999997</v>
      </c>
      <c r="AR590">
        <v>-88.491973000000002</v>
      </c>
      <c r="AS590">
        <v>-242.7</v>
      </c>
      <c r="AT590">
        <v>42.9</v>
      </c>
      <c r="AU590">
        <v>12</v>
      </c>
      <c r="AV590">
        <v>0</v>
      </c>
      <c r="AW590" t="s">
        <v>235</v>
      </c>
      <c r="AX590">
        <v>1.5</v>
      </c>
      <c r="AY590">
        <v>1.8</v>
      </c>
      <c r="AZ590">
        <v>2.7</v>
      </c>
      <c r="BA590">
        <v>14.048999999999999</v>
      </c>
      <c r="BB590">
        <v>9.4700000000000006</v>
      </c>
      <c r="BC590">
        <v>0.67</v>
      </c>
      <c r="BD590">
        <v>22.558</v>
      </c>
      <c r="BE590">
        <v>1254.8620000000001</v>
      </c>
      <c r="BF590">
        <v>1060.6179999999999</v>
      </c>
      <c r="BG590">
        <v>4.5999999999999999E-2</v>
      </c>
      <c r="BH590">
        <v>0</v>
      </c>
      <c r="BI590">
        <v>4.5999999999999999E-2</v>
      </c>
      <c r="BJ590">
        <v>3.5999999999999997E-2</v>
      </c>
      <c r="BK590">
        <v>0</v>
      </c>
      <c r="BL590">
        <v>3.5999999999999997E-2</v>
      </c>
      <c r="BM590">
        <v>36.901299999999999</v>
      </c>
      <c r="BQ590">
        <v>0</v>
      </c>
      <c r="BR590">
        <v>0.405974</v>
      </c>
      <c r="BS590">
        <v>-2.8778459999999999</v>
      </c>
      <c r="BT590">
        <v>8.9999999999999993E-3</v>
      </c>
      <c r="BU590">
        <v>9.7728090000000005</v>
      </c>
      <c r="BV590">
        <v>-57.8447046</v>
      </c>
    </row>
    <row r="591" spans="1:74" customFormat="1" x14ac:dyDescent="0.25">
      <c r="A591" s="40">
        <v>41704</v>
      </c>
      <c r="B591" s="41">
        <v>2.6899305555555555E-2</v>
      </c>
      <c r="C591">
        <v>8.1310000000000002</v>
      </c>
      <c r="D591">
        <v>11.4747</v>
      </c>
      <c r="E591">
        <v>114746.53879999999</v>
      </c>
      <c r="F591">
        <v>3.5</v>
      </c>
      <c r="G591">
        <v>4.2</v>
      </c>
      <c r="H591">
        <v>6657.7</v>
      </c>
      <c r="J591">
        <v>0</v>
      </c>
      <c r="K591">
        <v>0.81269999999999998</v>
      </c>
      <c r="L591">
        <v>6.6078999999999999</v>
      </c>
      <c r="M591">
        <v>9.3249999999999993</v>
      </c>
      <c r="N591">
        <v>2.8212000000000002</v>
      </c>
      <c r="O591">
        <v>3.3794</v>
      </c>
      <c r="P591">
        <v>6.2</v>
      </c>
      <c r="Q591">
        <v>2.1836000000000002</v>
      </c>
      <c r="R591">
        <v>2.6156000000000001</v>
      </c>
      <c r="S591">
        <v>4.8</v>
      </c>
      <c r="T591">
        <v>6657.7357000000002</v>
      </c>
      <c r="W591">
        <v>0</v>
      </c>
      <c r="X591">
        <v>0</v>
      </c>
      <c r="Y591">
        <v>12.2</v>
      </c>
      <c r="Z591">
        <v>845</v>
      </c>
      <c r="AA591">
        <v>869</v>
      </c>
      <c r="AB591">
        <v>793</v>
      </c>
      <c r="AC591">
        <v>47</v>
      </c>
      <c r="AD591">
        <v>12.87</v>
      </c>
      <c r="AE591">
        <v>0.3</v>
      </c>
      <c r="AF591">
        <v>973</v>
      </c>
      <c r="AG591">
        <v>0</v>
      </c>
      <c r="AH591">
        <v>11</v>
      </c>
      <c r="AI591">
        <v>17</v>
      </c>
      <c r="AJ591">
        <v>191</v>
      </c>
      <c r="AK591">
        <v>190</v>
      </c>
      <c r="AL591">
        <v>6.9</v>
      </c>
      <c r="AM591">
        <v>195</v>
      </c>
      <c r="AN591" t="s">
        <v>155</v>
      </c>
      <c r="AO591">
        <v>1</v>
      </c>
      <c r="AP591" s="42">
        <v>0.94349537037037035</v>
      </c>
      <c r="AQ591">
        <v>47.160167999999999</v>
      </c>
      <c r="AR591">
        <v>-88.492092999999997</v>
      </c>
      <c r="AS591">
        <v>-242.7</v>
      </c>
      <c r="AT591">
        <v>42.9</v>
      </c>
      <c r="AU591">
        <v>12</v>
      </c>
      <c r="AV591">
        <v>0</v>
      </c>
      <c r="AW591" t="s">
        <v>235</v>
      </c>
      <c r="AX591">
        <v>1.5</v>
      </c>
      <c r="AY591">
        <v>1.8</v>
      </c>
      <c r="AZ591">
        <v>2.7</v>
      </c>
      <c r="BA591">
        <v>14.048999999999999</v>
      </c>
      <c r="BB591">
        <v>9.3000000000000007</v>
      </c>
      <c r="BC591">
        <v>0.66</v>
      </c>
      <c r="BD591">
        <v>23.052</v>
      </c>
      <c r="BE591">
        <v>1207.386</v>
      </c>
      <c r="BF591">
        <v>1084.444</v>
      </c>
      <c r="BG591">
        <v>5.3999999999999999E-2</v>
      </c>
      <c r="BH591">
        <v>6.5000000000000002E-2</v>
      </c>
      <c r="BI591">
        <v>0.11899999999999999</v>
      </c>
      <c r="BJ591">
        <v>4.2000000000000003E-2</v>
      </c>
      <c r="BK591">
        <v>0.05</v>
      </c>
      <c r="BL591">
        <v>9.1999999999999998E-2</v>
      </c>
      <c r="BM591">
        <v>40.194699999999997</v>
      </c>
      <c r="BQ591">
        <v>0</v>
      </c>
      <c r="BR591">
        <v>0.39107599999999998</v>
      </c>
      <c r="BS591">
        <v>-2.61233</v>
      </c>
      <c r="BT591">
        <v>8.9999999999999993E-3</v>
      </c>
      <c r="BU591">
        <v>9.4141770000000005</v>
      </c>
      <c r="BV591">
        <v>-52.507832999999998</v>
      </c>
    </row>
    <row r="592" spans="1:74" customFormat="1" x14ac:dyDescent="0.25">
      <c r="A592" s="40">
        <v>41704</v>
      </c>
      <c r="B592" s="41">
        <v>2.6910879629629628E-2</v>
      </c>
      <c r="C592">
        <v>8.1389999999999993</v>
      </c>
      <c r="D592">
        <v>11.543799999999999</v>
      </c>
      <c r="E592">
        <v>115438.18180000001</v>
      </c>
      <c r="F592">
        <v>3.9</v>
      </c>
      <c r="G592">
        <v>-9</v>
      </c>
      <c r="H592">
        <v>7131.1</v>
      </c>
      <c r="J592">
        <v>0</v>
      </c>
      <c r="K592">
        <v>0.81130000000000002</v>
      </c>
      <c r="L592">
        <v>6.6037999999999997</v>
      </c>
      <c r="M592">
        <v>9.3659999999999997</v>
      </c>
      <c r="N592">
        <v>3.2029000000000001</v>
      </c>
      <c r="O592">
        <v>0</v>
      </c>
      <c r="P592">
        <v>3.2</v>
      </c>
      <c r="Q592">
        <v>2.4807999999999999</v>
      </c>
      <c r="R592">
        <v>0</v>
      </c>
      <c r="S592">
        <v>2.5</v>
      </c>
      <c r="T592">
        <v>7131.0883000000003</v>
      </c>
      <c r="W592">
        <v>0</v>
      </c>
      <c r="X592">
        <v>0</v>
      </c>
      <c r="Y592">
        <v>12.2</v>
      </c>
      <c r="Z592">
        <v>844</v>
      </c>
      <c r="AA592">
        <v>867</v>
      </c>
      <c r="AB592">
        <v>793</v>
      </c>
      <c r="AC592">
        <v>47.7</v>
      </c>
      <c r="AD592">
        <v>13.07</v>
      </c>
      <c r="AE592">
        <v>0.3</v>
      </c>
      <c r="AF592">
        <v>973</v>
      </c>
      <c r="AG592">
        <v>0</v>
      </c>
      <c r="AH592">
        <v>11</v>
      </c>
      <c r="AI592">
        <v>17</v>
      </c>
      <c r="AJ592">
        <v>191</v>
      </c>
      <c r="AK592">
        <v>190</v>
      </c>
      <c r="AL592">
        <v>6.9</v>
      </c>
      <c r="AM592">
        <v>195</v>
      </c>
      <c r="AN592" t="s">
        <v>155</v>
      </c>
      <c r="AO592">
        <v>1</v>
      </c>
      <c r="AP592" s="42">
        <v>0.94349537037037035</v>
      </c>
      <c r="AQ592">
        <v>47.160248000000003</v>
      </c>
      <c r="AR592">
        <v>-88.492213000000007</v>
      </c>
      <c r="AS592">
        <v>-242.7</v>
      </c>
      <c r="AT592">
        <v>42.9</v>
      </c>
      <c r="AU592">
        <v>12</v>
      </c>
      <c r="AV592">
        <v>0</v>
      </c>
      <c r="AW592" t="s">
        <v>235</v>
      </c>
      <c r="AX592">
        <v>1.5</v>
      </c>
      <c r="AY592">
        <v>1.8</v>
      </c>
      <c r="AZ592">
        <v>2.7</v>
      </c>
      <c r="BA592">
        <v>14.048999999999999</v>
      </c>
      <c r="BB592">
        <v>9.23</v>
      </c>
      <c r="BC592">
        <v>0.66</v>
      </c>
      <c r="BD592">
        <v>23.251999999999999</v>
      </c>
      <c r="BE592">
        <v>1200.5260000000001</v>
      </c>
      <c r="BF592">
        <v>1083.701</v>
      </c>
      <c r="BG592">
        <v>6.0999999999999999E-2</v>
      </c>
      <c r="BH592">
        <v>0</v>
      </c>
      <c r="BI592">
        <v>6.0999999999999999E-2</v>
      </c>
      <c r="BJ592">
        <v>4.7E-2</v>
      </c>
      <c r="BK592">
        <v>0</v>
      </c>
      <c r="BL592">
        <v>4.7E-2</v>
      </c>
      <c r="BM592">
        <v>42.834899999999998</v>
      </c>
      <c r="BQ592">
        <v>0</v>
      </c>
      <c r="BR592">
        <v>0.35584399999999999</v>
      </c>
      <c r="BS592">
        <v>-2.3000660000000002</v>
      </c>
      <c r="BT592">
        <v>9.7179999999999992E-3</v>
      </c>
      <c r="BU592">
        <v>8.5660550000000004</v>
      </c>
      <c r="BV592">
        <v>-46.231326600000003</v>
      </c>
    </row>
    <row r="593" spans="1:74" customFormat="1" x14ac:dyDescent="0.25">
      <c r="A593" s="40">
        <v>41704</v>
      </c>
      <c r="B593" s="41">
        <v>2.6922453703703702E-2</v>
      </c>
      <c r="C593">
        <v>8.4969999999999999</v>
      </c>
      <c r="D593">
        <v>11.1335</v>
      </c>
      <c r="E593">
        <v>111335.4823</v>
      </c>
      <c r="F593">
        <v>4.7</v>
      </c>
      <c r="G593">
        <v>-20.6</v>
      </c>
      <c r="H593">
        <v>7005.1</v>
      </c>
      <c r="J593">
        <v>0</v>
      </c>
      <c r="K593">
        <v>0.81320000000000003</v>
      </c>
      <c r="L593">
        <v>6.9096000000000002</v>
      </c>
      <c r="M593">
        <v>9.0533000000000001</v>
      </c>
      <c r="N593">
        <v>3.8026</v>
      </c>
      <c r="O593">
        <v>0</v>
      </c>
      <c r="P593">
        <v>3.8</v>
      </c>
      <c r="Q593">
        <v>2.9460999999999999</v>
      </c>
      <c r="R593">
        <v>0</v>
      </c>
      <c r="S593">
        <v>2.9</v>
      </c>
      <c r="T593">
        <v>7005.1076000000003</v>
      </c>
      <c r="W593">
        <v>0</v>
      </c>
      <c r="X593">
        <v>0</v>
      </c>
      <c r="Y593">
        <v>12.2</v>
      </c>
      <c r="Z593">
        <v>844</v>
      </c>
      <c r="AA593">
        <v>868</v>
      </c>
      <c r="AB593">
        <v>794</v>
      </c>
      <c r="AC593">
        <v>48</v>
      </c>
      <c r="AD593">
        <v>13.15</v>
      </c>
      <c r="AE593">
        <v>0.3</v>
      </c>
      <c r="AF593">
        <v>973</v>
      </c>
      <c r="AG593">
        <v>0</v>
      </c>
      <c r="AH593">
        <v>11</v>
      </c>
      <c r="AI593">
        <v>17</v>
      </c>
      <c r="AJ593">
        <v>191.7</v>
      </c>
      <c r="AK593">
        <v>189.3</v>
      </c>
      <c r="AL593">
        <v>6.9</v>
      </c>
      <c r="AM593">
        <v>195</v>
      </c>
      <c r="AN593" t="s">
        <v>155</v>
      </c>
      <c r="AO593">
        <v>1</v>
      </c>
      <c r="AP593" s="42">
        <v>0.94351851851851853</v>
      </c>
      <c r="AQ593">
        <v>47.160449999999997</v>
      </c>
      <c r="AR593">
        <v>-88.492514999999997</v>
      </c>
      <c r="AS593">
        <v>-242.7</v>
      </c>
      <c r="AT593">
        <v>42.9</v>
      </c>
      <c r="AU593">
        <v>12</v>
      </c>
      <c r="AV593">
        <v>0</v>
      </c>
      <c r="AW593" t="s">
        <v>235</v>
      </c>
      <c r="AX593">
        <v>1.5</v>
      </c>
      <c r="AY593">
        <v>1.8</v>
      </c>
      <c r="AZ593">
        <v>2.7</v>
      </c>
      <c r="BA593">
        <v>14.048999999999999</v>
      </c>
      <c r="BB593">
        <v>9.33</v>
      </c>
      <c r="BC593">
        <v>0.66</v>
      </c>
      <c r="BD593">
        <v>22.978000000000002</v>
      </c>
      <c r="BE593">
        <v>1257.604</v>
      </c>
      <c r="BF593">
        <v>1048.748</v>
      </c>
      <c r="BG593">
        <v>7.1999999999999995E-2</v>
      </c>
      <c r="BH593">
        <v>0</v>
      </c>
      <c r="BI593">
        <v>7.1999999999999995E-2</v>
      </c>
      <c r="BJ593">
        <v>5.6000000000000001E-2</v>
      </c>
      <c r="BK593">
        <v>0</v>
      </c>
      <c r="BL593">
        <v>5.6000000000000001E-2</v>
      </c>
      <c r="BM593">
        <v>42.127600000000001</v>
      </c>
      <c r="BQ593">
        <v>0</v>
      </c>
      <c r="BR593">
        <v>0.34184599999999998</v>
      </c>
      <c r="BS593">
        <v>-2.8488639999999998</v>
      </c>
      <c r="BT593">
        <v>9.2820000000000003E-3</v>
      </c>
      <c r="BU593">
        <v>8.2290880000000008</v>
      </c>
      <c r="BV593">
        <v>-57.262166399999998</v>
      </c>
    </row>
    <row r="594" spans="1:74" customFormat="1" x14ac:dyDescent="0.25">
      <c r="A594" s="40">
        <v>41704</v>
      </c>
      <c r="B594" s="41">
        <v>2.6934027777777775E-2</v>
      </c>
      <c r="C594">
        <v>8.4489999999999998</v>
      </c>
      <c r="D594">
        <v>11.036300000000001</v>
      </c>
      <c r="E594">
        <v>110362.6876</v>
      </c>
      <c r="F594">
        <v>7.3</v>
      </c>
      <c r="G594">
        <v>-13</v>
      </c>
      <c r="H594">
        <v>7132.3</v>
      </c>
      <c r="J594">
        <v>0</v>
      </c>
      <c r="K594">
        <v>0.81440000000000001</v>
      </c>
      <c r="L594">
        <v>6.8811999999999998</v>
      </c>
      <c r="M594">
        <v>8.9882000000000009</v>
      </c>
      <c r="N594">
        <v>5.9339000000000004</v>
      </c>
      <c r="O594">
        <v>0</v>
      </c>
      <c r="P594">
        <v>5.9</v>
      </c>
      <c r="Q594">
        <v>4.5974000000000004</v>
      </c>
      <c r="R594">
        <v>0</v>
      </c>
      <c r="S594">
        <v>4.5999999999999996</v>
      </c>
      <c r="T594">
        <v>7132.2874000000002</v>
      </c>
      <c r="W594">
        <v>0</v>
      </c>
      <c r="X594">
        <v>0</v>
      </c>
      <c r="Y594">
        <v>12.3</v>
      </c>
      <c r="Z594">
        <v>844</v>
      </c>
      <c r="AA594">
        <v>868</v>
      </c>
      <c r="AB594">
        <v>793</v>
      </c>
      <c r="AC594">
        <v>48</v>
      </c>
      <c r="AD594">
        <v>13.15</v>
      </c>
      <c r="AE594">
        <v>0.3</v>
      </c>
      <c r="AF594">
        <v>973</v>
      </c>
      <c r="AG594">
        <v>0</v>
      </c>
      <c r="AH594">
        <v>11</v>
      </c>
      <c r="AI594">
        <v>17</v>
      </c>
      <c r="AJ594">
        <v>191.3</v>
      </c>
      <c r="AK594">
        <v>189</v>
      </c>
      <c r="AL594">
        <v>7</v>
      </c>
      <c r="AM594">
        <v>195</v>
      </c>
      <c r="AN594" t="s">
        <v>155</v>
      </c>
      <c r="AO594">
        <v>1</v>
      </c>
      <c r="AP594" s="42">
        <v>0.94353009259259257</v>
      </c>
      <c r="AQ594">
        <v>47.16057</v>
      </c>
      <c r="AR594">
        <v>-88.492695999999995</v>
      </c>
      <c r="AS594">
        <v>-242.7</v>
      </c>
      <c r="AT594">
        <v>42.9</v>
      </c>
      <c r="AU594">
        <v>12</v>
      </c>
      <c r="AV594">
        <v>0</v>
      </c>
      <c r="AW594" t="s">
        <v>235</v>
      </c>
      <c r="AX594">
        <v>1.5</v>
      </c>
      <c r="AY594">
        <v>1.8</v>
      </c>
      <c r="AZ594">
        <v>2.7</v>
      </c>
      <c r="BA594">
        <v>14.048999999999999</v>
      </c>
      <c r="BB594">
        <v>9.39</v>
      </c>
      <c r="BC594">
        <v>0.67</v>
      </c>
      <c r="BD594">
        <v>22.786000000000001</v>
      </c>
      <c r="BE594">
        <v>1258.54</v>
      </c>
      <c r="BF594">
        <v>1046.298</v>
      </c>
      <c r="BG594">
        <v>0.114</v>
      </c>
      <c r="BH594">
        <v>0</v>
      </c>
      <c r="BI594">
        <v>0.114</v>
      </c>
      <c r="BJ594">
        <v>8.7999999999999995E-2</v>
      </c>
      <c r="BK594">
        <v>0</v>
      </c>
      <c r="BL594">
        <v>8.7999999999999995E-2</v>
      </c>
      <c r="BM594">
        <v>43.101900000000001</v>
      </c>
      <c r="BQ594">
        <v>0</v>
      </c>
      <c r="BR594">
        <v>0.37833600000000001</v>
      </c>
      <c r="BS594">
        <v>-2.9587599999999998</v>
      </c>
      <c r="BT594">
        <v>8.9999999999999993E-3</v>
      </c>
      <c r="BU594">
        <v>9.1074940000000009</v>
      </c>
      <c r="BV594">
        <v>-59.471075999999996</v>
      </c>
    </row>
    <row r="595" spans="1:74" customFormat="1" x14ac:dyDescent="0.25">
      <c r="A595" s="40">
        <v>41704</v>
      </c>
      <c r="B595" s="41">
        <v>2.6945601851851853E-2</v>
      </c>
      <c r="C595">
        <v>8.36</v>
      </c>
      <c r="D595">
        <v>11.0867</v>
      </c>
      <c r="E595">
        <v>110866.7418</v>
      </c>
      <c r="F595">
        <v>8.6999999999999993</v>
      </c>
      <c r="G595">
        <v>-6.3</v>
      </c>
      <c r="H595">
        <v>7486.3</v>
      </c>
      <c r="J595">
        <v>0</v>
      </c>
      <c r="K595">
        <v>0.81420000000000003</v>
      </c>
      <c r="L595">
        <v>6.8070000000000004</v>
      </c>
      <c r="M595">
        <v>9.0271000000000008</v>
      </c>
      <c r="N595">
        <v>7.0759999999999996</v>
      </c>
      <c r="O595">
        <v>0</v>
      </c>
      <c r="P595">
        <v>7.1</v>
      </c>
      <c r="Q595">
        <v>5.4821999999999997</v>
      </c>
      <c r="R595">
        <v>0</v>
      </c>
      <c r="S595">
        <v>5.5</v>
      </c>
      <c r="T595">
        <v>7486.2565000000004</v>
      </c>
      <c r="W595">
        <v>0</v>
      </c>
      <c r="X595">
        <v>0</v>
      </c>
      <c r="Y595">
        <v>12.2</v>
      </c>
      <c r="Z595">
        <v>844</v>
      </c>
      <c r="AA595">
        <v>868</v>
      </c>
      <c r="AB595">
        <v>794</v>
      </c>
      <c r="AC595">
        <v>48</v>
      </c>
      <c r="AD595">
        <v>13.15</v>
      </c>
      <c r="AE595">
        <v>0.3</v>
      </c>
      <c r="AF595">
        <v>973</v>
      </c>
      <c r="AG595">
        <v>0</v>
      </c>
      <c r="AH595">
        <v>11</v>
      </c>
      <c r="AI595">
        <v>17</v>
      </c>
      <c r="AJ595">
        <v>191</v>
      </c>
      <c r="AK595">
        <v>189</v>
      </c>
      <c r="AL595">
        <v>7.2</v>
      </c>
      <c r="AM595">
        <v>195</v>
      </c>
      <c r="AN595" t="s">
        <v>155</v>
      </c>
      <c r="AO595">
        <v>1</v>
      </c>
      <c r="AP595" s="42">
        <v>0.94354166666666661</v>
      </c>
      <c r="AQ595">
        <v>47.160691</v>
      </c>
      <c r="AR595">
        <v>-88.492875999999995</v>
      </c>
      <c r="AS595">
        <v>-242.7</v>
      </c>
      <c r="AT595">
        <v>42.9</v>
      </c>
      <c r="AU595">
        <v>12</v>
      </c>
      <c r="AV595">
        <v>0</v>
      </c>
      <c r="AW595" t="s">
        <v>235</v>
      </c>
      <c r="AX595">
        <v>1.5</v>
      </c>
      <c r="AY595">
        <v>1.8</v>
      </c>
      <c r="AZ595">
        <v>2.7</v>
      </c>
      <c r="BA595">
        <v>14.048999999999999</v>
      </c>
      <c r="BB595">
        <v>9.3800000000000008</v>
      </c>
      <c r="BC595">
        <v>0.67</v>
      </c>
      <c r="BD595">
        <v>22.815000000000001</v>
      </c>
      <c r="BE595">
        <v>1244.961</v>
      </c>
      <c r="BF595">
        <v>1050.819</v>
      </c>
      <c r="BG595">
        <v>0.13600000000000001</v>
      </c>
      <c r="BH595">
        <v>0</v>
      </c>
      <c r="BI595">
        <v>0.13600000000000001</v>
      </c>
      <c r="BJ595">
        <v>0.105</v>
      </c>
      <c r="BK595">
        <v>0</v>
      </c>
      <c r="BL595">
        <v>0.105</v>
      </c>
      <c r="BM595">
        <v>45.2408</v>
      </c>
      <c r="BQ595">
        <v>0</v>
      </c>
      <c r="BR595">
        <v>0.36786999999999997</v>
      </c>
      <c r="BS595">
        <v>-2.4111440000000002</v>
      </c>
      <c r="BT595">
        <v>8.9999999999999993E-3</v>
      </c>
      <c r="BU595">
        <v>8.8555510000000002</v>
      </c>
      <c r="BV595">
        <v>-48.463994399999997</v>
      </c>
    </row>
    <row r="596" spans="1:74" customFormat="1" x14ac:dyDescent="0.25">
      <c r="A596" s="40">
        <v>41704</v>
      </c>
      <c r="B596" s="41">
        <v>2.695717592592593E-2</v>
      </c>
      <c r="C596">
        <v>8.2579999999999991</v>
      </c>
      <c r="D596">
        <v>11.282999999999999</v>
      </c>
      <c r="E596">
        <v>112830.4184</v>
      </c>
      <c r="F596">
        <v>8.3000000000000007</v>
      </c>
      <c r="G596">
        <v>2.2999999999999998</v>
      </c>
      <c r="H596">
        <v>7829.9</v>
      </c>
      <c r="J596">
        <v>0</v>
      </c>
      <c r="K596">
        <v>0.81259999999999999</v>
      </c>
      <c r="L596">
        <v>6.7098000000000004</v>
      </c>
      <c r="M596">
        <v>9.1681000000000008</v>
      </c>
      <c r="N596">
        <v>6.7366999999999999</v>
      </c>
      <c r="O596">
        <v>1.8689</v>
      </c>
      <c r="P596">
        <v>8.6</v>
      </c>
      <c r="Q596">
        <v>5.2194000000000003</v>
      </c>
      <c r="R596">
        <v>1.4479</v>
      </c>
      <c r="S596">
        <v>6.7</v>
      </c>
      <c r="T596">
        <v>7829.9110000000001</v>
      </c>
      <c r="W596">
        <v>0</v>
      </c>
      <c r="X596">
        <v>0</v>
      </c>
      <c r="Y596">
        <v>12.2</v>
      </c>
      <c r="Z596">
        <v>845</v>
      </c>
      <c r="AA596">
        <v>868</v>
      </c>
      <c r="AB596">
        <v>793</v>
      </c>
      <c r="AC596">
        <v>48</v>
      </c>
      <c r="AD596">
        <v>13.15</v>
      </c>
      <c r="AE596">
        <v>0.3</v>
      </c>
      <c r="AF596">
        <v>973</v>
      </c>
      <c r="AG596">
        <v>0</v>
      </c>
      <c r="AH596">
        <v>11</v>
      </c>
      <c r="AI596">
        <v>17</v>
      </c>
      <c r="AJ596">
        <v>191</v>
      </c>
      <c r="AK596">
        <v>189</v>
      </c>
      <c r="AL596">
        <v>7.1</v>
      </c>
      <c r="AM596">
        <v>195</v>
      </c>
      <c r="AN596" t="s">
        <v>155</v>
      </c>
      <c r="AO596">
        <v>1</v>
      </c>
      <c r="AP596" s="42">
        <v>0.94355324074074076</v>
      </c>
      <c r="AQ596">
        <v>47.160772000000001</v>
      </c>
      <c r="AR596">
        <v>-88.492997000000003</v>
      </c>
      <c r="AS596">
        <v>-242.7</v>
      </c>
      <c r="AT596">
        <v>42.9</v>
      </c>
      <c r="AU596">
        <v>12</v>
      </c>
      <c r="AV596">
        <v>0</v>
      </c>
      <c r="AW596" t="s">
        <v>235</v>
      </c>
      <c r="AX596">
        <v>1.5</v>
      </c>
      <c r="AY596">
        <v>1.8</v>
      </c>
      <c r="AZ596">
        <v>2.7</v>
      </c>
      <c r="BA596">
        <v>14.048999999999999</v>
      </c>
      <c r="BB596">
        <v>9.2899999999999991</v>
      </c>
      <c r="BC596">
        <v>0.66</v>
      </c>
      <c r="BD596">
        <v>23.068999999999999</v>
      </c>
      <c r="BE596">
        <v>1221.414</v>
      </c>
      <c r="BF596">
        <v>1062.211</v>
      </c>
      <c r="BG596">
        <v>0.128</v>
      </c>
      <c r="BH596">
        <v>3.5999999999999997E-2</v>
      </c>
      <c r="BI596">
        <v>0.16400000000000001</v>
      </c>
      <c r="BJ596">
        <v>9.9000000000000005E-2</v>
      </c>
      <c r="BK596">
        <v>2.8000000000000001E-2</v>
      </c>
      <c r="BL596">
        <v>0.127</v>
      </c>
      <c r="BM596">
        <v>47.094999999999999</v>
      </c>
      <c r="BQ596">
        <v>0</v>
      </c>
      <c r="BR596">
        <v>0.36374400000000001</v>
      </c>
      <c r="BS596">
        <v>-2.8313259999999998</v>
      </c>
      <c r="BT596">
        <v>9.7179999999999992E-3</v>
      </c>
      <c r="BU596">
        <v>8.7562270000000009</v>
      </c>
      <c r="BV596">
        <v>-56.909652600000001</v>
      </c>
    </row>
    <row r="597" spans="1:74" customFormat="1" x14ac:dyDescent="0.25">
      <c r="A597" s="40">
        <v>41704</v>
      </c>
      <c r="B597" s="41">
        <v>2.696875E-2</v>
      </c>
      <c r="C597">
        <v>7.9740000000000002</v>
      </c>
      <c r="D597">
        <v>11.631600000000001</v>
      </c>
      <c r="E597">
        <v>116316.4463</v>
      </c>
      <c r="F597">
        <v>7.8</v>
      </c>
      <c r="G597">
        <v>-6.1</v>
      </c>
      <c r="H597">
        <v>8139.8</v>
      </c>
      <c r="J597">
        <v>0</v>
      </c>
      <c r="K597">
        <v>0.81059999999999999</v>
      </c>
      <c r="L597">
        <v>6.4634999999999998</v>
      </c>
      <c r="M597">
        <v>9.4283999999999999</v>
      </c>
      <c r="N597">
        <v>6.3564999999999996</v>
      </c>
      <c r="O597">
        <v>0</v>
      </c>
      <c r="P597">
        <v>6.4</v>
      </c>
      <c r="Q597">
        <v>4.9248000000000003</v>
      </c>
      <c r="R597">
        <v>0</v>
      </c>
      <c r="S597">
        <v>4.9000000000000004</v>
      </c>
      <c r="T597">
        <v>8139.8</v>
      </c>
      <c r="W597">
        <v>0</v>
      </c>
      <c r="X597">
        <v>0</v>
      </c>
      <c r="Y597">
        <v>12.2</v>
      </c>
      <c r="Z597">
        <v>845</v>
      </c>
      <c r="AA597">
        <v>868</v>
      </c>
      <c r="AB597">
        <v>795</v>
      </c>
      <c r="AC597">
        <v>48</v>
      </c>
      <c r="AD597">
        <v>13.15</v>
      </c>
      <c r="AE597">
        <v>0.3</v>
      </c>
      <c r="AF597">
        <v>973</v>
      </c>
      <c r="AG597">
        <v>0</v>
      </c>
      <c r="AH597">
        <v>11</v>
      </c>
      <c r="AI597">
        <v>17</v>
      </c>
      <c r="AJ597">
        <v>191</v>
      </c>
      <c r="AK597">
        <v>189</v>
      </c>
      <c r="AL597">
        <v>7</v>
      </c>
      <c r="AM597">
        <v>195</v>
      </c>
      <c r="AN597" t="s">
        <v>155</v>
      </c>
      <c r="AO597">
        <v>1</v>
      </c>
      <c r="AP597" s="42">
        <v>0.94355324074074076</v>
      </c>
      <c r="AQ597">
        <v>47.160811000000002</v>
      </c>
      <c r="AR597">
        <v>-88.493055999999996</v>
      </c>
      <c r="AS597">
        <v>-242.7</v>
      </c>
      <c r="AT597">
        <v>42.9</v>
      </c>
      <c r="AU597">
        <v>12</v>
      </c>
      <c r="AV597">
        <v>0</v>
      </c>
      <c r="AW597" t="s">
        <v>235</v>
      </c>
      <c r="AX597">
        <v>1.5</v>
      </c>
      <c r="AY597">
        <v>1.8</v>
      </c>
      <c r="AZ597">
        <v>2.7</v>
      </c>
      <c r="BA597">
        <v>14.048999999999999</v>
      </c>
      <c r="BB597">
        <v>9.19</v>
      </c>
      <c r="BC597">
        <v>0.65</v>
      </c>
      <c r="BD597">
        <v>23.367999999999999</v>
      </c>
      <c r="BE597">
        <v>1173.395</v>
      </c>
      <c r="BF597">
        <v>1089.42</v>
      </c>
      <c r="BG597">
        <v>0.121</v>
      </c>
      <c r="BH597">
        <v>0</v>
      </c>
      <c r="BI597">
        <v>0.121</v>
      </c>
      <c r="BJ597">
        <v>9.4E-2</v>
      </c>
      <c r="BK597">
        <v>0</v>
      </c>
      <c r="BL597">
        <v>9.4E-2</v>
      </c>
      <c r="BM597">
        <v>48.826500000000003</v>
      </c>
      <c r="BQ597">
        <v>0</v>
      </c>
      <c r="BR597">
        <v>0.37318000000000001</v>
      </c>
      <c r="BS597">
        <v>-3.4592839999999998</v>
      </c>
      <c r="BT597">
        <v>0.01</v>
      </c>
      <c r="BU597">
        <v>8.9833759999999998</v>
      </c>
      <c r="BV597">
        <v>-69.531608399999996</v>
      </c>
    </row>
    <row r="598" spans="1:74" customFormat="1" x14ac:dyDescent="0.25">
      <c r="A598" s="40">
        <v>41704</v>
      </c>
      <c r="B598" s="41">
        <v>2.6980324074074077E-2</v>
      </c>
      <c r="C598">
        <v>7.9240000000000004</v>
      </c>
      <c r="D598">
        <v>11.954599999999999</v>
      </c>
      <c r="E598">
        <v>119545.75659999999</v>
      </c>
      <c r="F598">
        <v>7.7</v>
      </c>
      <c r="G598">
        <v>-11.4</v>
      </c>
      <c r="H598">
        <v>8017.1</v>
      </c>
      <c r="J598">
        <v>0</v>
      </c>
      <c r="K598">
        <v>0.80769999999999997</v>
      </c>
      <c r="L598">
        <v>6.4001999999999999</v>
      </c>
      <c r="M598">
        <v>9.6555</v>
      </c>
      <c r="N598">
        <v>6.2191999999999998</v>
      </c>
      <c r="O598">
        <v>0</v>
      </c>
      <c r="P598">
        <v>6.2</v>
      </c>
      <c r="Q598">
        <v>4.8183999999999996</v>
      </c>
      <c r="R598">
        <v>0</v>
      </c>
      <c r="S598">
        <v>4.8</v>
      </c>
      <c r="T598">
        <v>8017.0914000000002</v>
      </c>
      <c r="W598">
        <v>0</v>
      </c>
      <c r="X598">
        <v>0</v>
      </c>
      <c r="Y598">
        <v>12.2</v>
      </c>
      <c r="Z598">
        <v>845</v>
      </c>
      <c r="AA598">
        <v>869</v>
      </c>
      <c r="AB598">
        <v>796</v>
      </c>
      <c r="AC598">
        <v>48</v>
      </c>
      <c r="AD598">
        <v>13.15</v>
      </c>
      <c r="AE598">
        <v>0.3</v>
      </c>
      <c r="AF598">
        <v>973</v>
      </c>
      <c r="AG598">
        <v>0</v>
      </c>
      <c r="AH598">
        <v>11</v>
      </c>
      <c r="AI598">
        <v>17</v>
      </c>
      <c r="AJ598">
        <v>191</v>
      </c>
      <c r="AK598">
        <v>189</v>
      </c>
      <c r="AL598">
        <v>7.1</v>
      </c>
      <c r="AM598">
        <v>195</v>
      </c>
      <c r="AN598" t="s">
        <v>155</v>
      </c>
      <c r="AO598">
        <v>1</v>
      </c>
      <c r="AP598" s="42">
        <v>0.94356481481481491</v>
      </c>
      <c r="AQ598">
        <v>47.160972000000001</v>
      </c>
      <c r="AR598">
        <v>-88.493296000000001</v>
      </c>
      <c r="AS598">
        <v>-242.7</v>
      </c>
      <c r="AT598">
        <v>42.9</v>
      </c>
      <c r="AU598">
        <v>12</v>
      </c>
      <c r="AV598">
        <v>0</v>
      </c>
      <c r="AW598" t="s">
        <v>235</v>
      </c>
      <c r="AX598">
        <v>1.5</v>
      </c>
      <c r="AY598">
        <v>1.8</v>
      </c>
      <c r="AZ598">
        <v>2.7</v>
      </c>
      <c r="BA598">
        <v>14.048999999999999</v>
      </c>
      <c r="BB598">
        <v>9.0399999999999991</v>
      </c>
      <c r="BC598">
        <v>0.64</v>
      </c>
      <c r="BD598">
        <v>23.81</v>
      </c>
      <c r="BE598">
        <v>1151.4359999999999</v>
      </c>
      <c r="BF598">
        <v>1105.605</v>
      </c>
      <c r="BG598">
        <v>0.11700000000000001</v>
      </c>
      <c r="BH598">
        <v>0</v>
      </c>
      <c r="BI598">
        <v>0.11700000000000001</v>
      </c>
      <c r="BJ598">
        <v>9.0999999999999998E-2</v>
      </c>
      <c r="BK598">
        <v>0</v>
      </c>
      <c r="BL598">
        <v>9.0999999999999998E-2</v>
      </c>
      <c r="BM598">
        <v>47.6569</v>
      </c>
      <c r="BQ598">
        <v>0</v>
      </c>
      <c r="BR598">
        <v>0.330766</v>
      </c>
      <c r="BS598">
        <v>-3.5765359999999999</v>
      </c>
      <c r="BT598">
        <v>0.01</v>
      </c>
      <c r="BU598">
        <v>7.9623650000000001</v>
      </c>
      <c r="BV598">
        <v>-71.888373599999994</v>
      </c>
    </row>
    <row r="599" spans="1:74" customFormat="1" x14ac:dyDescent="0.25">
      <c r="A599" s="40">
        <v>41704</v>
      </c>
      <c r="B599" s="41">
        <v>2.6991898148148147E-2</v>
      </c>
      <c r="C599">
        <v>7.8330000000000002</v>
      </c>
      <c r="D599">
        <v>12.02</v>
      </c>
      <c r="E599">
        <v>120199.52619999999</v>
      </c>
      <c r="F599">
        <v>6.3</v>
      </c>
      <c r="G599">
        <v>-4.5</v>
      </c>
      <c r="H599">
        <v>7615.1</v>
      </c>
      <c r="J599">
        <v>0</v>
      </c>
      <c r="K599">
        <v>0.80810000000000004</v>
      </c>
      <c r="L599">
        <v>6.3292999999999999</v>
      </c>
      <c r="M599">
        <v>9.7126999999999999</v>
      </c>
      <c r="N599">
        <v>5.1219000000000001</v>
      </c>
      <c r="O599">
        <v>0</v>
      </c>
      <c r="P599">
        <v>5.0999999999999996</v>
      </c>
      <c r="Q599">
        <v>3.9681999999999999</v>
      </c>
      <c r="R599">
        <v>0</v>
      </c>
      <c r="S599">
        <v>4</v>
      </c>
      <c r="T599">
        <v>7615.0630000000001</v>
      </c>
      <c r="W599">
        <v>0</v>
      </c>
      <c r="X599">
        <v>0</v>
      </c>
      <c r="Y599">
        <v>12.3</v>
      </c>
      <c r="Z599">
        <v>845</v>
      </c>
      <c r="AA599">
        <v>869</v>
      </c>
      <c r="AB599">
        <v>795</v>
      </c>
      <c r="AC599">
        <v>48</v>
      </c>
      <c r="AD599">
        <v>13.15</v>
      </c>
      <c r="AE599">
        <v>0.3</v>
      </c>
      <c r="AF599">
        <v>973</v>
      </c>
      <c r="AG599">
        <v>0</v>
      </c>
      <c r="AH599">
        <v>11</v>
      </c>
      <c r="AI599">
        <v>17</v>
      </c>
      <c r="AJ599">
        <v>191</v>
      </c>
      <c r="AK599">
        <v>189</v>
      </c>
      <c r="AL599">
        <v>7</v>
      </c>
      <c r="AM599">
        <v>195</v>
      </c>
      <c r="AN599" t="s">
        <v>155</v>
      </c>
      <c r="AO599">
        <v>1</v>
      </c>
      <c r="AP599" s="42">
        <v>0.94358796296296299</v>
      </c>
      <c r="AQ599">
        <v>47.161254999999997</v>
      </c>
      <c r="AR599">
        <v>-88.493358999999998</v>
      </c>
      <c r="AS599">
        <v>-86.8</v>
      </c>
      <c r="AT599">
        <v>42.2</v>
      </c>
      <c r="AU599">
        <v>12</v>
      </c>
      <c r="AV599">
        <v>0</v>
      </c>
      <c r="AW599" t="s">
        <v>235</v>
      </c>
      <c r="AX599">
        <v>1.4511799999999999</v>
      </c>
      <c r="AY599">
        <v>1.8</v>
      </c>
      <c r="AZ599">
        <v>2.6023610000000001</v>
      </c>
      <c r="BA599">
        <v>14.048999999999999</v>
      </c>
      <c r="BB599">
        <v>9.06</v>
      </c>
      <c r="BC599">
        <v>0.64</v>
      </c>
      <c r="BD599">
        <v>23.754000000000001</v>
      </c>
      <c r="BE599">
        <v>1142.3430000000001</v>
      </c>
      <c r="BF599">
        <v>1115.7280000000001</v>
      </c>
      <c r="BG599">
        <v>9.7000000000000003E-2</v>
      </c>
      <c r="BH599">
        <v>0</v>
      </c>
      <c r="BI599">
        <v>9.7000000000000003E-2</v>
      </c>
      <c r="BJ599">
        <v>7.4999999999999997E-2</v>
      </c>
      <c r="BK599">
        <v>0</v>
      </c>
      <c r="BL599">
        <v>7.4999999999999997E-2</v>
      </c>
      <c r="BM599">
        <v>45.412500000000001</v>
      </c>
      <c r="BQ599">
        <v>0</v>
      </c>
      <c r="BR599">
        <v>0.34961799999999998</v>
      </c>
      <c r="BS599">
        <v>-3.6987019999999999</v>
      </c>
      <c r="BT599">
        <v>0.01</v>
      </c>
      <c r="BU599">
        <v>8.4161789999999996</v>
      </c>
      <c r="BV599">
        <v>-74.343910199999996</v>
      </c>
    </row>
    <row r="600" spans="1:74" customFormat="1" x14ac:dyDescent="0.25">
      <c r="A600" s="40">
        <v>41704</v>
      </c>
      <c r="B600" s="41">
        <v>2.7003472222222224E-2</v>
      </c>
      <c r="C600">
        <v>7.8410000000000002</v>
      </c>
      <c r="D600">
        <v>11.9506</v>
      </c>
      <c r="E600">
        <v>119505.7868</v>
      </c>
      <c r="F600">
        <v>4.5</v>
      </c>
      <c r="G600">
        <v>2.4</v>
      </c>
      <c r="H600">
        <v>7557.5</v>
      </c>
      <c r="J600">
        <v>0</v>
      </c>
      <c r="K600">
        <v>0.80869999999999997</v>
      </c>
      <c r="L600">
        <v>6.3411999999999997</v>
      </c>
      <c r="M600">
        <v>9.6643000000000008</v>
      </c>
      <c r="N600">
        <v>3.6274999999999999</v>
      </c>
      <c r="O600">
        <v>1.9409000000000001</v>
      </c>
      <c r="P600">
        <v>5.6</v>
      </c>
      <c r="Q600">
        <v>2.8104</v>
      </c>
      <c r="R600">
        <v>1.5037</v>
      </c>
      <c r="S600">
        <v>4.3</v>
      </c>
      <c r="T600">
        <v>7557.4985999999999</v>
      </c>
      <c r="W600">
        <v>0</v>
      </c>
      <c r="X600">
        <v>0</v>
      </c>
      <c r="Y600">
        <v>12.2</v>
      </c>
      <c r="Z600">
        <v>846</v>
      </c>
      <c r="AA600">
        <v>869</v>
      </c>
      <c r="AB600">
        <v>795</v>
      </c>
      <c r="AC600">
        <v>48</v>
      </c>
      <c r="AD600">
        <v>13.15</v>
      </c>
      <c r="AE600">
        <v>0.3</v>
      </c>
      <c r="AF600">
        <v>973</v>
      </c>
      <c r="AG600">
        <v>0</v>
      </c>
      <c r="AH600">
        <v>11</v>
      </c>
      <c r="AI600">
        <v>17</v>
      </c>
      <c r="AJ600">
        <v>191</v>
      </c>
      <c r="AK600">
        <v>189</v>
      </c>
      <c r="AL600">
        <v>6.8</v>
      </c>
      <c r="AM600">
        <v>195</v>
      </c>
      <c r="AN600" t="s">
        <v>155</v>
      </c>
      <c r="AO600">
        <v>0</v>
      </c>
      <c r="AP600" s="42">
        <v>0.94358796296296299</v>
      </c>
      <c r="AQ600">
        <v>47.161625000000001</v>
      </c>
      <c r="AR600">
        <v>-88.492801999999998</v>
      </c>
      <c r="AS600">
        <v>394.3</v>
      </c>
      <c r="AT600">
        <v>39.799999999999997</v>
      </c>
      <c r="AU600">
        <v>12</v>
      </c>
      <c r="AV600">
        <v>0</v>
      </c>
      <c r="AW600" t="s">
        <v>235</v>
      </c>
      <c r="AX600">
        <v>1.300502</v>
      </c>
      <c r="AY600">
        <v>1.8</v>
      </c>
      <c r="AZ600">
        <v>2.301005</v>
      </c>
      <c r="BA600">
        <v>14.048999999999999</v>
      </c>
      <c r="BB600">
        <v>9.1</v>
      </c>
      <c r="BC600">
        <v>0.65</v>
      </c>
      <c r="BD600">
        <v>23.657</v>
      </c>
      <c r="BE600">
        <v>1147.3810000000001</v>
      </c>
      <c r="BF600">
        <v>1112.9749999999999</v>
      </c>
      <c r="BG600">
        <v>6.9000000000000006E-2</v>
      </c>
      <c r="BH600">
        <v>3.6999999999999998E-2</v>
      </c>
      <c r="BI600">
        <v>0.106</v>
      </c>
      <c r="BJ600">
        <v>5.2999999999999999E-2</v>
      </c>
      <c r="BK600">
        <v>2.8000000000000001E-2</v>
      </c>
      <c r="BL600">
        <v>8.2000000000000003E-2</v>
      </c>
      <c r="BM600">
        <v>45.183300000000003</v>
      </c>
      <c r="BQ600">
        <v>0</v>
      </c>
      <c r="BR600">
        <v>0.37619399999999997</v>
      </c>
      <c r="BS600">
        <v>-3.19754</v>
      </c>
      <c r="BT600">
        <v>1.0717000000000001E-2</v>
      </c>
      <c r="BU600">
        <v>9.0559259999999995</v>
      </c>
      <c r="BV600">
        <v>-64.270554000000004</v>
      </c>
    </row>
    <row r="601" spans="1:74" customFormat="1" x14ac:dyDescent="0.25">
      <c r="A601" s="40">
        <v>41704</v>
      </c>
      <c r="B601" s="41">
        <v>2.7015046296296294E-2</v>
      </c>
      <c r="C601">
        <v>7.976</v>
      </c>
      <c r="D601">
        <v>11.617900000000001</v>
      </c>
      <c r="E601">
        <v>116179.4544</v>
      </c>
      <c r="F601">
        <v>3.9</v>
      </c>
      <c r="G601">
        <v>10.9</v>
      </c>
      <c r="H601">
        <v>7445.4</v>
      </c>
      <c r="J601">
        <v>0</v>
      </c>
      <c r="K601">
        <v>0.81130000000000002</v>
      </c>
      <c r="L601">
        <v>6.4710000000000001</v>
      </c>
      <c r="M601">
        <v>9.4251000000000005</v>
      </c>
      <c r="N601">
        <v>3.1326999999999998</v>
      </c>
      <c r="O601">
        <v>8.8635000000000002</v>
      </c>
      <c r="P601">
        <v>12</v>
      </c>
      <c r="Q601">
        <v>2.4270999999999998</v>
      </c>
      <c r="R601">
        <v>6.8670999999999998</v>
      </c>
      <c r="S601">
        <v>9.3000000000000007</v>
      </c>
      <c r="T601">
        <v>7445.4264999999996</v>
      </c>
      <c r="W601">
        <v>0</v>
      </c>
      <c r="X601">
        <v>0</v>
      </c>
      <c r="Y601">
        <v>12.3</v>
      </c>
      <c r="Z601">
        <v>845</v>
      </c>
      <c r="AA601">
        <v>869</v>
      </c>
      <c r="AB601">
        <v>795</v>
      </c>
      <c r="AC601">
        <v>48</v>
      </c>
      <c r="AD601">
        <v>13.15</v>
      </c>
      <c r="AE601">
        <v>0.3</v>
      </c>
      <c r="AF601">
        <v>973</v>
      </c>
      <c r="AG601">
        <v>0</v>
      </c>
      <c r="AH601">
        <v>11</v>
      </c>
      <c r="AI601">
        <v>17</v>
      </c>
      <c r="AJ601">
        <v>191</v>
      </c>
      <c r="AK601">
        <v>189</v>
      </c>
      <c r="AL601">
        <v>6.6</v>
      </c>
      <c r="AM601">
        <v>195</v>
      </c>
      <c r="AN601" t="s">
        <v>155</v>
      </c>
      <c r="AO601">
        <v>1</v>
      </c>
      <c r="AP601" s="42">
        <v>0.94361111111111118</v>
      </c>
      <c r="AQ601">
        <v>47.161859</v>
      </c>
      <c r="AR601">
        <v>-88.492500000000007</v>
      </c>
      <c r="AS601">
        <v>715.2</v>
      </c>
      <c r="AT601">
        <v>37.5</v>
      </c>
      <c r="AU601">
        <v>12</v>
      </c>
      <c r="AV601">
        <v>6</v>
      </c>
      <c r="AW601" t="s">
        <v>215</v>
      </c>
      <c r="AX601">
        <v>1.2</v>
      </c>
      <c r="AY601">
        <v>1.8</v>
      </c>
      <c r="AZ601">
        <v>2.1</v>
      </c>
      <c r="BA601">
        <v>14.048999999999999</v>
      </c>
      <c r="BB601">
        <v>9.23</v>
      </c>
      <c r="BC601">
        <v>0.66</v>
      </c>
      <c r="BD601">
        <v>23.265000000000001</v>
      </c>
      <c r="BE601">
        <v>1179.3710000000001</v>
      </c>
      <c r="BF601">
        <v>1093.319</v>
      </c>
      <c r="BG601">
        <v>0.06</v>
      </c>
      <c r="BH601">
        <v>0.16900000000000001</v>
      </c>
      <c r="BI601">
        <v>0.22900000000000001</v>
      </c>
      <c r="BJ601">
        <v>4.5999999999999999E-2</v>
      </c>
      <c r="BK601">
        <v>0.13100000000000001</v>
      </c>
      <c r="BL601">
        <v>0.17699999999999999</v>
      </c>
      <c r="BM601">
        <v>44.836799999999997</v>
      </c>
      <c r="BQ601">
        <v>0</v>
      </c>
      <c r="BR601">
        <v>0.40037800000000001</v>
      </c>
      <c r="BS601">
        <v>-3.1519699999999999</v>
      </c>
      <c r="BT601">
        <v>1.0999999999999999E-2</v>
      </c>
      <c r="BU601">
        <v>9.638109</v>
      </c>
      <c r="BV601">
        <v>-63.354596999999998</v>
      </c>
    </row>
    <row r="602" spans="1:74" customFormat="1" x14ac:dyDescent="0.25">
      <c r="A602" s="40">
        <v>41704</v>
      </c>
      <c r="B602" s="41">
        <v>2.7026620370370374E-2</v>
      </c>
      <c r="C602">
        <v>8.2200000000000006</v>
      </c>
      <c r="D602">
        <v>11.3918</v>
      </c>
      <c r="E602">
        <v>113917.7427</v>
      </c>
      <c r="F602">
        <v>4.2</v>
      </c>
      <c r="G602">
        <v>18.8</v>
      </c>
      <c r="H602">
        <v>7442.4</v>
      </c>
      <c r="J602">
        <v>0</v>
      </c>
      <c r="K602">
        <v>0.81200000000000006</v>
      </c>
      <c r="L602">
        <v>6.6742999999999997</v>
      </c>
      <c r="M602">
        <v>9.2497000000000007</v>
      </c>
      <c r="N602">
        <v>3.4102999999999999</v>
      </c>
      <c r="O602">
        <v>15.2263</v>
      </c>
      <c r="P602">
        <v>18.600000000000001</v>
      </c>
      <c r="Q602">
        <v>2.6421000000000001</v>
      </c>
      <c r="R602">
        <v>11.796799999999999</v>
      </c>
      <c r="S602">
        <v>14.4</v>
      </c>
      <c r="T602">
        <v>7442.4021000000002</v>
      </c>
      <c r="W602">
        <v>0</v>
      </c>
      <c r="X602">
        <v>0</v>
      </c>
      <c r="Y602">
        <v>12.2</v>
      </c>
      <c r="Z602">
        <v>845</v>
      </c>
      <c r="AA602">
        <v>868</v>
      </c>
      <c r="AB602">
        <v>794</v>
      </c>
      <c r="AC602">
        <v>48</v>
      </c>
      <c r="AD602">
        <v>13.15</v>
      </c>
      <c r="AE602">
        <v>0.3</v>
      </c>
      <c r="AF602">
        <v>973</v>
      </c>
      <c r="AG602">
        <v>0</v>
      </c>
      <c r="AH602">
        <v>11</v>
      </c>
      <c r="AI602">
        <v>17</v>
      </c>
      <c r="AJ602">
        <v>191</v>
      </c>
      <c r="AK602">
        <v>189.7</v>
      </c>
      <c r="AL602">
        <v>6.8</v>
      </c>
      <c r="AM602">
        <v>195</v>
      </c>
      <c r="AN602" t="s">
        <v>155</v>
      </c>
      <c r="AO602">
        <v>1</v>
      </c>
      <c r="AP602" s="42">
        <v>0.94362268518518511</v>
      </c>
      <c r="AQ602">
        <v>47.161833000000001</v>
      </c>
      <c r="AR602">
        <v>-88.492639999999994</v>
      </c>
      <c r="AS602">
        <v>715.2</v>
      </c>
      <c r="AT602">
        <v>35.9</v>
      </c>
      <c r="AU602">
        <v>12</v>
      </c>
      <c r="AV602">
        <v>6</v>
      </c>
      <c r="AW602" t="s">
        <v>215</v>
      </c>
      <c r="AX602">
        <v>1.2</v>
      </c>
      <c r="AY602">
        <v>1.8663339999999999</v>
      </c>
      <c r="AZ602">
        <v>2.166334</v>
      </c>
      <c r="BA602">
        <v>14.048999999999999</v>
      </c>
      <c r="BB602">
        <v>9.27</v>
      </c>
      <c r="BC602">
        <v>0.66</v>
      </c>
      <c r="BD602">
        <v>23.158000000000001</v>
      </c>
      <c r="BE602">
        <v>1214.4110000000001</v>
      </c>
      <c r="BF602">
        <v>1071.192</v>
      </c>
      <c r="BG602">
        <v>6.5000000000000002E-2</v>
      </c>
      <c r="BH602">
        <v>0.28999999999999998</v>
      </c>
      <c r="BI602">
        <v>0.35499999999999998</v>
      </c>
      <c r="BJ602">
        <v>0.05</v>
      </c>
      <c r="BK602">
        <v>0.22500000000000001</v>
      </c>
      <c r="BL602">
        <v>0.27500000000000002</v>
      </c>
      <c r="BM602">
        <v>44.744199999999999</v>
      </c>
      <c r="BQ602">
        <v>0</v>
      </c>
      <c r="BR602">
        <v>0.40871800000000003</v>
      </c>
      <c r="BS602">
        <v>-3.4260660000000001</v>
      </c>
      <c r="BT602">
        <v>1.0281999999999999E-2</v>
      </c>
      <c r="BU602">
        <v>9.8388639999999992</v>
      </c>
      <c r="BV602">
        <v>-68.863926599999999</v>
      </c>
    </row>
    <row r="603" spans="1:74" customFormat="1" x14ac:dyDescent="0.25">
      <c r="A603" s="40">
        <v>41704</v>
      </c>
      <c r="B603" s="41">
        <v>2.7038194444444445E-2</v>
      </c>
      <c r="C603">
        <v>8.4510000000000005</v>
      </c>
      <c r="D603">
        <v>11.3004</v>
      </c>
      <c r="E603">
        <v>113003.75</v>
      </c>
      <c r="F603">
        <v>4</v>
      </c>
      <c r="G603">
        <v>13.9</v>
      </c>
      <c r="H603">
        <v>7559.8</v>
      </c>
      <c r="J603">
        <v>0</v>
      </c>
      <c r="K603">
        <v>0.81110000000000004</v>
      </c>
      <c r="L603">
        <v>6.8552</v>
      </c>
      <c r="M603">
        <v>9.1662999999999997</v>
      </c>
      <c r="N603">
        <v>3.2406999999999999</v>
      </c>
      <c r="O603">
        <v>11.277900000000001</v>
      </c>
      <c r="P603">
        <v>14.5</v>
      </c>
      <c r="Q603">
        <v>2.5108000000000001</v>
      </c>
      <c r="R603">
        <v>8.7377000000000002</v>
      </c>
      <c r="S603">
        <v>11.2</v>
      </c>
      <c r="T603">
        <v>7559.7927</v>
      </c>
      <c r="W603">
        <v>0</v>
      </c>
      <c r="X603">
        <v>0</v>
      </c>
      <c r="Y603">
        <v>12.2</v>
      </c>
      <c r="Z603">
        <v>845</v>
      </c>
      <c r="AA603">
        <v>869</v>
      </c>
      <c r="AB603">
        <v>792</v>
      </c>
      <c r="AC603">
        <v>48</v>
      </c>
      <c r="AD603">
        <v>13.15</v>
      </c>
      <c r="AE603">
        <v>0.3</v>
      </c>
      <c r="AF603">
        <v>973</v>
      </c>
      <c r="AG603">
        <v>0</v>
      </c>
      <c r="AH603">
        <v>11</v>
      </c>
      <c r="AI603">
        <v>17</v>
      </c>
      <c r="AJ603">
        <v>191</v>
      </c>
      <c r="AK603">
        <v>189.3</v>
      </c>
      <c r="AL603">
        <v>6.8</v>
      </c>
      <c r="AM603">
        <v>195</v>
      </c>
      <c r="AN603" t="s">
        <v>155</v>
      </c>
      <c r="AO603">
        <v>1</v>
      </c>
      <c r="AP603" s="42">
        <v>0.94362268518518511</v>
      </c>
      <c r="AQ603">
        <v>47.162272000000002</v>
      </c>
      <c r="AR603">
        <v>-88.496025000000003</v>
      </c>
      <c r="AS603">
        <v>558.20000000000005</v>
      </c>
      <c r="AT603">
        <v>35.799999999999997</v>
      </c>
      <c r="AU603">
        <v>12</v>
      </c>
      <c r="AV603">
        <v>6</v>
      </c>
      <c r="AW603" t="s">
        <v>215</v>
      </c>
      <c r="AX603">
        <v>1.2</v>
      </c>
      <c r="AY603">
        <v>2.0661339999999999</v>
      </c>
      <c r="AZ603">
        <v>2.3661340000000002</v>
      </c>
      <c r="BA603">
        <v>14.048999999999999</v>
      </c>
      <c r="BB603">
        <v>9.2200000000000006</v>
      </c>
      <c r="BC603">
        <v>0.66</v>
      </c>
      <c r="BD603">
        <v>23.282</v>
      </c>
      <c r="BE603">
        <v>1239.191</v>
      </c>
      <c r="BF603">
        <v>1054.605</v>
      </c>
      <c r="BG603">
        <v>6.0999999999999999E-2</v>
      </c>
      <c r="BH603">
        <v>0.21299999999999999</v>
      </c>
      <c r="BI603">
        <v>0.27500000000000002</v>
      </c>
      <c r="BJ603">
        <v>4.8000000000000001E-2</v>
      </c>
      <c r="BK603">
        <v>0.16500000000000001</v>
      </c>
      <c r="BL603">
        <v>0.21299999999999999</v>
      </c>
      <c r="BM603">
        <v>45.153500000000001</v>
      </c>
      <c r="BQ603">
        <v>0</v>
      </c>
      <c r="BR603">
        <v>0.393204</v>
      </c>
      <c r="BS603">
        <v>-3.4265840000000001</v>
      </c>
      <c r="BT603">
        <v>1.0718E-2</v>
      </c>
      <c r="BU603">
        <v>9.4654039999999995</v>
      </c>
      <c r="BV603">
        <v>-68.874338399999999</v>
      </c>
    </row>
    <row r="604" spans="1:74" customFormat="1" x14ac:dyDescent="0.25">
      <c r="A604" s="40">
        <v>41704</v>
      </c>
      <c r="B604" s="41">
        <v>2.7049768518518522E-2</v>
      </c>
      <c r="C604">
        <v>8.1170000000000009</v>
      </c>
      <c r="D604">
        <v>11.219900000000001</v>
      </c>
      <c r="E604">
        <v>112199.0956</v>
      </c>
      <c r="F604">
        <v>3.3</v>
      </c>
      <c r="G604">
        <v>2.2000000000000002</v>
      </c>
      <c r="H604">
        <v>7890.6</v>
      </c>
      <c r="J604">
        <v>0</v>
      </c>
      <c r="K604">
        <v>0.81410000000000005</v>
      </c>
      <c r="L604">
        <v>6.6078000000000001</v>
      </c>
      <c r="M604">
        <v>9.1340000000000003</v>
      </c>
      <c r="N604">
        <v>2.6629999999999998</v>
      </c>
      <c r="O604">
        <v>1.7923</v>
      </c>
      <c r="P604">
        <v>4.5</v>
      </c>
      <c r="Q604">
        <v>2.0632000000000001</v>
      </c>
      <c r="R604">
        <v>1.3886000000000001</v>
      </c>
      <c r="S604">
        <v>3.5</v>
      </c>
      <c r="T604">
        <v>7890.616</v>
      </c>
      <c r="W604">
        <v>0</v>
      </c>
      <c r="X604">
        <v>0</v>
      </c>
      <c r="Y604">
        <v>12.3</v>
      </c>
      <c r="Z604">
        <v>844</v>
      </c>
      <c r="AA604">
        <v>868</v>
      </c>
      <c r="AB604">
        <v>791</v>
      </c>
      <c r="AC604">
        <v>48</v>
      </c>
      <c r="AD604">
        <v>13.15</v>
      </c>
      <c r="AE604">
        <v>0.3</v>
      </c>
      <c r="AF604">
        <v>973</v>
      </c>
      <c r="AG604">
        <v>0</v>
      </c>
      <c r="AH604">
        <v>11</v>
      </c>
      <c r="AI604">
        <v>17</v>
      </c>
      <c r="AJ604">
        <v>191</v>
      </c>
      <c r="AK604">
        <v>189.7</v>
      </c>
      <c r="AL604">
        <v>6.9</v>
      </c>
      <c r="AM604">
        <v>195</v>
      </c>
      <c r="AN604" t="s">
        <v>155</v>
      </c>
      <c r="AO604">
        <v>1</v>
      </c>
      <c r="AP604" s="42">
        <v>0.94363425925925926</v>
      </c>
      <c r="AQ604">
        <v>47.163254999999999</v>
      </c>
      <c r="AR604">
        <v>-88.499866999999995</v>
      </c>
      <c r="AS604">
        <v>240.4</v>
      </c>
      <c r="AT604">
        <v>35.700000000000003</v>
      </c>
      <c r="AU604">
        <v>12</v>
      </c>
      <c r="AV604">
        <v>6</v>
      </c>
      <c r="AW604" t="s">
        <v>215</v>
      </c>
      <c r="AX604">
        <v>1.2989010000000001</v>
      </c>
      <c r="AY604">
        <v>1.8043960000000001</v>
      </c>
      <c r="AZ604">
        <v>2.5659339999999999</v>
      </c>
      <c r="BA604">
        <v>14.048999999999999</v>
      </c>
      <c r="BB604">
        <v>9.3800000000000008</v>
      </c>
      <c r="BC604">
        <v>0.67</v>
      </c>
      <c r="BD604">
        <v>22.837</v>
      </c>
      <c r="BE604">
        <v>1212.327</v>
      </c>
      <c r="BF604">
        <v>1066.606</v>
      </c>
      <c r="BG604">
        <v>5.0999999999999997E-2</v>
      </c>
      <c r="BH604">
        <v>3.4000000000000002E-2</v>
      </c>
      <c r="BI604">
        <v>8.5999999999999993E-2</v>
      </c>
      <c r="BJ604">
        <v>0.04</v>
      </c>
      <c r="BK604">
        <v>2.7E-2</v>
      </c>
      <c r="BL604">
        <v>6.6000000000000003E-2</v>
      </c>
      <c r="BM604">
        <v>47.834299999999999</v>
      </c>
      <c r="BQ604">
        <v>0</v>
      </c>
      <c r="BR604">
        <v>0.34750999999999999</v>
      </c>
      <c r="BS604">
        <v>-3.4201299999999999</v>
      </c>
      <c r="BT604">
        <v>1.0999999999999999E-2</v>
      </c>
      <c r="BU604">
        <v>8.3654349999999997</v>
      </c>
      <c r="BV604">
        <v>-68.744613000000001</v>
      </c>
    </row>
    <row r="605" spans="1:74" customFormat="1" x14ac:dyDescent="0.25">
      <c r="A605" s="40">
        <v>41704</v>
      </c>
      <c r="B605" s="41">
        <v>2.7061342592592592E-2</v>
      </c>
      <c r="C605">
        <v>8.9789999999999992</v>
      </c>
      <c r="D605">
        <v>10.554500000000001</v>
      </c>
      <c r="E605">
        <v>105544.5205</v>
      </c>
      <c r="F605">
        <v>2.9</v>
      </c>
      <c r="G605">
        <v>-0.4</v>
      </c>
      <c r="H605">
        <v>7707.5</v>
      </c>
      <c r="J605">
        <v>0</v>
      </c>
      <c r="K605">
        <v>0.81489999999999996</v>
      </c>
      <c r="L605">
        <v>7.3169000000000004</v>
      </c>
      <c r="M605">
        <v>8.6006999999999998</v>
      </c>
      <c r="N605">
        <v>2.3706999999999998</v>
      </c>
      <c r="O605">
        <v>0</v>
      </c>
      <c r="P605">
        <v>2.4</v>
      </c>
      <c r="Q605">
        <v>1.8367</v>
      </c>
      <c r="R605">
        <v>0</v>
      </c>
      <c r="S605">
        <v>1.8</v>
      </c>
      <c r="T605">
        <v>7707.4827999999998</v>
      </c>
      <c r="W605">
        <v>0</v>
      </c>
      <c r="X605">
        <v>0</v>
      </c>
      <c r="Y605">
        <v>12.2</v>
      </c>
      <c r="Z605">
        <v>845</v>
      </c>
      <c r="AA605">
        <v>869</v>
      </c>
      <c r="AB605">
        <v>791</v>
      </c>
      <c r="AC605">
        <v>48</v>
      </c>
      <c r="AD605">
        <v>13.15</v>
      </c>
      <c r="AE605">
        <v>0.3</v>
      </c>
      <c r="AF605">
        <v>973</v>
      </c>
      <c r="AG605">
        <v>0</v>
      </c>
      <c r="AH605">
        <v>11</v>
      </c>
      <c r="AI605">
        <v>17</v>
      </c>
      <c r="AJ605">
        <v>191</v>
      </c>
      <c r="AK605">
        <v>189.3</v>
      </c>
      <c r="AL605">
        <v>6.9</v>
      </c>
      <c r="AM605">
        <v>195</v>
      </c>
      <c r="AN605" t="s">
        <v>155</v>
      </c>
      <c r="AO605">
        <v>1</v>
      </c>
      <c r="AP605" s="42">
        <v>0.94364583333333341</v>
      </c>
      <c r="AQ605">
        <v>47.162776999999998</v>
      </c>
      <c r="AR605">
        <v>-88.493587000000005</v>
      </c>
      <c r="AS605">
        <v>389.1</v>
      </c>
      <c r="AT605">
        <v>35.5</v>
      </c>
      <c r="AU605">
        <v>12</v>
      </c>
      <c r="AV605">
        <v>6</v>
      </c>
      <c r="AW605" t="s">
        <v>215</v>
      </c>
      <c r="AX605">
        <v>1.467133</v>
      </c>
      <c r="AY605">
        <v>1</v>
      </c>
      <c r="AZ605">
        <v>2.6342660000000002</v>
      </c>
      <c r="BA605">
        <v>14.048999999999999</v>
      </c>
      <c r="BB605">
        <v>9.42</v>
      </c>
      <c r="BC605">
        <v>0.67</v>
      </c>
      <c r="BD605">
        <v>22.716000000000001</v>
      </c>
      <c r="BE605">
        <v>1329.7429999999999</v>
      </c>
      <c r="BF605">
        <v>994.83399999999995</v>
      </c>
      <c r="BG605">
        <v>4.4999999999999998E-2</v>
      </c>
      <c r="BH605">
        <v>0</v>
      </c>
      <c r="BI605">
        <v>4.4999999999999998E-2</v>
      </c>
      <c r="BJ605">
        <v>3.5000000000000003E-2</v>
      </c>
      <c r="BK605">
        <v>0</v>
      </c>
      <c r="BL605">
        <v>3.5000000000000003E-2</v>
      </c>
      <c r="BM605">
        <v>46.282200000000003</v>
      </c>
      <c r="BQ605">
        <v>0</v>
      </c>
      <c r="BR605">
        <v>0.38944000000000001</v>
      </c>
      <c r="BS605">
        <v>-3.3057859999999999</v>
      </c>
      <c r="BT605">
        <v>1.1717999999999999E-2</v>
      </c>
      <c r="BU605">
        <v>9.3747939999999996</v>
      </c>
      <c r="BV605">
        <v>-66.446298600000006</v>
      </c>
    </row>
    <row r="606" spans="1:74" customFormat="1" x14ac:dyDescent="0.25">
      <c r="A606" s="40">
        <v>41704</v>
      </c>
      <c r="B606" s="41">
        <v>2.7072916666666665E-2</v>
      </c>
      <c r="C606">
        <v>10.811999999999999</v>
      </c>
      <c r="D606">
        <v>7.5182000000000002</v>
      </c>
      <c r="E606">
        <v>75181.909750000006</v>
      </c>
      <c r="F606">
        <v>3.2</v>
      </c>
      <c r="G606">
        <v>4.7</v>
      </c>
      <c r="H606">
        <v>7276.9</v>
      </c>
      <c r="J606">
        <v>0</v>
      </c>
      <c r="K606">
        <v>0.83179999999999998</v>
      </c>
      <c r="L606">
        <v>8.9936000000000007</v>
      </c>
      <c r="M606">
        <v>6.2534999999999998</v>
      </c>
      <c r="N606">
        <v>2.6221000000000001</v>
      </c>
      <c r="O606">
        <v>3.9094000000000002</v>
      </c>
      <c r="P606">
        <v>6.5</v>
      </c>
      <c r="Q606">
        <v>2.0314999999999999</v>
      </c>
      <c r="R606">
        <v>3.0289000000000001</v>
      </c>
      <c r="S606">
        <v>5.0999999999999996</v>
      </c>
      <c r="T606">
        <v>7276.9110000000001</v>
      </c>
      <c r="W606">
        <v>0</v>
      </c>
      <c r="X606">
        <v>0</v>
      </c>
      <c r="Y606">
        <v>12.2</v>
      </c>
      <c r="Z606">
        <v>845</v>
      </c>
      <c r="AA606">
        <v>869</v>
      </c>
      <c r="AB606">
        <v>790</v>
      </c>
      <c r="AC606">
        <v>48</v>
      </c>
      <c r="AD606">
        <v>13.15</v>
      </c>
      <c r="AE606">
        <v>0.3</v>
      </c>
      <c r="AF606">
        <v>973</v>
      </c>
      <c r="AG606">
        <v>0</v>
      </c>
      <c r="AH606">
        <v>11</v>
      </c>
      <c r="AI606">
        <v>17</v>
      </c>
      <c r="AJ606">
        <v>191</v>
      </c>
      <c r="AK606">
        <v>189</v>
      </c>
      <c r="AL606">
        <v>6.8</v>
      </c>
      <c r="AM606">
        <v>195</v>
      </c>
      <c r="AN606" t="s">
        <v>155</v>
      </c>
      <c r="AO606">
        <v>1</v>
      </c>
      <c r="AP606" s="42">
        <v>0.94366898148148148</v>
      </c>
      <c r="AQ606">
        <v>47.161408000000002</v>
      </c>
      <c r="AR606">
        <v>-88.493257999999997</v>
      </c>
      <c r="AS606">
        <v>693.1</v>
      </c>
      <c r="AT606">
        <v>34.799999999999997</v>
      </c>
      <c r="AU606">
        <v>12</v>
      </c>
      <c r="AV606">
        <v>7</v>
      </c>
      <c r="AW606" t="s">
        <v>217</v>
      </c>
      <c r="AX606">
        <v>1.4</v>
      </c>
      <c r="AY606">
        <v>1</v>
      </c>
      <c r="AZ606">
        <v>2.5</v>
      </c>
      <c r="BA606">
        <v>14.048999999999999</v>
      </c>
      <c r="BB606">
        <v>10.43</v>
      </c>
      <c r="BC606">
        <v>0.74</v>
      </c>
      <c r="BD606">
        <v>20.222999999999999</v>
      </c>
      <c r="BE606">
        <v>1707.6890000000001</v>
      </c>
      <c r="BF606">
        <v>755.74699999999996</v>
      </c>
      <c r="BG606">
        <v>5.1999999999999998E-2</v>
      </c>
      <c r="BH606">
        <v>7.8E-2</v>
      </c>
      <c r="BI606">
        <v>0.13</v>
      </c>
      <c r="BJ606">
        <v>0.04</v>
      </c>
      <c r="BK606">
        <v>0.06</v>
      </c>
      <c r="BL606">
        <v>0.10100000000000001</v>
      </c>
      <c r="BM606">
        <v>45.654499999999999</v>
      </c>
      <c r="BQ606">
        <v>0</v>
      </c>
      <c r="BR606">
        <v>0.47590199999999999</v>
      </c>
      <c r="BS606">
        <v>-3.5025559999999998</v>
      </c>
      <c r="BT606">
        <v>1.2E-2</v>
      </c>
      <c r="BU606">
        <v>11.456151</v>
      </c>
      <c r="BV606">
        <v>-70.401375599999994</v>
      </c>
    </row>
    <row r="607" spans="1:74" customFormat="1" x14ac:dyDescent="0.25">
      <c r="A607" s="40">
        <v>41704</v>
      </c>
      <c r="B607" s="41">
        <v>2.7084490740740739E-2</v>
      </c>
      <c r="C607">
        <v>12.212</v>
      </c>
      <c r="D607">
        <v>5.1829999999999998</v>
      </c>
      <c r="E607">
        <v>51830.103900000002</v>
      </c>
      <c r="F607">
        <v>4.9000000000000004</v>
      </c>
      <c r="G607">
        <v>-0.7</v>
      </c>
      <c r="H607">
        <v>6063.2</v>
      </c>
      <c r="J607">
        <v>0</v>
      </c>
      <c r="K607">
        <v>0.84450000000000003</v>
      </c>
      <c r="L607">
        <v>10.312900000000001</v>
      </c>
      <c r="M607">
        <v>4.3769999999999998</v>
      </c>
      <c r="N607">
        <v>4.1379999999999999</v>
      </c>
      <c r="O607">
        <v>0</v>
      </c>
      <c r="P607">
        <v>4.0999999999999996</v>
      </c>
      <c r="Q607">
        <v>3.206</v>
      </c>
      <c r="R607">
        <v>0</v>
      </c>
      <c r="S607">
        <v>3.2</v>
      </c>
      <c r="T607">
        <v>6063.1522999999997</v>
      </c>
      <c r="W607">
        <v>0</v>
      </c>
      <c r="X607">
        <v>0</v>
      </c>
      <c r="Y607">
        <v>12.1</v>
      </c>
      <c r="Z607">
        <v>843</v>
      </c>
      <c r="AA607">
        <v>867</v>
      </c>
      <c r="AB607">
        <v>787</v>
      </c>
      <c r="AC607">
        <v>48</v>
      </c>
      <c r="AD607">
        <v>13.15</v>
      </c>
      <c r="AE607">
        <v>0.3</v>
      </c>
      <c r="AF607">
        <v>973</v>
      </c>
      <c r="AG607">
        <v>0</v>
      </c>
      <c r="AH607">
        <v>11</v>
      </c>
      <c r="AI607">
        <v>17</v>
      </c>
      <c r="AJ607">
        <v>191</v>
      </c>
      <c r="AK607">
        <v>189</v>
      </c>
      <c r="AL607">
        <v>6.9</v>
      </c>
      <c r="AM607">
        <v>195</v>
      </c>
      <c r="AN607" t="s">
        <v>155</v>
      </c>
      <c r="AO607">
        <v>1</v>
      </c>
      <c r="AP607" s="42">
        <v>0.94366898148148148</v>
      </c>
      <c r="AQ607">
        <v>47.161369000000001</v>
      </c>
      <c r="AR607">
        <v>-88.493295000000003</v>
      </c>
      <c r="AS607">
        <v>695.8</v>
      </c>
      <c r="AT607">
        <v>34.299999999999997</v>
      </c>
      <c r="AU607">
        <v>12</v>
      </c>
      <c r="AV607">
        <v>7</v>
      </c>
      <c r="AW607" t="s">
        <v>217</v>
      </c>
      <c r="AX607">
        <v>1.3673649999999999</v>
      </c>
      <c r="AY607">
        <v>1.032635</v>
      </c>
      <c r="AZ607">
        <v>2.3694609999999998</v>
      </c>
      <c r="BA607">
        <v>14.048999999999999</v>
      </c>
      <c r="BB607">
        <v>11.33</v>
      </c>
      <c r="BC607">
        <v>0.81</v>
      </c>
      <c r="BD607">
        <v>18.414000000000001</v>
      </c>
      <c r="BE607">
        <v>2045.3309999999999</v>
      </c>
      <c r="BF607">
        <v>552.51099999999997</v>
      </c>
      <c r="BG607">
        <v>8.5999999999999993E-2</v>
      </c>
      <c r="BH607">
        <v>0</v>
      </c>
      <c r="BI607">
        <v>8.5999999999999993E-2</v>
      </c>
      <c r="BJ607">
        <v>6.7000000000000004E-2</v>
      </c>
      <c r="BK607">
        <v>0</v>
      </c>
      <c r="BL607">
        <v>6.7000000000000004E-2</v>
      </c>
      <c r="BM607">
        <v>39.732399999999998</v>
      </c>
      <c r="BQ607">
        <v>0</v>
      </c>
      <c r="BR607">
        <v>0.43709799999999999</v>
      </c>
      <c r="BS607">
        <v>-3.37283</v>
      </c>
      <c r="BT607">
        <v>1.1282E-2</v>
      </c>
      <c r="BU607">
        <v>10.522042000000001</v>
      </c>
      <c r="BV607">
        <v>-67.793882999999994</v>
      </c>
    </row>
    <row r="608" spans="1:74" customFormat="1" x14ac:dyDescent="0.25">
      <c r="A608" s="40">
        <v>41704</v>
      </c>
      <c r="B608" s="41">
        <v>2.7096064814814812E-2</v>
      </c>
      <c r="C608">
        <v>12.907999999999999</v>
      </c>
      <c r="D608">
        <v>3.8885000000000001</v>
      </c>
      <c r="E608">
        <v>38884.632180000001</v>
      </c>
      <c r="F608">
        <v>4.9000000000000004</v>
      </c>
      <c r="G608">
        <v>-2.4</v>
      </c>
      <c r="H608">
        <v>4399.8</v>
      </c>
      <c r="J608">
        <v>0</v>
      </c>
      <c r="K608">
        <v>0.85270000000000001</v>
      </c>
      <c r="L608">
        <v>11.0063</v>
      </c>
      <c r="M608">
        <v>3.3155999999999999</v>
      </c>
      <c r="N608">
        <v>4.1782000000000004</v>
      </c>
      <c r="O608">
        <v>0</v>
      </c>
      <c r="P608">
        <v>4.2</v>
      </c>
      <c r="Q608">
        <v>3.2370999999999999</v>
      </c>
      <c r="R608">
        <v>0</v>
      </c>
      <c r="S608">
        <v>3.2</v>
      </c>
      <c r="T608">
        <v>4399.7628000000004</v>
      </c>
      <c r="W608">
        <v>0</v>
      </c>
      <c r="X608">
        <v>0</v>
      </c>
      <c r="Y608">
        <v>12.1</v>
      </c>
      <c r="Z608">
        <v>841</v>
      </c>
      <c r="AA608">
        <v>864</v>
      </c>
      <c r="AB608">
        <v>786</v>
      </c>
      <c r="AC608">
        <v>48</v>
      </c>
      <c r="AD608">
        <v>13.15</v>
      </c>
      <c r="AE608">
        <v>0.3</v>
      </c>
      <c r="AF608">
        <v>973</v>
      </c>
      <c r="AG608">
        <v>0</v>
      </c>
      <c r="AH608">
        <v>11</v>
      </c>
      <c r="AI608">
        <v>17</v>
      </c>
      <c r="AJ608">
        <v>191</v>
      </c>
      <c r="AK608">
        <v>189</v>
      </c>
      <c r="AL608">
        <v>6.8</v>
      </c>
      <c r="AM608">
        <v>195</v>
      </c>
      <c r="AN608" t="s">
        <v>155</v>
      </c>
      <c r="AO608">
        <v>1</v>
      </c>
      <c r="AP608" s="42">
        <v>0.94368055555555552</v>
      </c>
      <c r="AQ608">
        <v>47.160907000000002</v>
      </c>
      <c r="AR608">
        <v>-88.494896999999995</v>
      </c>
      <c r="AS608">
        <v>721.4</v>
      </c>
      <c r="AT608">
        <v>34.4</v>
      </c>
      <c r="AU608">
        <v>12</v>
      </c>
      <c r="AV608">
        <v>7</v>
      </c>
      <c r="AW608" t="s">
        <v>217</v>
      </c>
      <c r="AX608">
        <v>1.2675320000000001</v>
      </c>
      <c r="AY608">
        <v>1.1000000000000001</v>
      </c>
      <c r="AZ608">
        <v>2.0350649999999999</v>
      </c>
      <c r="BA608">
        <v>14.048999999999999</v>
      </c>
      <c r="BB608">
        <v>11.98</v>
      </c>
      <c r="BC608">
        <v>0.85</v>
      </c>
      <c r="BD608">
        <v>17.277000000000001</v>
      </c>
      <c r="BE608">
        <v>2262.105</v>
      </c>
      <c r="BF608">
        <v>433.72800000000001</v>
      </c>
      <c r="BG608">
        <v>0.09</v>
      </c>
      <c r="BH608">
        <v>0</v>
      </c>
      <c r="BI608">
        <v>0.09</v>
      </c>
      <c r="BJ608">
        <v>7.0000000000000007E-2</v>
      </c>
      <c r="BK608">
        <v>0</v>
      </c>
      <c r="BL608">
        <v>7.0000000000000007E-2</v>
      </c>
      <c r="BM608">
        <v>29.879000000000001</v>
      </c>
      <c r="BQ608">
        <v>0</v>
      </c>
      <c r="BR608">
        <v>0.40266600000000002</v>
      </c>
      <c r="BS608">
        <v>-3.3723139999999998</v>
      </c>
      <c r="BT608">
        <v>1.0999999999999999E-2</v>
      </c>
      <c r="BU608">
        <v>9.6931779999999996</v>
      </c>
      <c r="BV608">
        <v>-67.783511399999995</v>
      </c>
    </row>
    <row r="609" spans="1:74" customFormat="1" x14ac:dyDescent="0.25">
      <c r="A609" s="40">
        <v>41704</v>
      </c>
      <c r="B609" s="41">
        <v>2.7107638888888886E-2</v>
      </c>
      <c r="C609">
        <v>13.314</v>
      </c>
      <c r="D609">
        <v>3.3719999999999999</v>
      </c>
      <c r="E609">
        <v>33719.915970000002</v>
      </c>
      <c r="F609">
        <v>34.200000000000003</v>
      </c>
      <c r="G609">
        <v>-2.6</v>
      </c>
      <c r="H609">
        <v>3175.8</v>
      </c>
      <c r="J609">
        <v>0</v>
      </c>
      <c r="K609">
        <v>0.85540000000000005</v>
      </c>
      <c r="L609">
        <v>11.3893</v>
      </c>
      <c r="M609">
        <v>2.8845000000000001</v>
      </c>
      <c r="N609">
        <v>29.275400000000001</v>
      </c>
      <c r="O609">
        <v>0</v>
      </c>
      <c r="P609">
        <v>29.3</v>
      </c>
      <c r="Q609">
        <v>22.665199999999999</v>
      </c>
      <c r="R609">
        <v>0</v>
      </c>
      <c r="S609">
        <v>22.7</v>
      </c>
      <c r="T609">
        <v>3175.7581</v>
      </c>
      <c r="W609">
        <v>0</v>
      </c>
      <c r="X609">
        <v>0</v>
      </c>
      <c r="Y609">
        <v>12.2</v>
      </c>
      <c r="Z609">
        <v>839</v>
      </c>
      <c r="AA609">
        <v>862</v>
      </c>
      <c r="AB609">
        <v>784</v>
      </c>
      <c r="AC609">
        <v>47.3</v>
      </c>
      <c r="AD609">
        <v>12.95</v>
      </c>
      <c r="AE609">
        <v>0.3</v>
      </c>
      <c r="AF609">
        <v>973</v>
      </c>
      <c r="AG609">
        <v>0</v>
      </c>
      <c r="AH609">
        <v>11.718</v>
      </c>
      <c r="AI609">
        <v>17</v>
      </c>
      <c r="AJ609">
        <v>191</v>
      </c>
      <c r="AK609">
        <v>189</v>
      </c>
      <c r="AL609">
        <v>6.7</v>
      </c>
      <c r="AM609">
        <v>195</v>
      </c>
      <c r="AN609" t="s">
        <v>155</v>
      </c>
      <c r="AO609">
        <v>1</v>
      </c>
      <c r="AP609" s="42">
        <v>0.9437037037037036</v>
      </c>
      <c r="AQ609">
        <v>47.160826</v>
      </c>
      <c r="AR609">
        <v>-88.496358000000001</v>
      </c>
      <c r="AS609">
        <v>686.9</v>
      </c>
      <c r="AT609">
        <v>35.700000000000003</v>
      </c>
      <c r="AU609">
        <v>12</v>
      </c>
      <c r="AV609">
        <v>8</v>
      </c>
      <c r="AW609" t="s">
        <v>246</v>
      </c>
      <c r="AX609">
        <v>1.2327269999999999</v>
      </c>
      <c r="AY609">
        <v>1.132727</v>
      </c>
      <c r="AZ609">
        <v>1.9327270000000001</v>
      </c>
      <c r="BA609">
        <v>14.048999999999999</v>
      </c>
      <c r="BB609">
        <v>12.22</v>
      </c>
      <c r="BC609">
        <v>0.87</v>
      </c>
      <c r="BD609">
        <v>16.902000000000001</v>
      </c>
      <c r="BE609">
        <v>2368.2779999999998</v>
      </c>
      <c r="BF609">
        <v>381.74799999999999</v>
      </c>
      <c r="BG609">
        <v>0.63700000000000001</v>
      </c>
      <c r="BH609">
        <v>0</v>
      </c>
      <c r="BI609">
        <v>0.63700000000000001</v>
      </c>
      <c r="BJ609">
        <v>0.49399999999999999</v>
      </c>
      <c r="BK609">
        <v>0</v>
      </c>
      <c r="BL609">
        <v>0.49399999999999999</v>
      </c>
      <c r="BM609">
        <v>21.819600000000001</v>
      </c>
      <c r="BQ609">
        <v>0</v>
      </c>
      <c r="BR609">
        <v>0.43561800000000001</v>
      </c>
      <c r="BS609">
        <v>-3.49316</v>
      </c>
      <c r="BT609">
        <v>1.0999999999999999E-2</v>
      </c>
      <c r="BU609">
        <v>10.486414</v>
      </c>
      <c r="BV609">
        <v>-70.212515999999994</v>
      </c>
    </row>
    <row r="610" spans="1:74" customFormat="1" x14ac:dyDescent="0.25">
      <c r="A610" s="40">
        <v>41704</v>
      </c>
      <c r="B610" s="41">
        <v>2.7119212962962963E-2</v>
      </c>
      <c r="C610">
        <v>12.757999999999999</v>
      </c>
      <c r="D610">
        <v>3.9737</v>
      </c>
      <c r="E610">
        <v>39737.193879999999</v>
      </c>
      <c r="F610">
        <v>75.5</v>
      </c>
      <c r="G610">
        <v>-1.2</v>
      </c>
      <c r="H610">
        <v>2407.6999999999998</v>
      </c>
      <c r="J610">
        <v>0</v>
      </c>
      <c r="K610">
        <v>0.85489999999999999</v>
      </c>
      <c r="L610">
        <v>10.9068</v>
      </c>
      <c r="M610">
        <v>3.3972000000000002</v>
      </c>
      <c r="N610">
        <v>64.573899999999995</v>
      </c>
      <c r="O610">
        <v>0</v>
      </c>
      <c r="P610">
        <v>64.599999999999994</v>
      </c>
      <c r="Q610">
        <v>49.979399999999998</v>
      </c>
      <c r="R610">
        <v>0</v>
      </c>
      <c r="S610">
        <v>50</v>
      </c>
      <c r="T610">
        <v>2407.6846</v>
      </c>
      <c r="W610">
        <v>0</v>
      </c>
      <c r="X610">
        <v>0</v>
      </c>
      <c r="Y610">
        <v>12.1</v>
      </c>
      <c r="Z610">
        <v>837</v>
      </c>
      <c r="AA610">
        <v>861</v>
      </c>
      <c r="AB610">
        <v>784</v>
      </c>
      <c r="AC610">
        <v>47</v>
      </c>
      <c r="AD610">
        <v>12.87</v>
      </c>
      <c r="AE610">
        <v>0.3</v>
      </c>
      <c r="AF610">
        <v>973</v>
      </c>
      <c r="AG610">
        <v>0</v>
      </c>
      <c r="AH610">
        <v>11.282</v>
      </c>
      <c r="AI610">
        <v>17</v>
      </c>
      <c r="AJ610">
        <v>191</v>
      </c>
      <c r="AK610">
        <v>189</v>
      </c>
      <c r="AL610">
        <v>6.6</v>
      </c>
      <c r="AM610">
        <v>195</v>
      </c>
      <c r="AN610" t="s">
        <v>155</v>
      </c>
      <c r="AO610">
        <v>1</v>
      </c>
      <c r="AP610" s="42">
        <v>0.94371527777777775</v>
      </c>
      <c r="AQ610">
        <v>47.162356000000003</v>
      </c>
      <c r="AR610">
        <v>-88.492524000000003</v>
      </c>
      <c r="AS610">
        <v>459.4</v>
      </c>
      <c r="AT610">
        <v>38.9</v>
      </c>
      <c r="AU610">
        <v>12</v>
      </c>
      <c r="AV610">
        <v>10</v>
      </c>
      <c r="AW610" t="s">
        <v>227</v>
      </c>
      <c r="AX610">
        <v>1.3</v>
      </c>
      <c r="AY610">
        <v>1.2</v>
      </c>
      <c r="AZ610">
        <v>2</v>
      </c>
      <c r="BA610">
        <v>14.048999999999999</v>
      </c>
      <c r="BB610">
        <v>12.18</v>
      </c>
      <c r="BC610">
        <v>0.87</v>
      </c>
      <c r="BD610">
        <v>16.971</v>
      </c>
      <c r="BE610">
        <v>2275.2170000000001</v>
      </c>
      <c r="BF610">
        <v>451.04500000000002</v>
      </c>
      <c r="BG610">
        <v>1.411</v>
      </c>
      <c r="BH610">
        <v>0</v>
      </c>
      <c r="BI610">
        <v>1.411</v>
      </c>
      <c r="BJ610">
        <v>1.0920000000000001</v>
      </c>
      <c r="BK610">
        <v>0</v>
      </c>
      <c r="BL610">
        <v>1.0920000000000001</v>
      </c>
      <c r="BM610">
        <v>16.595300000000002</v>
      </c>
      <c r="BQ610">
        <v>0</v>
      </c>
      <c r="BR610">
        <v>0.39902199999999999</v>
      </c>
      <c r="BS610">
        <v>-3.0531199999999998</v>
      </c>
      <c r="BT610">
        <v>1.0999999999999999E-2</v>
      </c>
      <c r="BU610">
        <v>9.6054569999999995</v>
      </c>
      <c r="BV610">
        <v>-61.367711999999997</v>
      </c>
    </row>
    <row r="611" spans="1:74" customFormat="1" x14ac:dyDescent="0.25">
      <c r="A611" s="40">
        <v>41704</v>
      </c>
      <c r="B611" s="41">
        <v>2.713078703703704E-2</v>
      </c>
      <c r="C611">
        <v>11.500999999999999</v>
      </c>
      <c r="D611">
        <v>5.9351000000000003</v>
      </c>
      <c r="E611">
        <v>59350.884960000003</v>
      </c>
      <c r="F611">
        <v>97.6</v>
      </c>
      <c r="G611">
        <v>6.9</v>
      </c>
      <c r="H611">
        <v>2537.8000000000002</v>
      </c>
      <c r="J611">
        <v>0</v>
      </c>
      <c r="K611">
        <v>0.84630000000000005</v>
      </c>
      <c r="L611">
        <v>9.7334999999999994</v>
      </c>
      <c r="M611">
        <v>5.0229999999999997</v>
      </c>
      <c r="N611">
        <v>82.614099999999993</v>
      </c>
      <c r="O611">
        <v>5.8799000000000001</v>
      </c>
      <c r="P611">
        <v>88.5</v>
      </c>
      <c r="Q611">
        <v>63.942300000000003</v>
      </c>
      <c r="R611">
        <v>4.5510000000000002</v>
      </c>
      <c r="S611">
        <v>68.5</v>
      </c>
      <c r="T611">
        <v>2537.8267000000001</v>
      </c>
      <c r="W611">
        <v>0</v>
      </c>
      <c r="X611">
        <v>0</v>
      </c>
      <c r="Y611">
        <v>12.2</v>
      </c>
      <c r="Z611">
        <v>838</v>
      </c>
      <c r="AA611">
        <v>862</v>
      </c>
      <c r="AB611">
        <v>785</v>
      </c>
      <c r="AC611">
        <v>47</v>
      </c>
      <c r="AD611">
        <v>12.87</v>
      </c>
      <c r="AE611">
        <v>0.3</v>
      </c>
      <c r="AF611">
        <v>973</v>
      </c>
      <c r="AG611">
        <v>0</v>
      </c>
      <c r="AH611">
        <v>11</v>
      </c>
      <c r="AI611">
        <v>17</v>
      </c>
      <c r="AJ611">
        <v>191</v>
      </c>
      <c r="AK611">
        <v>189</v>
      </c>
      <c r="AL611">
        <v>6.8</v>
      </c>
      <c r="AM611">
        <v>195</v>
      </c>
      <c r="AN611" t="s">
        <v>155</v>
      </c>
      <c r="AO611">
        <v>1</v>
      </c>
      <c r="AP611" s="42">
        <v>0.9437268518518519</v>
      </c>
      <c r="AQ611">
        <v>47.162452000000002</v>
      </c>
      <c r="AR611">
        <v>-88.491874999999993</v>
      </c>
      <c r="AS611">
        <v>317</v>
      </c>
      <c r="AT611">
        <v>40.9</v>
      </c>
      <c r="AU611">
        <v>12</v>
      </c>
      <c r="AV611">
        <v>10</v>
      </c>
      <c r="AW611" t="s">
        <v>227</v>
      </c>
      <c r="AX611">
        <v>1.333267</v>
      </c>
      <c r="AY611">
        <v>1.2332669999999999</v>
      </c>
      <c r="AZ611">
        <v>2.0332669999999999</v>
      </c>
      <c r="BA611">
        <v>14.048999999999999</v>
      </c>
      <c r="BB611">
        <v>11.46</v>
      </c>
      <c r="BC611">
        <v>0.82</v>
      </c>
      <c r="BD611">
        <v>18.158000000000001</v>
      </c>
      <c r="BE611">
        <v>1967.279</v>
      </c>
      <c r="BF611">
        <v>646.154</v>
      </c>
      <c r="BG611">
        <v>1.7490000000000001</v>
      </c>
      <c r="BH611">
        <v>0.124</v>
      </c>
      <c r="BI611">
        <v>1.873</v>
      </c>
      <c r="BJ611">
        <v>1.353</v>
      </c>
      <c r="BK611">
        <v>9.6000000000000002E-2</v>
      </c>
      <c r="BL611">
        <v>1.45</v>
      </c>
      <c r="BM611">
        <v>16.9481</v>
      </c>
      <c r="BQ611">
        <v>0</v>
      </c>
      <c r="BR611">
        <v>0.38402599999999998</v>
      </c>
      <c r="BS611">
        <v>-2.9840339999999999</v>
      </c>
      <c r="BT611">
        <v>1.0999999999999999E-2</v>
      </c>
      <c r="BU611">
        <v>9.2444659999999992</v>
      </c>
      <c r="BV611">
        <v>-59.9790834</v>
      </c>
    </row>
    <row r="612" spans="1:74" customFormat="1" x14ac:dyDescent="0.25">
      <c r="A612" s="40">
        <v>41704</v>
      </c>
      <c r="B612" s="41">
        <v>2.714236111111111E-2</v>
      </c>
      <c r="C612">
        <v>10.657999999999999</v>
      </c>
      <c r="D612">
        <v>7.6889000000000003</v>
      </c>
      <c r="E612">
        <v>76889.09895</v>
      </c>
      <c r="F612">
        <v>103.3</v>
      </c>
      <c r="G612">
        <v>6.9</v>
      </c>
      <c r="H612">
        <v>2979</v>
      </c>
      <c r="J612">
        <v>0</v>
      </c>
      <c r="K612">
        <v>0.8357</v>
      </c>
      <c r="L612">
        <v>8.9065999999999992</v>
      </c>
      <c r="M612">
        <v>6.4255000000000004</v>
      </c>
      <c r="N612">
        <v>86.286000000000001</v>
      </c>
      <c r="O612">
        <v>5.7662000000000004</v>
      </c>
      <c r="P612">
        <v>92.1</v>
      </c>
      <c r="Q612">
        <v>66.784300000000002</v>
      </c>
      <c r="R612">
        <v>4.4630000000000001</v>
      </c>
      <c r="S612">
        <v>71.2</v>
      </c>
      <c r="T612">
        <v>2978.95</v>
      </c>
      <c r="W612">
        <v>0</v>
      </c>
      <c r="X612">
        <v>0</v>
      </c>
      <c r="Y612">
        <v>12.1</v>
      </c>
      <c r="Z612">
        <v>839</v>
      </c>
      <c r="AA612">
        <v>864</v>
      </c>
      <c r="AB612">
        <v>786</v>
      </c>
      <c r="AC612">
        <v>47</v>
      </c>
      <c r="AD612">
        <v>12.87</v>
      </c>
      <c r="AE612">
        <v>0.3</v>
      </c>
      <c r="AF612">
        <v>973</v>
      </c>
      <c r="AG612">
        <v>0</v>
      </c>
      <c r="AH612">
        <v>11</v>
      </c>
      <c r="AI612">
        <v>17</v>
      </c>
      <c r="AJ612">
        <v>190.3</v>
      </c>
      <c r="AK612">
        <v>189</v>
      </c>
      <c r="AL612">
        <v>7</v>
      </c>
      <c r="AM612">
        <v>195</v>
      </c>
      <c r="AN612" t="s">
        <v>155</v>
      </c>
      <c r="AO612">
        <v>1</v>
      </c>
      <c r="AP612" s="42">
        <v>0.94373842592592594</v>
      </c>
      <c r="AQ612">
        <v>47.162350000000004</v>
      </c>
      <c r="AR612">
        <v>-88.491804999999999</v>
      </c>
      <c r="AS612">
        <v>314.3</v>
      </c>
      <c r="AT612">
        <v>42.7</v>
      </c>
      <c r="AU612">
        <v>12</v>
      </c>
      <c r="AV612">
        <v>9</v>
      </c>
      <c r="AW612" t="s">
        <v>227</v>
      </c>
      <c r="AX612">
        <v>1.4331670000000001</v>
      </c>
      <c r="AY612">
        <v>1.3663339999999999</v>
      </c>
      <c r="AZ612">
        <v>2.166334</v>
      </c>
      <c r="BA612">
        <v>14.048999999999999</v>
      </c>
      <c r="BB612">
        <v>10.68</v>
      </c>
      <c r="BC612">
        <v>0.76</v>
      </c>
      <c r="BD612">
        <v>19.663</v>
      </c>
      <c r="BE612">
        <v>1728.569</v>
      </c>
      <c r="BF612">
        <v>793.702</v>
      </c>
      <c r="BG612">
        <v>1.754</v>
      </c>
      <c r="BH612">
        <v>0.11700000000000001</v>
      </c>
      <c r="BI612">
        <v>1.871</v>
      </c>
      <c r="BJ612">
        <v>1.357</v>
      </c>
      <c r="BK612">
        <v>9.0999999999999998E-2</v>
      </c>
      <c r="BL612">
        <v>1.448</v>
      </c>
      <c r="BM612">
        <v>19.103000000000002</v>
      </c>
      <c r="BQ612">
        <v>0</v>
      </c>
      <c r="BR612">
        <v>0.36374200000000001</v>
      </c>
      <c r="BS612">
        <v>-3.432798</v>
      </c>
      <c r="BT612">
        <v>1.0281999999999999E-2</v>
      </c>
      <c r="BU612">
        <v>8.7561789999999995</v>
      </c>
      <c r="BV612">
        <v>-68.999239799999998</v>
      </c>
    </row>
    <row r="613" spans="1:74" customFormat="1" x14ac:dyDescent="0.25">
      <c r="A613" s="40">
        <v>41704</v>
      </c>
      <c r="B613" s="41">
        <v>2.7153935185185187E-2</v>
      </c>
      <c r="C613">
        <v>10.351000000000001</v>
      </c>
      <c r="D613">
        <v>8.3131000000000004</v>
      </c>
      <c r="E613">
        <v>83131.308489999996</v>
      </c>
      <c r="F613">
        <v>84.9</v>
      </c>
      <c r="G613">
        <v>-9.8000000000000007</v>
      </c>
      <c r="H613">
        <v>3345.1</v>
      </c>
      <c r="J613">
        <v>0</v>
      </c>
      <c r="K613">
        <v>0.83160000000000001</v>
      </c>
      <c r="L613">
        <v>8.6080000000000005</v>
      </c>
      <c r="M613">
        <v>6.9134000000000002</v>
      </c>
      <c r="N613">
        <v>70.566100000000006</v>
      </c>
      <c r="O613">
        <v>0</v>
      </c>
      <c r="P613">
        <v>70.599999999999994</v>
      </c>
      <c r="Q613">
        <v>54.617400000000004</v>
      </c>
      <c r="R613">
        <v>0</v>
      </c>
      <c r="S613">
        <v>54.6</v>
      </c>
      <c r="T613">
        <v>3345.1325000000002</v>
      </c>
      <c r="W613">
        <v>0</v>
      </c>
      <c r="X613">
        <v>0</v>
      </c>
      <c r="Y613">
        <v>12.1</v>
      </c>
      <c r="Z613">
        <v>840</v>
      </c>
      <c r="AA613">
        <v>866</v>
      </c>
      <c r="AB613">
        <v>787</v>
      </c>
      <c r="AC613">
        <v>47</v>
      </c>
      <c r="AD613">
        <v>12.87</v>
      </c>
      <c r="AE613">
        <v>0.3</v>
      </c>
      <c r="AF613">
        <v>973</v>
      </c>
      <c r="AG613">
        <v>0</v>
      </c>
      <c r="AH613">
        <v>11</v>
      </c>
      <c r="AI613">
        <v>17</v>
      </c>
      <c r="AJ613">
        <v>190.7</v>
      </c>
      <c r="AK613">
        <v>189.7</v>
      </c>
      <c r="AL613">
        <v>7.1</v>
      </c>
      <c r="AM613">
        <v>195</v>
      </c>
      <c r="AN613" t="s">
        <v>155</v>
      </c>
      <c r="AO613">
        <v>1</v>
      </c>
      <c r="AP613" s="42">
        <v>0.94373842592592594</v>
      </c>
      <c r="AQ613">
        <v>47.162292000000001</v>
      </c>
      <c r="AR613">
        <v>-88.491778999999994</v>
      </c>
      <c r="AS613">
        <v>314.2</v>
      </c>
      <c r="AT613">
        <v>43.8</v>
      </c>
      <c r="AU613">
        <v>12</v>
      </c>
      <c r="AV613">
        <v>9</v>
      </c>
      <c r="AW613" t="s">
        <v>247</v>
      </c>
      <c r="AX613">
        <v>1.5</v>
      </c>
      <c r="AY613">
        <v>1.533067</v>
      </c>
      <c r="AZ613">
        <v>2.3330669999999998</v>
      </c>
      <c r="BA613">
        <v>14.048999999999999</v>
      </c>
      <c r="BB613">
        <v>10.41</v>
      </c>
      <c r="BC613">
        <v>0.74</v>
      </c>
      <c r="BD613">
        <v>20.247</v>
      </c>
      <c r="BE613">
        <v>1646.7470000000001</v>
      </c>
      <c r="BF613">
        <v>841.76599999999996</v>
      </c>
      <c r="BG613">
        <v>1.4139999999999999</v>
      </c>
      <c r="BH613">
        <v>0</v>
      </c>
      <c r="BI613">
        <v>1.4139999999999999</v>
      </c>
      <c r="BJ613">
        <v>1.0940000000000001</v>
      </c>
      <c r="BK613">
        <v>0</v>
      </c>
      <c r="BL613">
        <v>1.0940000000000001</v>
      </c>
      <c r="BM613">
        <v>21.1447</v>
      </c>
      <c r="BQ613">
        <v>0</v>
      </c>
      <c r="BR613">
        <v>0.40310600000000002</v>
      </c>
      <c r="BS613">
        <v>-3.5141740000000001</v>
      </c>
      <c r="BT613">
        <v>1.0718E-2</v>
      </c>
      <c r="BU613">
        <v>9.7037689999999994</v>
      </c>
      <c r="BV613">
        <v>-70.6348974</v>
      </c>
    </row>
    <row r="614" spans="1:74" customFormat="1" x14ac:dyDescent="0.25">
      <c r="A614" s="40">
        <v>41704</v>
      </c>
      <c r="B614" s="41">
        <v>2.7165509259259257E-2</v>
      </c>
      <c r="C614">
        <v>10.212</v>
      </c>
      <c r="D614">
        <v>8.2781000000000002</v>
      </c>
      <c r="E614">
        <v>82781.056110000005</v>
      </c>
      <c r="F614">
        <v>68.8</v>
      </c>
      <c r="G614">
        <v>-11.4</v>
      </c>
      <c r="H614">
        <v>3675.2</v>
      </c>
      <c r="J614">
        <v>0</v>
      </c>
      <c r="K614">
        <v>0.83260000000000001</v>
      </c>
      <c r="L614">
        <v>8.5031999999999996</v>
      </c>
      <c r="M614">
        <v>6.8926999999999996</v>
      </c>
      <c r="N614">
        <v>57.319299999999998</v>
      </c>
      <c r="O614">
        <v>0</v>
      </c>
      <c r="P614">
        <v>57.3</v>
      </c>
      <c r="Q614">
        <v>44.3645</v>
      </c>
      <c r="R614">
        <v>0</v>
      </c>
      <c r="S614">
        <v>44.4</v>
      </c>
      <c r="T614">
        <v>3675.1666</v>
      </c>
      <c r="W614">
        <v>0</v>
      </c>
      <c r="X614">
        <v>0</v>
      </c>
      <c r="Y614">
        <v>12.2</v>
      </c>
      <c r="Z614">
        <v>842</v>
      </c>
      <c r="AA614">
        <v>867</v>
      </c>
      <c r="AB614">
        <v>789</v>
      </c>
      <c r="AC614">
        <v>47</v>
      </c>
      <c r="AD614">
        <v>12.87</v>
      </c>
      <c r="AE614">
        <v>0.3</v>
      </c>
      <c r="AF614">
        <v>973</v>
      </c>
      <c r="AG614">
        <v>0</v>
      </c>
      <c r="AH614">
        <v>11</v>
      </c>
      <c r="AI614">
        <v>17</v>
      </c>
      <c r="AJ614">
        <v>191</v>
      </c>
      <c r="AK614">
        <v>190</v>
      </c>
      <c r="AL614">
        <v>7</v>
      </c>
      <c r="AM614">
        <v>195</v>
      </c>
      <c r="AN614" t="s">
        <v>155</v>
      </c>
      <c r="AO614">
        <v>1</v>
      </c>
      <c r="AP614" s="42">
        <v>0.94374999999999998</v>
      </c>
      <c r="AQ614">
        <v>47.162115999999997</v>
      </c>
      <c r="AR614">
        <v>-88.491690000000006</v>
      </c>
      <c r="AS614">
        <v>315.5</v>
      </c>
      <c r="AT614">
        <v>44.2</v>
      </c>
      <c r="AU614">
        <v>12</v>
      </c>
      <c r="AV614">
        <v>10</v>
      </c>
      <c r="AW614" t="s">
        <v>227</v>
      </c>
      <c r="AX614">
        <v>1.697802</v>
      </c>
      <c r="AY614">
        <v>1.6</v>
      </c>
      <c r="AZ614">
        <v>2.564835</v>
      </c>
      <c r="BA614">
        <v>14.048999999999999</v>
      </c>
      <c r="BB614">
        <v>10.48</v>
      </c>
      <c r="BC614">
        <v>0.75</v>
      </c>
      <c r="BD614">
        <v>20.100000000000001</v>
      </c>
      <c r="BE614">
        <v>1636.271</v>
      </c>
      <c r="BF614">
        <v>844.18</v>
      </c>
      <c r="BG614">
        <v>1.155</v>
      </c>
      <c r="BH614">
        <v>0</v>
      </c>
      <c r="BI614">
        <v>1.155</v>
      </c>
      <c r="BJ614">
        <v>0.89400000000000002</v>
      </c>
      <c r="BK614">
        <v>0</v>
      </c>
      <c r="BL614">
        <v>0.89400000000000002</v>
      </c>
      <c r="BM614">
        <v>23.3674</v>
      </c>
      <c r="BQ614">
        <v>0</v>
      </c>
      <c r="BR614">
        <v>0.44641199999999998</v>
      </c>
      <c r="BS614">
        <v>-3.384916</v>
      </c>
      <c r="BT614">
        <v>1.0999999999999999E-2</v>
      </c>
      <c r="BU614">
        <v>10.746252999999999</v>
      </c>
      <c r="BV614">
        <v>-68.036811599999993</v>
      </c>
    </row>
    <row r="615" spans="1:74" customFormat="1" x14ac:dyDescent="0.25">
      <c r="A615" s="40">
        <v>41704</v>
      </c>
      <c r="B615" s="41">
        <v>2.7177083333333334E-2</v>
      </c>
      <c r="C615">
        <v>9.6820000000000004</v>
      </c>
      <c r="D615">
        <v>9.3140000000000001</v>
      </c>
      <c r="E615">
        <v>93139.574120000005</v>
      </c>
      <c r="F615">
        <v>35.799999999999997</v>
      </c>
      <c r="G615">
        <v>-4.2</v>
      </c>
      <c r="H615">
        <v>3760.7</v>
      </c>
      <c r="J615">
        <v>0</v>
      </c>
      <c r="K615">
        <v>0.82630000000000003</v>
      </c>
      <c r="L615">
        <v>8.0004000000000008</v>
      </c>
      <c r="M615">
        <v>7.6966000000000001</v>
      </c>
      <c r="N615">
        <v>29.613399999999999</v>
      </c>
      <c r="O615">
        <v>0</v>
      </c>
      <c r="P615">
        <v>29.6</v>
      </c>
      <c r="Q615">
        <v>22.920400000000001</v>
      </c>
      <c r="R615">
        <v>0</v>
      </c>
      <c r="S615">
        <v>22.9</v>
      </c>
      <c r="T615">
        <v>3760.7233999999999</v>
      </c>
      <c r="W615">
        <v>0</v>
      </c>
      <c r="X615">
        <v>0</v>
      </c>
      <c r="Y615">
        <v>12.1</v>
      </c>
      <c r="Z615">
        <v>844</v>
      </c>
      <c r="AA615">
        <v>868</v>
      </c>
      <c r="AB615">
        <v>790</v>
      </c>
      <c r="AC615">
        <v>47</v>
      </c>
      <c r="AD615">
        <v>12.87</v>
      </c>
      <c r="AE615">
        <v>0.3</v>
      </c>
      <c r="AF615">
        <v>973</v>
      </c>
      <c r="AG615">
        <v>0</v>
      </c>
      <c r="AH615">
        <v>11</v>
      </c>
      <c r="AI615">
        <v>17</v>
      </c>
      <c r="AJ615">
        <v>191</v>
      </c>
      <c r="AK615">
        <v>190.7</v>
      </c>
      <c r="AL615">
        <v>7.1</v>
      </c>
      <c r="AM615">
        <v>195</v>
      </c>
      <c r="AN615" t="s">
        <v>155</v>
      </c>
      <c r="AO615">
        <v>1</v>
      </c>
      <c r="AP615" s="42">
        <v>0.94376157407407402</v>
      </c>
      <c r="AQ615">
        <v>47.161884999999998</v>
      </c>
      <c r="AR615">
        <v>-88.491552999999996</v>
      </c>
      <c r="AS615">
        <v>318.7</v>
      </c>
      <c r="AT615">
        <v>44.3</v>
      </c>
      <c r="AU615">
        <v>12</v>
      </c>
      <c r="AV615">
        <v>10</v>
      </c>
      <c r="AW615" t="s">
        <v>227</v>
      </c>
      <c r="AX615">
        <v>2.1</v>
      </c>
      <c r="AY615">
        <v>1.6</v>
      </c>
      <c r="AZ615">
        <v>2.9</v>
      </c>
      <c r="BA615">
        <v>14.048999999999999</v>
      </c>
      <c r="BB615">
        <v>10.08</v>
      </c>
      <c r="BC615">
        <v>0.72</v>
      </c>
      <c r="BD615">
        <v>21.015000000000001</v>
      </c>
      <c r="BE615">
        <v>1509.769</v>
      </c>
      <c r="BF615">
        <v>924.42600000000004</v>
      </c>
      <c r="BG615">
        <v>0.58499999999999996</v>
      </c>
      <c r="BH615">
        <v>0</v>
      </c>
      <c r="BI615">
        <v>0.58499999999999996</v>
      </c>
      <c r="BJ615">
        <v>0.45300000000000001</v>
      </c>
      <c r="BK615">
        <v>0</v>
      </c>
      <c r="BL615">
        <v>0.45300000000000001</v>
      </c>
      <c r="BM615">
        <v>23.4495</v>
      </c>
      <c r="BQ615">
        <v>0</v>
      </c>
      <c r="BR615">
        <v>0.39927800000000002</v>
      </c>
      <c r="BS615">
        <v>-3.4694959999999999</v>
      </c>
      <c r="BT615">
        <v>1.2435999999999999E-2</v>
      </c>
      <c r="BU615">
        <v>9.6116200000000003</v>
      </c>
      <c r="BV615">
        <v>-69.736869600000006</v>
      </c>
    </row>
    <row r="616" spans="1:74" customFormat="1" x14ac:dyDescent="0.25">
      <c r="A616" s="40">
        <v>41704</v>
      </c>
      <c r="B616" s="41">
        <v>2.7188657407407404E-2</v>
      </c>
      <c r="C616">
        <v>8.2629999999999999</v>
      </c>
      <c r="D616">
        <v>11.086600000000001</v>
      </c>
      <c r="E616">
        <v>110866.4356</v>
      </c>
      <c r="F616">
        <v>24.6</v>
      </c>
      <c r="G616">
        <v>-3.5</v>
      </c>
      <c r="H616">
        <v>4005.3</v>
      </c>
      <c r="J616">
        <v>0</v>
      </c>
      <c r="K616">
        <v>0.81850000000000001</v>
      </c>
      <c r="L616">
        <v>6.7637</v>
      </c>
      <c r="M616">
        <v>9.0746000000000002</v>
      </c>
      <c r="N616">
        <v>20.146699999999999</v>
      </c>
      <c r="O616">
        <v>0</v>
      </c>
      <c r="P616">
        <v>20.100000000000001</v>
      </c>
      <c r="Q616">
        <v>15.593299999999999</v>
      </c>
      <c r="R616">
        <v>0</v>
      </c>
      <c r="S616">
        <v>15.6</v>
      </c>
      <c r="T616">
        <v>4005.2876999999999</v>
      </c>
      <c r="W616">
        <v>0</v>
      </c>
      <c r="X616">
        <v>0</v>
      </c>
      <c r="Y616">
        <v>12.2</v>
      </c>
      <c r="Z616">
        <v>844</v>
      </c>
      <c r="AA616">
        <v>867</v>
      </c>
      <c r="AB616">
        <v>790</v>
      </c>
      <c r="AC616">
        <v>47</v>
      </c>
      <c r="AD616">
        <v>12.87</v>
      </c>
      <c r="AE616">
        <v>0.3</v>
      </c>
      <c r="AF616">
        <v>973</v>
      </c>
      <c r="AG616">
        <v>0</v>
      </c>
      <c r="AH616">
        <v>11</v>
      </c>
      <c r="AI616">
        <v>17</v>
      </c>
      <c r="AJ616">
        <v>190.3</v>
      </c>
      <c r="AK616">
        <v>190.3</v>
      </c>
      <c r="AL616">
        <v>7</v>
      </c>
      <c r="AM616">
        <v>195</v>
      </c>
      <c r="AN616" t="s">
        <v>155</v>
      </c>
      <c r="AO616">
        <v>1</v>
      </c>
      <c r="AP616" s="42">
        <v>0.94378472222222232</v>
      </c>
      <c r="AQ616">
        <v>47.161611999999998</v>
      </c>
      <c r="AR616">
        <v>-88.491377</v>
      </c>
      <c r="AS616">
        <v>318.5</v>
      </c>
      <c r="AT616">
        <v>44.4</v>
      </c>
      <c r="AU616">
        <v>12</v>
      </c>
      <c r="AV616">
        <v>10</v>
      </c>
      <c r="AW616" t="s">
        <v>227</v>
      </c>
      <c r="AX616">
        <v>1.8706290000000001</v>
      </c>
      <c r="AY616">
        <v>1.468931</v>
      </c>
      <c r="AZ616">
        <v>2.5723280000000002</v>
      </c>
      <c r="BA616">
        <v>14.048999999999999</v>
      </c>
      <c r="BB616">
        <v>9.6199999999999992</v>
      </c>
      <c r="BC616">
        <v>0.68</v>
      </c>
      <c r="BD616">
        <v>22.172000000000001</v>
      </c>
      <c r="BE616">
        <v>1263.307</v>
      </c>
      <c r="BF616">
        <v>1078.768</v>
      </c>
      <c r="BG616">
        <v>0.39400000000000002</v>
      </c>
      <c r="BH616">
        <v>0</v>
      </c>
      <c r="BI616">
        <v>0.39400000000000002</v>
      </c>
      <c r="BJ616">
        <v>0.30499999999999999</v>
      </c>
      <c r="BK616">
        <v>0</v>
      </c>
      <c r="BL616">
        <v>0.30499999999999999</v>
      </c>
      <c r="BM616">
        <v>24.718299999999999</v>
      </c>
      <c r="BQ616">
        <v>0</v>
      </c>
      <c r="BR616">
        <v>0.31961699999999998</v>
      </c>
      <c r="BS616">
        <v>-3.5194350000000001</v>
      </c>
      <c r="BT616">
        <v>1.2283000000000001E-2</v>
      </c>
      <c r="BU616">
        <v>7.6939900000000003</v>
      </c>
      <c r="BV616">
        <v>-70.740643500000004</v>
      </c>
    </row>
    <row r="617" spans="1:74" customFormat="1" x14ac:dyDescent="0.25">
      <c r="A617" s="40">
        <v>41704</v>
      </c>
      <c r="B617" s="41">
        <v>2.7200231481481485E-2</v>
      </c>
      <c r="C617">
        <v>7.9660000000000002</v>
      </c>
      <c r="D617">
        <v>12.097799999999999</v>
      </c>
      <c r="E617">
        <v>120978.37910000001</v>
      </c>
      <c r="F617">
        <v>19.899999999999999</v>
      </c>
      <c r="G617">
        <v>6.1</v>
      </c>
      <c r="H617">
        <v>3920.1</v>
      </c>
      <c r="J617">
        <v>0</v>
      </c>
      <c r="K617">
        <v>0.81010000000000004</v>
      </c>
      <c r="L617">
        <v>6.4537000000000004</v>
      </c>
      <c r="M617">
        <v>9.8008000000000006</v>
      </c>
      <c r="N617">
        <v>16.096599999999999</v>
      </c>
      <c r="O617">
        <v>4.9271000000000003</v>
      </c>
      <c r="P617">
        <v>21</v>
      </c>
      <c r="Q617">
        <v>12.458600000000001</v>
      </c>
      <c r="R617">
        <v>3.8136000000000001</v>
      </c>
      <c r="S617">
        <v>16.3</v>
      </c>
      <c r="T617">
        <v>3920.0733</v>
      </c>
      <c r="W617">
        <v>0</v>
      </c>
      <c r="X617">
        <v>0</v>
      </c>
      <c r="Y617">
        <v>12.1</v>
      </c>
      <c r="Z617">
        <v>845</v>
      </c>
      <c r="AA617">
        <v>868</v>
      </c>
      <c r="AB617">
        <v>790</v>
      </c>
      <c r="AC617">
        <v>47</v>
      </c>
      <c r="AD617">
        <v>12.87</v>
      </c>
      <c r="AE617">
        <v>0.3</v>
      </c>
      <c r="AF617">
        <v>973</v>
      </c>
      <c r="AG617">
        <v>0</v>
      </c>
      <c r="AH617">
        <v>11</v>
      </c>
      <c r="AI617">
        <v>17</v>
      </c>
      <c r="AJ617">
        <v>190</v>
      </c>
      <c r="AK617">
        <v>190</v>
      </c>
      <c r="AL617">
        <v>6.8</v>
      </c>
      <c r="AM617">
        <v>195</v>
      </c>
      <c r="AN617" t="s">
        <v>155</v>
      </c>
      <c r="AO617">
        <v>1</v>
      </c>
      <c r="AP617" s="42">
        <v>0.94379629629629624</v>
      </c>
      <c r="AQ617">
        <v>47.161468999999997</v>
      </c>
      <c r="AR617">
        <v>-88.491228000000007</v>
      </c>
      <c r="AS617">
        <v>317.10000000000002</v>
      </c>
      <c r="AT617">
        <v>44.2</v>
      </c>
      <c r="AU617">
        <v>12</v>
      </c>
      <c r="AV617">
        <v>9</v>
      </c>
      <c r="AW617" t="s">
        <v>227</v>
      </c>
      <c r="AX617">
        <v>1.4</v>
      </c>
      <c r="AY617">
        <v>1.134665</v>
      </c>
      <c r="AZ617">
        <v>1.9</v>
      </c>
      <c r="BA617">
        <v>14.048999999999999</v>
      </c>
      <c r="BB617">
        <v>9.17</v>
      </c>
      <c r="BC617">
        <v>0.65</v>
      </c>
      <c r="BD617">
        <v>23.437999999999999</v>
      </c>
      <c r="BE617">
        <v>1175.8030000000001</v>
      </c>
      <c r="BF617">
        <v>1136.491</v>
      </c>
      <c r="BG617">
        <v>0.307</v>
      </c>
      <c r="BH617">
        <v>9.4E-2</v>
      </c>
      <c r="BI617">
        <v>0.40100000000000002</v>
      </c>
      <c r="BJ617">
        <v>0.23799999999999999</v>
      </c>
      <c r="BK617">
        <v>7.2999999999999995E-2</v>
      </c>
      <c r="BL617">
        <v>0.31</v>
      </c>
      <c r="BM617">
        <v>23.598600000000001</v>
      </c>
      <c r="BQ617">
        <v>0</v>
      </c>
      <c r="BR617">
        <v>0.29269400000000001</v>
      </c>
      <c r="BS617">
        <v>-3.1482220000000001</v>
      </c>
      <c r="BT617">
        <v>1.2E-2</v>
      </c>
      <c r="BU617">
        <v>7.0458689999999997</v>
      </c>
      <c r="BV617">
        <v>-63.279262199999998</v>
      </c>
    </row>
    <row r="618" spans="1:74" customFormat="1" x14ac:dyDescent="0.25">
      <c r="A618" s="40">
        <v>41704</v>
      </c>
      <c r="B618" s="41">
        <v>2.7211805555555555E-2</v>
      </c>
      <c r="C618">
        <v>7.9080000000000004</v>
      </c>
      <c r="D618">
        <v>12.1053</v>
      </c>
      <c r="E618">
        <v>121053.192</v>
      </c>
      <c r="F618">
        <v>14.4</v>
      </c>
      <c r="G618">
        <v>-15</v>
      </c>
      <c r="H618">
        <v>3533.3</v>
      </c>
      <c r="J618">
        <v>0</v>
      </c>
      <c r="K618">
        <v>0.81079999999999997</v>
      </c>
      <c r="L618">
        <v>6.4119999999999999</v>
      </c>
      <c r="M618">
        <v>9.8155999999999999</v>
      </c>
      <c r="N618">
        <v>11.666499999999999</v>
      </c>
      <c r="O618">
        <v>0</v>
      </c>
      <c r="P618">
        <v>11.7</v>
      </c>
      <c r="Q618">
        <v>9.0297000000000001</v>
      </c>
      <c r="R618">
        <v>0</v>
      </c>
      <c r="S618">
        <v>9</v>
      </c>
      <c r="T618">
        <v>3533.3189000000002</v>
      </c>
      <c r="W618">
        <v>0</v>
      </c>
      <c r="X618">
        <v>0</v>
      </c>
      <c r="Y618">
        <v>12.1</v>
      </c>
      <c r="Z618">
        <v>846</v>
      </c>
      <c r="AA618">
        <v>870</v>
      </c>
      <c r="AB618">
        <v>791</v>
      </c>
      <c r="AC618">
        <v>47</v>
      </c>
      <c r="AD618">
        <v>12.87</v>
      </c>
      <c r="AE618">
        <v>0.3</v>
      </c>
      <c r="AF618">
        <v>973</v>
      </c>
      <c r="AG618">
        <v>0</v>
      </c>
      <c r="AH618">
        <v>11</v>
      </c>
      <c r="AI618">
        <v>17</v>
      </c>
      <c r="AJ618">
        <v>190</v>
      </c>
      <c r="AK618">
        <v>189.3</v>
      </c>
      <c r="AL618">
        <v>6.7</v>
      </c>
      <c r="AM618">
        <v>195</v>
      </c>
      <c r="AN618" t="s">
        <v>155</v>
      </c>
      <c r="AO618">
        <v>1</v>
      </c>
      <c r="AP618" s="42">
        <v>0.94380787037037039</v>
      </c>
      <c r="AQ618">
        <v>47.161320000000003</v>
      </c>
      <c r="AR618">
        <v>-88.491084999999998</v>
      </c>
      <c r="AS618">
        <v>317.89999999999998</v>
      </c>
      <c r="AT618">
        <v>43.7</v>
      </c>
      <c r="AU618">
        <v>12</v>
      </c>
      <c r="AV618">
        <v>9</v>
      </c>
      <c r="AW618" t="s">
        <v>243</v>
      </c>
      <c r="AX618">
        <v>1.4651350000000001</v>
      </c>
      <c r="AY618">
        <v>1.2605390000000001</v>
      </c>
      <c r="AZ618">
        <v>2.1279720000000002</v>
      </c>
      <c r="BA618">
        <v>14.048999999999999</v>
      </c>
      <c r="BB618">
        <v>9.2100000000000009</v>
      </c>
      <c r="BC618">
        <v>0.66</v>
      </c>
      <c r="BD618">
        <v>23.327999999999999</v>
      </c>
      <c r="BE618">
        <v>1172.8389999999999</v>
      </c>
      <c r="BF618">
        <v>1142.7159999999999</v>
      </c>
      <c r="BG618">
        <v>0.223</v>
      </c>
      <c r="BH618">
        <v>0</v>
      </c>
      <c r="BI618">
        <v>0.223</v>
      </c>
      <c r="BJ618">
        <v>0.17299999999999999</v>
      </c>
      <c r="BK618">
        <v>0</v>
      </c>
      <c r="BL618">
        <v>0.17299999999999999</v>
      </c>
      <c r="BM618">
        <v>21.354600000000001</v>
      </c>
      <c r="BQ618">
        <v>0</v>
      </c>
      <c r="BR618">
        <v>0.320438</v>
      </c>
      <c r="BS618">
        <v>-3.0709279999999999</v>
      </c>
      <c r="BT618">
        <v>1.2E-2</v>
      </c>
      <c r="BU618">
        <v>7.7137440000000002</v>
      </c>
      <c r="BV618">
        <v>-61.725652799999999</v>
      </c>
    </row>
    <row r="619" spans="1:74" customFormat="1" x14ac:dyDescent="0.25">
      <c r="A619" s="40">
        <v>41704</v>
      </c>
      <c r="B619" s="41">
        <v>2.7223379629629632E-2</v>
      </c>
      <c r="C619">
        <v>7.9</v>
      </c>
      <c r="D619">
        <v>12.1485</v>
      </c>
      <c r="E619">
        <v>121485.2632</v>
      </c>
      <c r="F619">
        <v>12.2</v>
      </c>
      <c r="G619">
        <v>0.9</v>
      </c>
      <c r="H619">
        <v>3346.2</v>
      </c>
      <c r="J619">
        <v>0</v>
      </c>
      <c r="K619">
        <v>0.81059999999999999</v>
      </c>
      <c r="L619">
        <v>6.4040999999999997</v>
      </c>
      <c r="M619">
        <v>9.8481000000000005</v>
      </c>
      <c r="N619">
        <v>9.8939000000000004</v>
      </c>
      <c r="O619">
        <v>0.73199999999999998</v>
      </c>
      <c r="P619">
        <v>10.6</v>
      </c>
      <c r="Q619">
        <v>7.6577999999999999</v>
      </c>
      <c r="R619">
        <v>0.56659999999999999</v>
      </c>
      <c r="S619">
        <v>8.1999999999999993</v>
      </c>
      <c r="T619">
        <v>3346.2267000000002</v>
      </c>
      <c r="W619">
        <v>0</v>
      </c>
      <c r="X619">
        <v>0</v>
      </c>
      <c r="Y619">
        <v>12.1</v>
      </c>
      <c r="Z619">
        <v>846</v>
      </c>
      <c r="AA619">
        <v>869</v>
      </c>
      <c r="AB619">
        <v>791</v>
      </c>
      <c r="AC619">
        <v>47</v>
      </c>
      <c r="AD619">
        <v>12.87</v>
      </c>
      <c r="AE619">
        <v>0.3</v>
      </c>
      <c r="AF619">
        <v>973</v>
      </c>
      <c r="AG619">
        <v>0</v>
      </c>
      <c r="AH619">
        <v>11</v>
      </c>
      <c r="AI619">
        <v>17</v>
      </c>
      <c r="AJ619">
        <v>190</v>
      </c>
      <c r="AK619">
        <v>189</v>
      </c>
      <c r="AL619">
        <v>6.7</v>
      </c>
      <c r="AM619">
        <v>195</v>
      </c>
      <c r="AN619" t="s">
        <v>155</v>
      </c>
      <c r="AO619">
        <v>1</v>
      </c>
      <c r="AP619" s="42">
        <v>0.94381944444444443</v>
      </c>
      <c r="AQ619">
        <v>47.161186000000001</v>
      </c>
      <c r="AR619">
        <v>-88.490943999999999</v>
      </c>
      <c r="AS619">
        <v>317.7</v>
      </c>
      <c r="AT619">
        <v>42.6</v>
      </c>
      <c r="AU619">
        <v>12</v>
      </c>
      <c r="AV619">
        <v>9</v>
      </c>
      <c r="AW619" t="s">
        <v>243</v>
      </c>
      <c r="AX619">
        <v>1.6</v>
      </c>
      <c r="AY619">
        <v>1.8</v>
      </c>
      <c r="AZ619">
        <v>2.6</v>
      </c>
      <c r="BA619">
        <v>14.048999999999999</v>
      </c>
      <c r="BB619">
        <v>9.1999999999999993</v>
      </c>
      <c r="BC619">
        <v>0.65</v>
      </c>
      <c r="BD619">
        <v>23.359000000000002</v>
      </c>
      <c r="BE619">
        <v>1170.972</v>
      </c>
      <c r="BF619">
        <v>1146.0940000000001</v>
      </c>
      <c r="BG619">
        <v>0.189</v>
      </c>
      <c r="BH619">
        <v>1.4E-2</v>
      </c>
      <c r="BI619">
        <v>0.20300000000000001</v>
      </c>
      <c r="BJ619">
        <v>0.14699999999999999</v>
      </c>
      <c r="BK619">
        <v>1.0999999999999999E-2</v>
      </c>
      <c r="BL619">
        <v>0.157</v>
      </c>
      <c r="BM619">
        <v>20.2166</v>
      </c>
      <c r="BQ619">
        <v>0</v>
      </c>
      <c r="BR619">
        <v>0.40021000000000001</v>
      </c>
      <c r="BS619">
        <v>-3.3765839999999998</v>
      </c>
      <c r="BT619">
        <v>1.2718E-2</v>
      </c>
      <c r="BU619">
        <v>9.6340559999999993</v>
      </c>
      <c r="BV619">
        <v>-67.869338400000004</v>
      </c>
    </row>
    <row r="620" spans="1:74" customFormat="1" x14ac:dyDescent="0.25">
      <c r="A620" s="40">
        <v>41704</v>
      </c>
      <c r="B620" s="41">
        <v>2.7234953703703702E-2</v>
      </c>
      <c r="C620">
        <v>7.8079999999999998</v>
      </c>
      <c r="D620">
        <v>12.264099999999999</v>
      </c>
      <c r="E620">
        <v>122641.43459999999</v>
      </c>
      <c r="F620">
        <v>11.9</v>
      </c>
      <c r="G620">
        <v>4.9000000000000004</v>
      </c>
      <c r="H620">
        <v>3347.7</v>
      </c>
      <c r="J620">
        <v>0</v>
      </c>
      <c r="K620">
        <v>0.81010000000000004</v>
      </c>
      <c r="L620">
        <v>6.3249000000000004</v>
      </c>
      <c r="M620">
        <v>9.9349000000000007</v>
      </c>
      <c r="N620">
        <v>9.6784999999999997</v>
      </c>
      <c r="O620">
        <v>3.9382999999999999</v>
      </c>
      <c r="P620">
        <v>13.6</v>
      </c>
      <c r="Q620">
        <v>7.4909999999999997</v>
      </c>
      <c r="R620">
        <v>3.0482</v>
      </c>
      <c r="S620">
        <v>10.5</v>
      </c>
      <c r="T620">
        <v>3347.7089000000001</v>
      </c>
      <c r="W620">
        <v>0</v>
      </c>
      <c r="X620">
        <v>0</v>
      </c>
      <c r="Y620">
        <v>12.1</v>
      </c>
      <c r="Z620">
        <v>846</v>
      </c>
      <c r="AA620">
        <v>870</v>
      </c>
      <c r="AB620">
        <v>791</v>
      </c>
      <c r="AC620">
        <v>47</v>
      </c>
      <c r="AD620">
        <v>12.87</v>
      </c>
      <c r="AE620">
        <v>0.3</v>
      </c>
      <c r="AF620">
        <v>973</v>
      </c>
      <c r="AG620">
        <v>0</v>
      </c>
      <c r="AH620">
        <v>11</v>
      </c>
      <c r="AI620">
        <v>17</v>
      </c>
      <c r="AJ620">
        <v>190</v>
      </c>
      <c r="AK620">
        <v>189.7</v>
      </c>
      <c r="AL620">
        <v>6.7</v>
      </c>
      <c r="AM620">
        <v>195</v>
      </c>
      <c r="AN620" t="s">
        <v>155</v>
      </c>
      <c r="AO620">
        <v>1</v>
      </c>
      <c r="AP620" s="42">
        <v>0.94383101851851858</v>
      </c>
      <c r="AQ620">
        <v>47.161048999999998</v>
      </c>
      <c r="AR620">
        <v>-88.490820999999997</v>
      </c>
      <c r="AS620">
        <v>317.5</v>
      </c>
      <c r="AT620">
        <v>41.5</v>
      </c>
      <c r="AU620">
        <v>12</v>
      </c>
      <c r="AV620">
        <v>9</v>
      </c>
      <c r="AW620" t="s">
        <v>243</v>
      </c>
      <c r="AX620">
        <v>1.5352650000000001</v>
      </c>
      <c r="AY620">
        <v>1.541059</v>
      </c>
      <c r="AZ620">
        <v>2.373427</v>
      </c>
      <c r="BA620">
        <v>14.048999999999999</v>
      </c>
      <c r="BB620">
        <v>9.17</v>
      </c>
      <c r="BC620">
        <v>0.65</v>
      </c>
      <c r="BD620">
        <v>23.445</v>
      </c>
      <c r="BE620">
        <v>1155.9549999999999</v>
      </c>
      <c r="BF620">
        <v>1155.6500000000001</v>
      </c>
      <c r="BG620">
        <v>0.185</v>
      </c>
      <c r="BH620">
        <v>7.4999999999999997E-2</v>
      </c>
      <c r="BI620">
        <v>0.26100000000000001</v>
      </c>
      <c r="BJ620">
        <v>0.14299999999999999</v>
      </c>
      <c r="BK620">
        <v>5.8000000000000003E-2</v>
      </c>
      <c r="BL620">
        <v>0.20200000000000001</v>
      </c>
      <c r="BM620">
        <v>20.216000000000001</v>
      </c>
      <c r="BQ620">
        <v>0</v>
      </c>
      <c r="BR620">
        <v>0.51675000000000004</v>
      </c>
      <c r="BS620">
        <v>-3.6008800000000001</v>
      </c>
      <c r="BT620">
        <v>1.2999999999999999E-2</v>
      </c>
      <c r="BU620">
        <v>12.439465</v>
      </c>
      <c r="BV620">
        <v>-72.377688000000006</v>
      </c>
    </row>
    <row r="621" spans="1:74" customFormat="1" x14ac:dyDescent="0.25">
      <c r="A621" s="40">
        <v>41704</v>
      </c>
      <c r="B621" s="41">
        <v>2.7246527777777779E-2</v>
      </c>
      <c r="C621">
        <v>7.5709999999999997</v>
      </c>
      <c r="D621">
        <v>12.4072</v>
      </c>
      <c r="E621">
        <v>124071.60129999999</v>
      </c>
      <c r="F621">
        <v>8.1999999999999993</v>
      </c>
      <c r="G621">
        <v>-8.4</v>
      </c>
      <c r="H621">
        <v>3980.8</v>
      </c>
      <c r="J621">
        <v>0</v>
      </c>
      <c r="K621">
        <v>0.8095</v>
      </c>
      <c r="L621">
        <v>6.1289999999999996</v>
      </c>
      <c r="M621">
        <v>10.0434</v>
      </c>
      <c r="N621">
        <v>6.6452</v>
      </c>
      <c r="O621">
        <v>0</v>
      </c>
      <c r="P621">
        <v>6.6</v>
      </c>
      <c r="Q621">
        <v>5.1433</v>
      </c>
      <c r="R621">
        <v>0</v>
      </c>
      <c r="S621">
        <v>5.0999999999999996</v>
      </c>
      <c r="T621">
        <v>3980.8101999999999</v>
      </c>
      <c r="W621">
        <v>0</v>
      </c>
      <c r="X621">
        <v>0</v>
      </c>
      <c r="Y621">
        <v>12.1</v>
      </c>
      <c r="Z621">
        <v>846</v>
      </c>
      <c r="AA621">
        <v>871</v>
      </c>
      <c r="AB621">
        <v>791</v>
      </c>
      <c r="AC621">
        <v>47</v>
      </c>
      <c r="AD621">
        <v>12.87</v>
      </c>
      <c r="AE621">
        <v>0.3</v>
      </c>
      <c r="AF621">
        <v>973</v>
      </c>
      <c r="AG621">
        <v>0</v>
      </c>
      <c r="AH621">
        <v>11.718</v>
      </c>
      <c r="AI621">
        <v>17</v>
      </c>
      <c r="AJ621">
        <v>190</v>
      </c>
      <c r="AK621">
        <v>190</v>
      </c>
      <c r="AL621">
        <v>6.5</v>
      </c>
      <c r="AM621">
        <v>195</v>
      </c>
      <c r="AN621" t="s">
        <v>155</v>
      </c>
      <c r="AO621">
        <v>1</v>
      </c>
      <c r="AP621" s="42">
        <v>0.94384259259259251</v>
      </c>
      <c r="AQ621">
        <v>47.160908999999997</v>
      </c>
      <c r="AR621">
        <v>-88.490701000000001</v>
      </c>
      <c r="AS621">
        <v>316.8</v>
      </c>
      <c r="AT621">
        <v>40.700000000000003</v>
      </c>
      <c r="AU621">
        <v>12</v>
      </c>
      <c r="AV621">
        <v>9</v>
      </c>
      <c r="AW621" t="s">
        <v>243</v>
      </c>
      <c r="AX621">
        <v>1.4</v>
      </c>
      <c r="AY621">
        <v>1</v>
      </c>
      <c r="AZ621">
        <v>1.9</v>
      </c>
      <c r="BA621">
        <v>14.048999999999999</v>
      </c>
      <c r="BB621">
        <v>9.14</v>
      </c>
      <c r="BC621">
        <v>0.65</v>
      </c>
      <c r="BD621">
        <v>23.535</v>
      </c>
      <c r="BE621">
        <v>1121.779</v>
      </c>
      <c r="BF621">
        <v>1169.973</v>
      </c>
      <c r="BG621">
        <v>0.127</v>
      </c>
      <c r="BH621">
        <v>0</v>
      </c>
      <c r="BI621">
        <v>0.127</v>
      </c>
      <c r="BJ621">
        <v>9.9000000000000005E-2</v>
      </c>
      <c r="BK621">
        <v>0</v>
      </c>
      <c r="BL621">
        <v>9.9000000000000005E-2</v>
      </c>
      <c r="BM621">
        <v>24.074200000000001</v>
      </c>
      <c r="BQ621">
        <v>0</v>
      </c>
      <c r="BR621">
        <v>0.606568</v>
      </c>
      <c r="BS621">
        <v>-3.8592460000000002</v>
      </c>
      <c r="BT621">
        <v>1.2999999999999999E-2</v>
      </c>
      <c r="BU621">
        <v>14.601608000000001</v>
      </c>
      <c r="BV621">
        <v>-77.570844600000001</v>
      </c>
    </row>
    <row r="622" spans="1:74" customFormat="1" x14ac:dyDescent="0.25">
      <c r="A622" s="40">
        <v>41704</v>
      </c>
      <c r="B622" s="41">
        <v>2.7258101851851849E-2</v>
      </c>
      <c r="C622">
        <v>7.673</v>
      </c>
      <c r="D622">
        <v>12.366199999999999</v>
      </c>
      <c r="E622">
        <v>123661.9869</v>
      </c>
      <c r="F622">
        <v>6.6</v>
      </c>
      <c r="G622">
        <v>13.3</v>
      </c>
      <c r="H622">
        <v>4618.8</v>
      </c>
      <c r="J622">
        <v>0</v>
      </c>
      <c r="K622">
        <v>0.8085</v>
      </c>
      <c r="L622">
        <v>6.2035999999999998</v>
      </c>
      <c r="M622">
        <v>9.9979999999999993</v>
      </c>
      <c r="N622">
        <v>5.3014000000000001</v>
      </c>
      <c r="O622">
        <v>10.7319</v>
      </c>
      <c r="P622">
        <v>16</v>
      </c>
      <c r="Q622">
        <v>4.1032999999999999</v>
      </c>
      <c r="R622">
        <v>8.3064</v>
      </c>
      <c r="S622">
        <v>12.4</v>
      </c>
      <c r="T622">
        <v>4618.7667000000001</v>
      </c>
      <c r="W622">
        <v>0</v>
      </c>
      <c r="X622">
        <v>0</v>
      </c>
      <c r="Y622">
        <v>12.1</v>
      </c>
      <c r="Z622">
        <v>846</v>
      </c>
      <c r="AA622">
        <v>870</v>
      </c>
      <c r="AB622">
        <v>792</v>
      </c>
      <c r="AC622">
        <v>47</v>
      </c>
      <c r="AD622">
        <v>12.87</v>
      </c>
      <c r="AE622">
        <v>0.3</v>
      </c>
      <c r="AF622">
        <v>973</v>
      </c>
      <c r="AG622">
        <v>0</v>
      </c>
      <c r="AH622">
        <v>12</v>
      </c>
      <c r="AI622">
        <v>17</v>
      </c>
      <c r="AJ622">
        <v>190</v>
      </c>
      <c r="AK622">
        <v>189.3</v>
      </c>
      <c r="AL622">
        <v>6.4</v>
      </c>
      <c r="AM622">
        <v>195</v>
      </c>
      <c r="AN622" t="s">
        <v>155</v>
      </c>
      <c r="AO622">
        <v>1</v>
      </c>
      <c r="AP622" s="42">
        <v>0.94385416666666666</v>
      </c>
      <c r="AQ622">
        <v>47.160758000000001</v>
      </c>
      <c r="AR622">
        <v>-88.490633000000003</v>
      </c>
      <c r="AS622">
        <v>316.60000000000002</v>
      </c>
      <c r="AT622">
        <v>39.5</v>
      </c>
      <c r="AU622">
        <v>12</v>
      </c>
      <c r="AV622">
        <v>9</v>
      </c>
      <c r="AW622" t="s">
        <v>243</v>
      </c>
      <c r="AX622">
        <v>1.666134</v>
      </c>
      <c r="AY622">
        <v>1</v>
      </c>
      <c r="AZ622">
        <v>2.1328670000000001</v>
      </c>
      <c r="BA622">
        <v>14.048999999999999</v>
      </c>
      <c r="BB622">
        <v>9.09</v>
      </c>
      <c r="BC622">
        <v>0.65</v>
      </c>
      <c r="BD622">
        <v>23.687000000000001</v>
      </c>
      <c r="BE622">
        <v>1129.088</v>
      </c>
      <c r="BF622">
        <v>1158.1669999999999</v>
      </c>
      <c r="BG622">
        <v>0.10100000000000001</v>
      </c>
      <c r="BH622">
        <v>0.20499999999999999</v>
      </c>
      <c r="BI622">
        <v>0.30599999999999999</v>
      </c>
      <c r="BJ622">
        <v>7.8E-2</v>
      </c>
      <c r="BK622">
        <v>0.158</v>
      </c>
      <c r="BL622">
        <v>0.23699999999999999</v>
      </c>
      <c r="BM622">
        <v>27.7761</v>
      </c>
      <c r="BQ622">
        <v>0</v>
      </c>
      <c r="BR622">
        <v>0.57917600000000002</v>
      </c>
      <c r="BS622">
        <v>-4.0564439999999999</v>
      </c>
      <c r="BT622">
        <v>1.2999999999999999E-2</v>
      </c>
      <c r="BU622">
        <v>13.942214</v>
      </c>
      <c r="BV622">
        <v>-81.534524399999995</v>
      </c>
    </row>
    <row r="623" spans="1:74" customFormat="1" x14ac:dyDescent="0.25">
      <c r="A623" s="40">
        <v>41704</v>
      </c>
      <c r="B623" s="41">
        <v>2.7269675925925926E-2</v>
      </c>
      <c r="C623">
        <v>8.1240000000000006</v>
      </c>
      <c r="D623">
        <v>11.944000000000001</v>
      </c>
      <c r="E623">
        <v>119440.2662</v>
      </c>
      <c r="F623">
        <v>3.7</v>
      </c>
      <c r="G623">
        <v>7.7</v>
      </c>
      <c r="H623">
        <v>4781.1000000000004</v>
      </c>
      <c r="J623">
        <v>0</v>
      </c>
      <c r="K623">
        <v>0.80959999999999999</v>
      </c>
      <c r="L623">
        <v>6.5776000000000003</v>
      </c>
      <c r="M623">
        <v>9.6701999999999995</v>
      </c>
      <c r="N623">
        <v>2.9567999999999999</v>
      </c>
      <c r="O623">
        <v>6.2363999999999997</v>
      </c>
      <c r="P623">
        <v>9.1999999999999993</v>
      </c>
      <c r="Q623">
        <v>2.2885</v>
      </c>
      <c r="R623">
        <v>4.8269000000000002</v>
      </c>
      <c r="S623">
        <v>7.1</v>
      </c>
      <c r="T623">
        <v>4781.1498000000001</v>
      </c>
      <c r="W623">
        <v>0</v>
      </c>
      <c r="X623">
        <v>0</v>
      </c>
      <c r="Y623">
        <v>12.1</v>
      </c>
      <c r="Z623">
        <v>846</v>
      </c>
      <c r="AA623">
        <v>870</v>
      </c>
      <c r="AB623">
        <v>793</v>
      </c>
      <c r="AC623">
        <v>47</v>
      </c>
      <c r="AD623">
        <v>12.87</v>
      </c>
      <c r="AE623">
        <v>0.3</v>
      </c>
      <c r="AF623">
        <v>973</v>
      </c>
      <c r="AG623">
        <v>0</v>
      </c>
      <c r="AH623">
        <v>11.282</v>
      </c>
      <c r="AI623">
        <v>17</v>
      </c>
      <c r="AJ623">
        <v>190</v>
      </c>
      <c r="AK623">
        <v>189</v>
      </c>
      <c r="AL623">
        <v>6.5</v>
      </c>
      <c r="AM623">
        <v>195</v>
      </c>
      <c r="AN623" t="s">
        <v>155</v>
      </c>
      <c r="AO623">
        <v>1</v>
      </c>
      <c r="AP623" s="42">
        <v>0.94386574074074081</v>
      </c>
      <c r="AQ623">
        <v>47.160654999999998</v>
      </c>
      <c r="AR623">
        <v>-88.490615000000005</v>
      </c>
      <c r="AS623">
        <v>316.3</v>
      </c>
      <c r="AT623">
        <v>38.5</v>
      </c>
      <c r="AU623">
        <v>12</v>
      </c>
      <c r="AV623">
        <v>9</v>
      </c>
      <c r="AW623" t="s">
        <v>243</v>
      </c>
      <c r="AX623">
        <v>2.2000000000000002</v>
      </c>
      <c r="AY623">
        <v>1</v>
      </c>
      <c r="AZ623">
        <v>2.6</v>
      </c>
      <c r="BA623">
        <v>14.048999999999999</v>
      </c>
      <c r="BB623">
        <v>9.15</v>
      </c>
      <c r="BC623">
        <v>0.65</v>
      </c>
      <c r="BD623">
        <v>23.513000000000002</v>
      </c>
      <c r="BE623">
        <v>1192.673</v>
      </c>
      <c r="BF623">
        <v>1116.0139999999999</v>
      </c>
      <c r="BG623">
        <v>5.6000000000000001E-2</v>
      </c>
      <c r="BH623">
        <v>0.11799999999999999</v>
      </c>
      <c r="BI623">
        <v>0.17499999999999999</v>
      </c>
      <c r="BJ623">
        <v>4.2999999999999997E-2</v>
      </c>
      <c r="BK623">
        <v>9.1999999999999998E-2</v>
      </c>
      <c r="BL623">
        <v>0.13500000000000001</v>
      </c>
      <c r="BM623">
        <v>28.645199999999999</v>
      </c>
      <c r="BQ623">
        <v>0</v>
      </c>
      <c r="BR623">
        <v>0.42860599999999999</v>
      </c>
      <c r="BS623">
        <v>-4.1512599999999997</v>
      </c>
      <c r="BT623">
        <v>1.2282E-2</v>
      </c>
      <c r="BU623">
        <v>10.317618</v>
      </c>
      <c r="BV623">
        <v>-83.440325999999999</v>
      </c>
    </row>
    <row r="624" spans="1:74" customFormat="1" x14ac:dyDescent="0.25">
      <c r="A624" s="40">
        <v>41704</v>
      </c>
      <c r="B624" s="41">
        <v>2.7281249999999996E-2</v>
      </c>
      <c r="C624">
        <v>8.2579999999999991</v>
      </c>
      <c r="D624">
        <v>11.480600000000001</v>
      </c>
      <c r="E624">
        <v>114806.32279999999</v>
      </c>
      <c r="F624">
        <v>2.5</v>
      </c>
      <c r="G624">
        <v>4.5999999999999996</v>
      </c>
      <c r="H624">
        <v>4448.7</v>
      </c>
      <c r="J624">
        <v>0</v>
      </c>
      <c r="K624">
        <v>0.81389999999999996</v>
      </c>
      <c r="L624">
        <v>6.7214999999999998</v>
      </c>
      <c r="M624">
        <v>9.3440999999999992</v>
      </c>
      <c r="N624">
        <v>2.0387</v>
      </c>
      <c r="O624">
        <v>3.7488000000000001</v>
      </c>
      <c r="P624">
        <v>5.8</v>
      </c>
      <c r="Q624">
        <v>1.5779000000000001</v>
      </c>
      <c r="R624">
        <v>2.9015</v>
      </c>
      <c r="S624">
        <v>4.5</v>
      </c>
      <c r="T624">
        <v>4448.7020000000002</v>
      </c>
      <c r="W624">
        <v>0</v>
      </c>
      <c r="X624">
        <v>0</v>
      </c>
      <c r="Y624">
        <v>12.2</v>
      </c>
      <c r="Z624">
        <v>845</v>
      </c>
      <c r="AA624">
        <v>869</v>
      </c>
      <c r="AB624">
        <v>792</v>
      </c>
      <c r="AC624">
        <v>47</v>
      </c>
      <c r="AD624">
        <v>12.87</v>
      </c>
      <c r="AE624">
        <v>0.3</v>
      </c>
      <c r="AF624">
        <v>973</v>
      </c>
      <c r="AG624">
        <v>0</v>
      </c>
      <c r="AH624">
        <v>11</v>
      </c>
      <c r="AI624">
        <v>17</v>
      </c>
      <c r="AJ624">
        <v>190</v>
      </c>
      <c r="AK624">
        <v>189</v>
      </c>
      <c r="AL624">
        <v>6.7</v>
      </c>
      <c r="AM624">
        <v>195</v>
      </c>
      <c r="AN624" t="s">
        <v>155</v>
      </c>
      <c r="AO624">
        <v>1</v>
      </c>
      <c r="AP624" s="42">
        <v>0.94386574074074081</v>
      </c>
      <c r="AQ624">
        <v>47.160558000000002</v>
      </c>
      <c r="AR624">
        <v>-88.490611000000001</v>
      </c>
      <c r="AS624">
        <v>315.89999999999998</v>
      </c>
      <c r="AT624">
        <v>37.5</v>
      </c>
      <c r="AU624">
        <v>12</v>
      </c>
      <c r="AV624">
        <v>9</v>
      </c>
      <c r="AW624" t="s">
        <v>243</v>
      </c>
      <c r="AX624">
        <v>1.8043960000000001</v>
      </c>
      <c r="AY624">
        <v>1.032967</v>
      </c>
      <c r="AZ624">
        <v>2.27033</v>
      </c>
      <c r="BA624">
        <v>14.048999999999999</v>
      </c>
      <c r="BB624">
        <v>9.3699999999999992</v>
      </c>
      <c r="BC624">
        <v>0.67</v>
      </c>
      <c r="BD624">
        <v>22.864999999999998</v>
      </c>
      <c r="BE624">
        <v>1234.7190000000001</v>
      </c>
      <c r="BF624">
        <v>1092.4839999999999</v>
      </c>
      <c r="BG624">
        <v>3.9E-2</v>
      </c>
      <c r="BH624">
        <v>7.1999999999999995E-2</v>
      </c>
      <c r="BI624">
        <v>0.111</v>
      </c>
      <c r="BJ624">
        <v>0.03</v>
      </c>
      <c r="BK624">
        <v>5.6000000000000001E-2</v>
      </c>
      <c r="BL624">
        <v>8.5999999999999993E-2</v>
      </c>
      <c r="BM624">
        <v>27.001999999999999</v>
      </c>
      <c r="BQ624">
        <v>0</v>
      </c>
      <c r="BR624">
        <v>0.39351399999999997</v>
      </c>
      <c r="BS624">
        <v>-3.3812000000000002</v>
      </c>
      <c r="BT624">
        <v>1.1282E-2</v>
      </c>
      <c r="BU624">
        <v>9.4728659999999998</v>
      </c>
      <c r="BV624">
        <v>-67.962119999999999</v>
      </c>
    </row>
    <row r="625" spans="1:74" customFormat="1" x14ac:dyDescent="0.25">
      <c r="A625" s="40">
        <v>41704</v>
      </c>
      <c r="B625" s="41">
        <v>2.7292824074074077E-2</v>
      </c>
      <c r="C625">
        <v>8.2789999999999999</v>
      </c>
      <c r="D625">
        <v>11.4537</v>
      </c>
      <c r="E625">
        <v>114536.5517</v>
      </c>
      <c r="F625">
        <v>3.4</v>
      </c>
      <c r="G625">
        <v>12.4</v>
      </c>
      <c r="H625">
        <v>3477.2</v>
      </c>
      <c r="J625">
        <v>0</v>
      </c>
      <c r="K625">
        <v>0.81510000000000005</v>
      </c>
      <c r="L625">
        <v>6.7477</v>
      </c>
      <c r="M625">
        <v>9.3353999999999999</v>
      </c>
      <c r="N625">
        <v>2.7925</v>
      </c>
      <c r="O625">
        <v>10.0871</v>
      </c>
      <c r="P625">
        <v>12.9</v>
      </c>
      <c r="Q625">
        <v>2.1613000000000002</v>
      </c>
      <c r="R625">
        <v>7.8072999999999997</v>
      </c>
      <c r="S625">
        <v>10</v>
      </c>
      <c r="T625">
        <v>3477.2224999999999</v>
      </c>
      <c r="W625">
        <v>0</v>
      </c>
      <c r="X625">
        <v>0</v>
      </c>
      <c r="Y625">
        <v>12.1</v>
      </c>
      <c r="Z625">
        <v>846</v>
      </c>
      <c r="AA625">
        <v>869</v>
      </c>
      <c r="AB625">
        <v>792</v>
      </c>
      <c r="AC625">
        <v>47</v>
      </c>
      <c r="AD625">
        <v>12.87</v>
      </c>
      <c r="AE625">
        <v>0.3</v>
      </c>
      <c r="AF625">
        <v>973</v>
      </c>
      <c r="AG625">
        <v>0</v>
      </c>
      <c r="AH625">
        <v>11</v>
      </c>
      <c r="AI625">
        <v>17</v>
      </c>
      <c r="AJ625">
        <v>190</v>
      </c>
      <c r="AK625">
        <v>189</v>
      </c>
      <c r="AL625">
        <v>6.7</v>
      </c>
      <c r="AM625">
        <v>195</v>
      </c>
      <c r="AN625" t="s">
        <v>155</v>
      </c>
      <c r="AO625">
        <v>1</v>
      </c>
      <c r="AP625" s="42">
        <v>0.94388888888888889</v>
      </c>
      <c r="AQ625">
        <v>47.160314</v>
      </c>
      <c r="AR625">
        <v>-88.490600999999998</v>
      </c>
      <c r="AS625">
        <v>315.3</v>
      </c>
      <c r="AT625">
        <v>36.700000000000003</v>
      </c>
      <c r="AU625">
        <v>12</v>
      </c>
      <c r="AV625">
        <v>9</v>
      </c>
      <c r="AW625" t="s">
        <v>243</v>
      </c>
      <c r="AX625">
        <v>1.032867</v>
      </c>
      <c r="AY625">
        <v>1.1000000000000001</v>
      </c>
      <c r="AZ625">
        <v>1.6328670000000001</v>
      </c>
      <c r="BA625">
        <v>14.048999999999999</v>
      </c>
      <c r="BB625">
        <v>9.43</v>
      </c>
      <c r="BC625">
        <v>0.67</v>
      </c>
      <c r="BD625">
        <v>22.69</v>
      </c>
      <c r="BE625">
        <v>1245.5450000000001</v>
      </c>
      <c r="BF625">
        <v>1096.7750000000001</v>
      </c>
      <c r="BG625">
        <v>5.3999999999999999E-2</v>
      </c>
      <c r="BH625">
        <v>0.19500000000000001</v>
      </c>
      <c r="BI625">
        <v>0.249</v>
      </c>
      <c r="BJ625">
        <v>4.2000000000000003E-2</v>
      </c>
      <c r="BK625">
        <v>0.151</v>
      </c>
      <c r="BL625">
        <v>0.193</v>
      </c>
      <c r="BM625">
        <v>21.208100000000002</v>
      </c>
      <c r="BQ625">
        <v>0</v>
      </c>
      <c r="BR625">
        <v>0.40933399999999998</v>
      </c>
      <c r="BS625">
        <v>-2.4477760000000002</v>
      </c>
      <c r="BT625">
        <v>1.1717999999999999E-2</v>
      </c>
      <c r="BU625">
        <v>9.8536920000000006</v>
      </c>
      <c r="BV625">
        <v>-49.200297599999999</v>
      </c>
    </row>
    <row r="626" spans="1:74" customFormat="1" x14ac:dyDescent="0.25">
      <c r="A626" s="40">
        <v>41704</v>
      </c>
      <c r="B626" s="41">
        <v>2.7304398148148151E-2</v>
      </c>
      <c r="C626">
        <v>8.3840000000000003</v>
      </c>
      <c r="D626">
        <v>11.2624</v>
      </c>
      <c r="E626">
        <v>112623.88159999999</v>
      </c>
      <c r="F626">
        <v>4</v>
      </c>
      <c r="G626">
        <v>7.4</v>
      </c>
      <c r="H626">
        <v>3671.1</v>
      </c>
      <c r="J626">
        <v>0</v>
      </c>
      <c r="K626">
        <v>0.81599999999999995</v>
      </c>
      <c r="L626">
        <v>6.8414000000000001</v>
      </c>
      <c r="M626">
        <v>9.1900999999999993</v>
      </c>
      <c r="N626">
        <v>3.2639999999999998</v>
      </c>
      <c r="O626">
        <v>6.0384000000000002</v>
      </c>
      <c r="P626">
        <v>9.3000000000000007</v>
      </c>
      <c r="Q626">
        <v>2.5263</v>
      </c>
      <c r="R626">
        <v>4.6736000000000004</v>
      </c>
      <c r="S626">
        <v>7.2</v>
      </c>
      <c r="T626">
        <v>3671.0655000000002</v>
      </c>
      <c r="W626">
        <v>0</v>
      </c>
      <c r="X626">
        <v>0</v>
      </c>
      <c r="Y626">
        <v>12.1</v>
      </c>
      <c r="Z626">
        <v>847</v>
      </c>
      <c r="AA626">
        <v>870</v>
      </c>
      <c r="AB626">
        <v>791</v>
      </c>
      <c r="AC626">
        <v>47</v>
      </c>
      <c r="AD626">
        <v>12.87</v>
      </c>
      <c r="AE626">
        <v>0.3</v>
      </c>
      <c r="AF626">
        <v>973</v>
      </c>
      <c r="AG626">
        <v>0</v>
      </c>
      <c r="AH626">
        <v>11</v>
      </c>
      <c r="AI626">
        <v>17</v>
      </c>
      <c r="AJ626">
        <v>190</v>
      </c>
      <c r="AK626">
        <v>189</v>
      </c>
      <c r="AL626">
        <v>6.5</v>
      </c>
      <c r="AM626">
        <v>195</v>
      </c>
      <c r="AN626" t="s">
        <v>155</v>
      </c>
      <c r="AO626">
        <v>1</v>
      </c>
      <c r="AP626" s="42">
        <v>0.94390046296296293</v>
      </c>
      <c r="AQ626">
        <v>47.160173999999998</v>
      </c>
      <c r="AR626">
        <v>-88.490589999999997</v>
      </c>
      <c r="AS626">
        <v>315.39999999999998</v>
      </c>
      <c r="AT626">
        <v>35.6</v>
      </c>
      <c r="AU626">
        <v>12</v>
      </c>
      <c r="AV626">
        <v>9</v>
      </c>
      <c r="AW626" t="s">
        <v>243</v>
      </c>
      <c r="AX626">
        <v>1.0344660000000001</v>
      </c>
      <c r="AY626">
        <v>1.1327670000000001</v>
      </c>
      <c r="AZ626">
        <v>1.7</v>
      </c>
      <c r="BA626">
        <v>14.048999999999999</v>
      </c>
      <c r="BB626">
        <v>9.49</v>
      </c>
      <c r="BC626">
        <v>0.68</v>
      </c>
      <c r="BD626">
        <v>22.55</v>
      </c>
      <c r="BE626">
        <v>1265.3389999999999</v>
      </c>
      <c r="BF626">
        <v>1081.827</v>
      </c>
      <c r="BG626">
        <v>6.3E-2</v>
      </c>
      <c r="BH626">
        <v>0.11700000000000001</v>
      </c>
      <c r="BI626">
        <v>0.18</v>
      </c>
      <c r="BJ626">
        <v>4.9000000000000002E-2</v>
      </c>
      <c r="BK626">
        <v>9.0999999999999998E-2</v>
      </c>
      <c r="BL626">
        <v>0.13900000000000001</v>
      </c>
      <c r="BM626">
        <v>22.4346</v>
      </c>
      <c r="BQ626">
        <v>0</v>
      </c>
      <c r="BR626">
        <v>0.46972199999999997</v>
      </c>
      <c r="BS626">
        <v>-2.7192419999999999</v>
      </c>
      <c r="BT626">
        <v>1.2E-2</v>
      </c>
      <c r="BU626">
        <v>11.307383</v>
      </c>
      <c r="BV626">
        <v>-54.656764199999998</v>
      </c>
    </row>
    <row r="627" spans="1:74" customFormat="1" x14ac:dyDescent="0.25">
      <c r="A627" s="40">
        <v>41704</v>
      </c>
      <c r="B627" s="41">
        <v>2.7315972222222221E-2</v>
      </c>
      <c r="C627">
        <v>8.6289999999999996</v>
      </c>
      <c r="D627">
        <v>10.997199999999999</v>
      </c>
      <c r="E627">
        <v>109971.69070000001</v>
      </c>
      <c r="F627">
        <v>3.9</v>
      </c>
      <c r="G627">
        <v>2.2000000000000002</v>
      </c>
      <c r="H627">
        <v>4588.8</v>
      </c>
      <c r="J627">
        <v>0</v>
      </c>
      <c r="K627">
        <v>0.81599999999999995</v>
      </c>
      <c r="L627">
        <v>7.0411000000000001</v>
      </c>
      <c r="M627">
        <v>8.9733999999999998</v>
      </c>
      <c r="N627">
        <v>3.2210999999999999</v>
      </c>
      <c r="O627">
        <v>1.7674000000000001</v>
      </c>
      <c r="P627">
        <v>5</v>
      </c>
      <c r="Q627">
        <v>2.4931000000000001</v>
      </c>
      <c r="R627">
        <v>1.3678999999999999</v>
      </c>
      <c r="S627">
        <v>3.9</v>
      </c>
      <c r="T627">
        <v>4588.7596999999996</v>
      </c>
      <c r="W627">
        <v>0</v>
      </c>
      <c r="X627">
        <v>0</v>
      </c>
      <c r="Y627">
        <v>12.1</v>
      </c>
      <c r="Z627">
        <v>846</v>
      </c>
      <c r="AA627">
        <v>870</v>
      </c>
      <c r="AB627">
        <v>790</v>
      </c>
      <c r="AC627">
        <v>47</v>
      </c>
      <c r="AD627">
        <v>12.87</v>
      </c>
      <c r="AE627">
        <v>0.3</v>
      </c>
      <c r="AF627">
        <v>973</v>
      </c>
      <c r="AG627">
        <v>0</v>
      </c>
      <c r="AH627">
        <v>11</v>
      </c>
      <c r="AI627">
        <v>17</v>
      </c>
      <c r="AJ627">
        <v>190</v>
      </c>
      <c r="AK627">
        <v>189</v>
      </c>
      <c r="AL627">
        <v>6.4</v>
      </c>
      <c r="AM627">
        <v>195</v>
      </c>
      <c r="AN627" t="s">
        <v>155</v>
      </c>
      <c r="AO627">
        <v>1</v>
      </c>
      <c r="AP627" s="42">
        <v>0.94391203703703708</v>
      </c>
      <c r="AQ627">
        <v>47.160035000000001</v>
      </c>
      <c r="AR627">
        <v>-88.490550999999996</v>
      </c>
      <c r="AS627">
        <v>314.8</v>
      </c>
      <c r="AT627">
        <v>35.299999999999997</v>
      </c>
      <c r="AU627">
        <v>12</v>
      </c>
      <c r="AV627">
        <v>9</v>
      </c>
      <c r="AW627" t="s">
        <v>243</v>
      </c>
      <c r="AX627">
        <v>0.96533500000000005</v>
      </c>
      <c r="AY627">
        <v>1.134665</v>
      </c>
      <c r="AZ627">
        <v>1.732667</v>
      </c>
      <c r="BA627">
        <v>14.048999999999999</v>
      </c>
      <c r="BB627">
        <v>9.49</v>
      </c>
      <c r="BC627">
        <v>0.68</v>
      </c>
      <c r="BD627">
        <v>22.553999999999998</v>
      </c>
      <c r="BE627">
        <v>1296.3579999999999</v>
      </c>
      <c r="BF627">
        <v>1051.5119999999999</v>
      </c>
      <c r="BG627">
        <v>6.2E-2</v>
      </c>
      <c r="BH627">
        <v>3.4000000000000002E-2</v>
      </c>
      <c r="BI627">
        <v>9.6000000000000002E-2</v>
      </c>
      <c r="BJ627">
        <v>4.8000000000000001E-2</v>
      </c>
      <c r="BK627">
        <v>2.5999999999999999E-2</v>
      </c>
      <c r="BL627">
        <v>7.3999999999999996E-2</v>
      </c>
      <c r="BM627">
        <v>27.915199999999999</v>
      </c>
      <c r="BQ627">
        <v>0</v>
      </c>
      <c r="BR627">
        <v>0.469024</v>
      </c>
      <c r="BS627">
        <v>-3.2501259999999998</v>
      </c>
      <c r="BT627">
        <v>1.2E-2</v>
      </c>
      <c r="BU627">
        <v>11.29058</v>
      </c>
      <c r="BV627">
        <v>-65.327532599999998</v>
      </c>
    </row>
    <row r="628" spans="1:74" customFormat="1" x14ac:dyDescent="0.25">
      <c r="A628" s="40">
        <v>41704</v>
      </c>
      <c r="B628" s="41">
        <v>2.7327546296296298E-2</v>
      </c>
      <c r="C628">
        <v>8.5380000000000003</v>
      </c>
      <c r="D628">
        <v>11.006600000000001</v>
      </c>
      <c r="E628">
        <v>110066.36659999999</v>
      </c>
      <c r="F628">
        <v>3.7</v>
      </c>
      <c r="G628">
        <v>-4.7</v>
      </c>
      <c r="H628">
        <v>5080.6000000000004</v>
      </c>
      <c r="J628">
        <v>0</v>
      </c>
      <c r="K628">
        <v>0.81599999999999995</v>
      </c>
      <c r="L628">
        <v>6.9672999999999998</v>
      </c>
      <c r="M628">
        <v>8.9816000000000003</v>
      </c>
      <c r="N628">
        <v>3.0192999999999999</v>
      </c>
      <c r="O628">
        <v>0</v>
      </c>
      <c r="P628">
        <v>3</v>
      </c>
      <c r="Q628">
        <v>2.3369</v>
      </c>
      <c r="R628">
        <v>0</v>
      </c>
      <c r="S628">
        <v>2.2999999999999998</v>
      </c>
      <c r="T628">
        <v>5080.5852999999997</v>
      </c>
      <c r="W628">
        <v>0</v>
      </c>
      <c r="X628">
        <v>0</v>
      </c>
      <c r="Y628">
        <v>12.1</v>
      </c>
      <c r="Z628">
        <v>846</v>
      </c>
      <c r="AA628">
        <v>870</v>
      </c>
      <c r="AB628">
        <v>788</v>
      </c>
      <c r="AC628">
        <v>47</v>
      </c>
      <c r="AD628">
        <v>12.87</v>
      </c>
      <c r="AE628">
        <v>0.3</v>
      </c>
      <c r="AF628">
        <v>973</v>
      </c>
      <c r="AG628">
        <v>0</v>
      </c>
      <c r="AH628">
        <v>11</v>
      </c>
      <c r="AI628">
        <v>17</v>
      </c>
      <c r="AJ628">
        <v>190</v>
      </c>
      <c r="AK628">
        <v>189</v>
      </c>
      <c r="AL628">
        <v>6.4</v>
      </c>
      <c r="AM628">
        <v>195</v>
      </c>
      <c r="AN628" t="s">
        <v>155</v>
      </c>
      <c r="AO628">
        <v>1</v>
      </c>
      <c r="AP628" s="42">
        <v>0.94392361111111101</v>
      </c>
      <c r="AQ628">
        <v>47.159902000000002</v>
      </c>
      <c r="AR628">
        <v>-88.490468000000007</v>
      </c>
      <c r="AS628">
        <v>314.39999999999998</v>
      </c>
      <c r="AT628">
        <v>35.6</v>
      </c>
      <c r="AU628">
        <v>12</v>
      </c>
      <c r="AV628">
        <v>9</v>
      </c>
      <c r="AW628" t="s">
        <v>243</v>
      </c>
      <c r="AX628">
        <v>1.1325670000000001</v>
      </c>
      <c r="AY628">
        <v>1.0651349999999999</v>
      </c>
      <c r="AZ628">
        <v>1.865135</v>
      </c>
      <c r="BA628">
        <v>14.048999999999999</v>
      </c>
      <c r="BB628">
        <v>9.49</v>
      </c>
      <c r="BC628">
        <v>0.68</v>
      </c>
      <c r="BD628">
        <v>22.545999999999999</v>
      </c>
      <c r="BE628">
        <v>1284.046</v>
      </c>
      <c r="BF628">
        <v>1053.53</v>
      </c>
      <c r="BG628">
        <v>5.8000000000000003E-2</v>
      </c>
      <c r="BH628">
        <v>0</v>
      </c>
      <c r="BI628">
        <v>5.8000000000000003E-2</v>
      </c>
      <c r="BJ628">
        <v>4.4999999999999998E-2</v>
      </c>
      <c r="BK628">
        <v>0</v>
      </c>
      <c r="BL628">
        <v>4.4999999999999998E-2</v>
      </c>
      <c r="BM628">
        <v>30.937899999999999</v>
      </c>
      <c r="BQ628">
        <v>0</v>
      </c>
      <c r="BR628">
        <v>0.59857400000000005</v>
      </c>
      <c r="BS628">
        <v>-4.0962820000000004</v>
      </c>
      <c r="BT628">
        <v>1.2E-2</v>
      </c>
      <c r="BU628">
        <v>14.409172999999999</v>
      </c>
      <c r="BV628">
        <v>-82.335268200000002</v>
      </c>
    </row>
    <row r="629" spans="1:74" customFormat="1" x14ac:dyDescent="0.25">
      <c r="A629" s="40">
        <v>41704</v>
      </c>
      <c r="B629" s="41">
        <v>2.7339120370370368E-2</v>
      </c>
      <c r="C629">
        <v>8.2010000000000005</v>
      </c>
      <c r="D629">
        <v>11.5177</v>
      </c>
      <c r="E629">
        <v>115177.2208</v>
      </c>
      <c r="F629">
        <v>3.6</v>
      </c>
      <c r="G629">
        <v>-7.8</v>
      </c>
      <c r="H629">
        <v>5021.1000000000004</v>
      </c>
      <c r="J629">
        <v>0</v>
      </c>
      <c r="K629">
        <v>0.81330000000000002</v>
      </c>
      <c r="L629">
        <v>6.6698000000000004</v>
      </c>
      <c r="M629">
        <v>9.3671000000000006</v>
      </c>
      <c r="N629">
        <v>2.9394999999999998</v>
      </c>
      <c r="O629">
        <v>0</v>
      </c>
      <c r="P629">
        <v>2.9</v>
      </c>
      <c r="Q629">
        <v>2.2751999999999999</v>
      </c>
      <c r="R629">
        <v>0</v>
      </c>
      <c r="S629">
        <v>2.2999999999999998</v>
      </c>
      <c r="T629">
        <v>5021.1094000000003</v>
      </c>
      <c r="W629">
        <v>0</v>
      </c>
      <c r="X629">
        <v>0</v>
      </c>
      <c r="Y629">
        <v>12.2</v>
      </c>
      <c r="Z629">
        <v>845</v>
      </c>
      <c r="AA629">
        <v>869</v>
      </c>
      <c r="AB629">
        <v>789</v>
      </c>
      <c r="AC629">
        <v>47</v>
      </c>
      <c r="AD629">
        <v>12.87</v>
      </c>
      <c r="AE629">
        <v>0.3</v>
      </c>
      <c r="AF629">
        <v>973</v>
      </c>
      <c r="AG629">
        <v>0</v>
      </c>
      <c r="AH629">
        <v>11</v>
      </c>
      <c r="AI629">
        <v>17</v>
      </c>
      <c r="AJ629">
        <v>190</v>
      </c>
      <c r="AK629">
        <v>189</v>
      </c>
      <c r="AL629">
        <v>6.5</v>
      </c>
      <c r="AM629">
        <v>195</v>
      </c>
      <c r="AN629" t="s">
        <v>155</v>
      </c>
      <c r="AO629">
        <v>1</v>
      </c>
      <c r="AP629" s="42">
        <v>0.94393518518518515</v>
      </c>
      <c r="AQ629">
        <v>47.159781000000002</v>
      </c>
      <c r="AR629">
        <v>-88.490348999999995</v>
      </c>
      <c r="AS629">
        <v>314.10000000000002</v>
      </c>
      <c r="AT629">
        <v>35.700000000000003</v>
      </c>
      <c r="AU629">
        <v>12</v>
      </c>
      <c r="AV629">
        <v>9</v>
      </c>
      <c r="AW629" t="s">
        <v>243</v>
      </c>
      <c r="AX629">
        <v>1.2</v>
      </c>
      <c r="AY629">
        <v>1.135065</v>
      </c>
      <c r="AZ629">
        <v>1.9675320000000001</v>
      </c>
      <c r="BA629">
        <v>14.048999999999999</v>
      </c>
      <c r="BB629">
        <v>9.34</v>
      </c>
      <c r="BC629">
        <v>0.66</v>
      </c>
      <c r="BD629">
        <v>22.959</v>
      </c>
      <c r="BE629">
        <v>1223.0940000000001</v>
      </c>
      <c r="BF629">
        <v>1093.2829999999999</v>
      </c>
      <c r="BG629">
        <v>5.6000000000000001E-2</v>
      </c>
      <c r="BH629">
        <v>0</v>
      </c>
      <c r="BI629">
        <v>5.6000000000000001E-2</v>
      </c>
      <c r="BJ629">
        <v>4.3999999999999997E-2</v>
      </c>
      <c r="BK629">
        <v>0</v>
      </c>
      <c r="BL629">
        <v>4.3999999999999997E-2</v>
      </c>
      <c r="BM629">
        <v>30.4237</v>
      </c>
      <c r="BQ629">
        <v>0</v>
      </c>
      <c r="BR629">
        <v>0.56468600000000002</v>
      </c>
      <c r="BS629">
        <v>-3.4869620000000001</v>
      </c>
      <c r="BT629">
        <v>1.1282E-2</v>
      </c>
      <c r="BU629">
        <v>13.593404</v>
      </c>
      <c r="BV629">
        <v>-70.087936200000001</v>
      </c>
    </row>
    <row r="630" spans="1:74" customFormat="1" x14ac:dyDescent="0.25">
      <c r="A630" s="40">
        <v>41704</v>
      </c>
      <c r="B630" s="41">
        <v>2.7350694444444445E-2</v>
      </c>
      <c r="C630">
        <v>7.9409999999999998</v>
      </c>
      <c r="D630">
        <v>12.0017</v>
      </c>
      <c r="E630">
        <v>120017.04760000001</v>
      </c>
      <c r="F630">
        <v>3.8</v>
      </c>
      <c r="G630">
        <v>0.9</v>
      </c>
      <c r="H630">
        <v>4785.8</v>
      </c>
      <c r="J630">
        <v>0</v>
      </c>
      <c r="K630">
        <v>0.81040000000000001</v>
      </c>
      <c r="L630">
        <v>6.4349999999999996</v>
      </c>
      <c r="M630">
        <v>9.7257999999999996</v>
      </c>
      <c r="N630">
        <v>3.0794000000000001</v>
      </c>
      <c r="O630">
        <v>0.76910000000000001</v>
      </c>
      <c r="P630">
        <v>3.8</v>
      </c>
      <c r="Q630">
        <v>2.3834</v>
      </c>
      <c r="R630">
        <v>0.59530000000000005</v>
      </c>
      <c r="S630">
        <v>3</v>
      </c>
      <c r="T630">
        <v>4785.8330999999998</v>
      </c>
      <c r="W630">
        <v>0</v>
      </c>
      <c r="X630">
        <v>0</v>
      </c>
      <c r="Y630">
        <v>12.1</v>
      </c>
      <c r="Z630">
        <v>846</v>
      </c>
      <c r="AA630">
        <v>870</v>
      </c>
      <c r="AB630">
        <v>792</v>
      </c>
      <c r="AC630">
        <v>47</v>
      </c>
      <c r="AD630">
        <v>12.87</v>
      </c>
      <c r="AE630">
        <v>0.3</v>
      </c>
      <c r="AF630">
        <v>973</v>
      </c>
      <c r="AG630">
        <v>0</v>
      </c>
      <c r="AH630">
        <v>11</v>
      </c>
      <c r="AI630">
        <v>17</v>
      </c>
      <c r="AJ630">
        <v>190</v>
      </c>
      <c r="AK630">
        <v>189</v>
      </c>
      <c r="AL630">
        <v>6.7</v>
      </c>
      <c r="AM630">
        <v>195</v>
      </c>
      <c r="AN630" t="s">
        <v>155</v>
      </c>
      <c r="AO630">
        <v>1</v>
      </c>
      <c r="AP630" s="42">
        <v>0.9439467592592593</v>
      </c>
      <c r="AQ630">
        <v>47.159669000000001</v>
      </c>
      <c r="AR630">
        <v>-88.490207999999996</v>
      </c>
      <c r="AS630">
        <v>313.8</v>
      </c>
      <c r="AT630">
        <v>35.799999999999997</v>
      </c>
      <c r="AU630">
        <v>12</v>
      </c>
      <c r="AV630">
        <v>9</v>
      </c>
      <c r="AW630" t="s">
        <v>243</v>
      </c>
      <c r="AX630">
        <v>1.2</v>
      </c>
      <c r="AY630">
        <v>1</v>
      </c>
      <c r="AZ630">
        <v>1.9</v>
      </c>
      <c r="BA630">
        <v>14.048999999999999</v>
      </c>
      <c r="BB630">
        <v>9.18</v>
      </c>
      <c r="BC630">
        <v>0.65</v>
      </c>
      <c r="BD630">
        <v>23.4</v>
      </c>
      <c r="BE630">
        <v>1172.9010000000001</v>
      </c>
      <c r="BF630">
        <v>1128.278</v>
      </c>
      <c r="BG630">
        <v>5.8999999999999997E-2</v>
      </c>
      <c r="BH630">
        <v>1.4999999999999999E-2</v>
      </c>
      <c r="BI630">
        <v>7.2999999999999995E-2</v>
      </c>
      <c r="BJ630">
        <v>4.4999999999999998E-2</v>
      </c>
      <c r="BK630">
        <v>1.0999999999999999E-2</v>
      </c>
      <c r="BL630">
        <v>5.7000000000000002E-2</v>
      </c>
      <c r="BM630">
        <v>28.822500000000002</v>
      </c>
      <c r="BQ630">
        <v>0</v>
      </c>
      <c r="BR630">
        <v>0.41583799999999999</v>
      </c>
      <c r="BS630">
        <v>-2.6803520000000001</v>
      </c>
      <c r="BT630">
        <v>1.0281999999999999E-2</v>
      </c>
      <c r="BU630">
        <v>10.010261</v>
      </c>
      <c r="BV630">
        <v>-53.875075199999998</v>
      </c>
    </row>
    <row r="631" spans="1:74" customFormat="1" x14ac:dyDescent="0.25">
      <c r="A631" s="40">
        <v>41704</v>
      </c>
      <c r="B631" s="41">
        <v>2.7362268518518515E-2</v>
      </c>
      <c r="C631">
        <v>7.8209999999999997</v>
      </c>
      <c r="D631">
        <v>12.2294</v>
      </c>
      <c r="E631">
        <v>122293.8213</v>
      </c>
      <c r="F631">
        <v>4</v>
      </c>
      <c r="G631">
        <v>5.9</v>
      </c>
      <c r="H631">
        <v>4631.1000000000004</v>
      </c>
      <c r="J631">
        <v>0</v>
      </c>
      <c r="K631">
        <v>0.80900000000000005</v>
      </c>
      <c r="L631">
        <v>6.3272000000000004</v>
      </c>
      <c r="M631">
        <v>9.8932000000000002</v>
      </c>
      <c r="N631">
        <v>3.2010000000000001</v>
      </c>
      <c r="O631">
        <v>4.7558999999999996</v>
      </c>
      <c r="P631">
        <v>8</v>
      </c>
      <c r="Q631">
        <v>2.4775</v>
      </c>
      <c r="R631">
        <v>3.681</v>
      </c>
      <c r="S631">
        <v>6.2</v>
      </c>
      <c r="T631">
        <v>4631.1205</v>
      </c>
      <c r="W631">
        <v>0</v>
      </c>
      <c r="X631">
        <v>0</v>
      </c>
      <c r="Y631">
        <v>12.1</v>
      </c>
      <c r="Z631">
        <v>845</v>
      </c>
      <c r="AA631">
        <v>870</v>
      </c>
      <c r="AB631">
        <v>792</v>
      </c>
      <c r="AC631">
        <v>47</v>
      </c>
      <c r="AD631">
        <v>12.87</v>
      </c>
      <c r="AE631">
        <v>0.3</v>
      </c>
      <c r="AF631">
        <v>973</v>
      </c>
      <c r="AG631">
        <v>0</v>
      </c>
      <c r="AH631">
        <v>11</v>
      </c>
      <c r="AI631">
        <v>17</v>
      </c>
      <c r="AJ631">
        <v>190</v>
      </c>
      <c r="AK631">
        <v>189</v>
      </c>
      <c r="AL631">
        <v>6.6</v>
      </c>
      <c r="AM631">
        <v>195</v>
      </c>
      <c r="AN631" t="s">
        <v>155</v>
      </c>
      <c r="AO631">
        <v>1</v>
      </c>
      <c r="AP631" s="42">
        <v>0.94395833333333334</v>
      </c>
      <c r="AQ631">
        <v>47.159562000000001</v>
      </c>
      <c r="AR631">
        <v>-88.490064000000004</v>
      </c>
      <c r="AS631">
        <v>313.5</v>
      </c>
      <c r="AT631">
        <v>36.1</v>
      </c>
      <c r="AU631">
        <v>12</v>
      </c>
      <c r="AV631">
        <v>9</v>
      </c>
      <c r="AW631" t="s">
        <v>243</v>
      </c>
      <c r="AX631">
        <v>1.133267</v>
      </c>
      <c r="AY631">
        <v>1</v>
      </c>
      <c r="AZ631">
        <v>1.7999000000000001</v>
      </c>
      <c r="BA631">
        <v>14.048999999999999</v>
      </c>
      <c r="BB631">
        <v>9.11</v>
      </c>
      <c r="BC631">
        <v>0.65</v>
      </c>
      <c r="BD631">
        <v>23.614999999999998</v>
      </c>
      <c r="BE631">
        <v>1150.2</v>
      </c>
      <c r="BF631">
        <v>1144.6489999999999</v>
      </c>
      <c r="BG631">
        <v>6.0999999999999999E-2</v>
      </c>
      <c r="BH631">
        <v>9.0999999999999998E-2</v>
      </c>
      <c r="BI631">
        <v>0.151</v>
      </c>
      <c r="BJ631">
        <v>4.7E-2</v>
      </c>
      <c r="BK631">
        <v>7.0000000000000007E-2</v>
      </c>
      <c r="BL631">
        <v>0.11700000000000001</v>
      </c>
      <c r="BM631">
        <v>27.8169</v>
      </c>
      <c r="BQ631">
        <v>0</v>
      </c>
      <c r="BR631">
        <v>0.35520400000000002</v>
      </c>
      <c r="BS631">
        <v>-2.6984499999999998</v>
      </c>
      <c r="BT631">
        <v>1.0718E-2</v>
      </c>
      <c r="BU631">
        <v>8.5506480000000007</v>
      </c>
      <c r="BV631">
        <v>-54.238844999999998</v>
      </c>
    </row>
    <row r="632" spans="1:74" customFormat="1" x14ac:dyDescent="0.25">
      <c r="A632" s="40">
        <v>41704</v>
      </c>
      <c r="B632" s="41">
        <v>2.7373842592592595E-2</v>
      </c>
      <c r="C632">
        <v>7.2789999999999999</v>
      </c>
      <c r="D632">
        <v>13.614800000000001</v>
      </c>
      <c r="E632">
        <v>136148.41080000001</v>
      </c>
      <c r="F632">
        <v>3.9</v>
      </c>
      <c r="G632">
        <v>3.1</v>
      </c>
      <c r="H632">
        <v>4197.3999999999996</v>
      </c>
      <c r="J632">
        <v>0</v>
      </c>
      <c r="K632">
        <v>0.7984</v>
      </c>
      <c r="L632">
        <v>5.8113000000000001</v>
      </c>
      <c r="M632">
        <v>10.8696</v>
      </c>
      <c r="N632">
        <v>3.1059000000000001</v>
      </c>
      <c r="O632">
        <v>2.4388000000000001</v>
      </c>
      <c r="P632">
        <v>5.5</v>
      </c>
      <c r="Q632">
        <v>2.4039999999999999</v>
      </c>
      <c r="R632">
        <v>1.8875999999999999</v>
      </c>
      <c r="S632">
        <v>4.3</v>
      </c>
      <c r="T632">
        <v>4197.4309999999996</v>
      </c>
      <c r="W632">
        <v>0</v>
      </c>
      <c r="X632">
        <v>0</v>
      </c>
      <c r="Y632">
        <v>12.1</v>
      </c>
      <c r="Z632">
        <v>845</v>
      </c>
      <c r="AA632">
        <v>870</v>
      </c>
      <c r="AB632">
        <v>791</v>
      </c>
      <c r="AC632">
        <v>47</v>
      </c>
      <c r="AD632">
        <v>12.87</v>
      </c>
      <c r="AE632">
        <v>0.3</v>
      </c>
      <c r="AF632">
        <v>973</v>
      </c>
      <c r="AG632">
        <v>0</v>
      </c>
      <c r="AH632">
        <v>11</v>
      </c>
      <c r="AI632">
        <v>17</v>
      </c>
      <c r="AJ632">
        <v>190</v>
      </c>
      <c r="AK632">
        <v>189</v>
      </c>
      <c r="AL632">
        <v>6.7</v>
      </c>
      <c r="AM632">
        <v>195</v>
      </c>
      <c r="AN632" t="s">
        <v>155</v>
      </c>
      <c r="AO632">
        <v>1</v>
      </c>
      <c r="AP632" s="42">
        <v>0.94396990740740738</v>
      </c>
      <c r="AQ632">
        <v>47.159466000000002</v>
      </c>
      <c r="AR632">
        <v>-88.489908</v>
      </c>
      <c r="AS632">
        <v>312.89999999999998</v>
      </c>
      <c r="AT632">
        <v>36</v>
      </c>
      <c r="AU632">
        <v>12</v>
      </c>
      <c r="AV632">
        <v>9</v>
      </c>
      <c r="AW632" t="s">
        <v>243</v>
      </c>
      <c r="AX632">
        <v>1.2328669999999999</v>
      </c>
      <c r="AY632">
        <v>1</v>
      </c>
      <c r="AZ632">
        <v>1.7996000000000001</v>
      </c>
      <c r="BA632">
        <v>14.048999999999999</v>
      </c>
      <c r="BB632">
        <v>8.59</v>
      </c>
      <c r="BC632">
        <v>0.61</v>
      </c>
      <c r="BD632">
        <v>25.256</v>
      </c>
      <c r="BE632">
        <v>1030.577</v>
      </c>
      <c r="BF632">
        <v>1226.8610000000001</v>
      </c>
      <c r="BG632">
        <v>5.8000000000000003E-2</v>
      </c>
      <c r="BH632">
        <v>4.4999999999999998E-2</v>
      </c>
      <c r="BI632">
        <v>0.10299999999999999</v>
      </c>
      <c r="BJ632">
        <v>4.4999999999999998E-2</v>
      </c>
      <c r="BK632">
        <v>3.5000000000000003E-2</v>
      </c>
      <c r="BL632">
        <v>0.08</v>
      </c>
      <c r="BM632">
        <v>24.595300000000002</v>
      </c>
      <c r="BQ632">
        <v>0</v>
      </c>
      <c r="BR632">
        <v>0.32389499999999999</v>
      </c>
      <c r="BS632">
        <v>-2.8735499999999998</v>
      </c>
      <c r="BT632">
        <v>1.1717E-2</v>
      </c>
      <c r="BU632">
        <v>7.7969650000000001</v>
      </c>
      <c r="BV632">
        <v>-57.758355000000002</v>
      </c>
    </row>
    <row r="633" spans="1:74" customFormat="1" x14ac:dyDescent="0.25">
      <c r="A633" s="40">
        <v>41704</v>
      </c>
      <c r="B633" s="41">
        <v>2.7385416666666666E-2</v>
      </c>
      <c r="C633">
        <v>6.0670000000000002</v>
      </c>
      <c r="D633">
        <v>14.1495</v>
      </c>
      <c r="E633">
        <v>141494.63990000001</v>
      </c>
      <c r="F633">
        <v>3.6</v>
      </c>
      <c r="G633">
        <v>-7</v>
      </c>
      <c r="H633">
        <v>6610.6</v>
      </c>
      <c r="J633">
        <v>0</v>
      </c>
      <c r="K633">
        <v>0.79810000000000003</v>
      </c>
      <c r="L633">
        <v>4.8415999999999997</v>
      </c>
      <c r="M633">
        <v>11.292</v>
      </c>
      <c r="N633">
        <v>2.8730000000000002</v>
      </c>
      <c r="O633">
        <v>0</v>
      </c>
      <c r="P633">
        <v>2.9</v>
      </c>
      <c r="Q633">
        <v>2.2237</v>
      </c>
      <c r="R633">
        <v>0</v>
      </c>
      <c r="S633">
        <v>2.2000000000000002</v>
      </c>
      <c r="T633">
        <v>6610.6409000000003</v>
      </c>
      <c r="W633">
        <v>0</v>
      </c>
      <c r="X633">
        <v>0</v>
      </c>
      <c r="Y633">
        <v>12.1</v>
      </c>
      <c r="Z633">
        <v>844</v>
      </c>
      <c r="AA633">
        <v>871</v>
      </c>
      <c r="AB633">
        <v>790</v>
      </c>
      <c r="AC633">
        <v>47</v>
      </c>
      <c r="AD633">
        <v>12.87</v>
      </c>
      <c r="AE633">
        <v>0.3</v>
      </c>
      <c r="AF633">
        <v>973</v>
      </c>
      <c r="AG633">
        <v>0</v>
      </c>
      <c r="AH633">
        <v>11</v>
      </c>
      <c r="AI633">
        <v>17</v>
      </c>
      <c r="AJ633">
        <v>190</v>
      </c>
      <c r="AK633">
        <v>189</v>
      </c>
      <c r="AL633">
        <v>6.7</v>
      </c>
      <c r="AM633">
        <v>195</v>
      </c>
      <c r="AN633" t="s">
        <v>155</v>
      </c>
      <c r="AO633">
        <v>1</v>
      </c>
      <c r="AP633" s="42">
        <v>0.94398148148148142</v>
      </c>
      <c r="AQ633">
        <v>47.159376000000002</v>
      </c>
      <c r="AR633">
        <v>-88.489748000000006</v>
      </c>
      <c r="AS633">
        <v>312.3</v>
      </c>
      <c r="AT633">
        <v>35.799999999999997</v>
      </c>
      <c r="AU633">
        <v>12</v>
      </c>
      <c r="AV633">
        <v>9</v>
      </c>
      <c r="AW633" t="s">
        <v>243</v>
      </c>
      <c r="AX633">
        <v>1.7331669999999999</v>
      </c>
      <c r="AY633">
        <v>1.1326670000000001</v>
      </c>
      <c r="AZ633">
        <v>2.3326669999999998</v>
      </c>
      <c r="BA633">
        <v>14.048999999999999</v>
      </c>
      <c r="BB633">
        <v>8.58</v>
      </c>
      <c r="BC633">
        <v>0.61</v>
      </c>
      <c r="BD633">
        <v>25.305</v>
      </c>
      <c r="BE633">
        <v>874.28200000000004</v>
      </c>
      <c r="BF633">
        <v>1297.806</v>
      </c>
      <c r="BG633">
        <v>5.3999999999999999E-2</v>
      </c>
      <c r="BH633">
        <v>0</v>
      </c>
      <c r="BI633">
        <v>5.3999999999999999E-2</v>
      </c>
      <c r="BJ633">
        <v>4.2000000000000003E-2</v>
      </c>
      <c r="BK633">
        <v>0</v>
      </c>
      <c r="BL633">
        <v>4.2000000000000003E-2</v>
      </c>
      <c r="BM633">
        <v>39.442799999999998</v>
      </c>
      <c r="BQ633">
        <v>0</v>
      </c>
      <c r="BR633">
        <v>0.242228</v>
      </c>
      <c r="BS633">
        <v>-3.1897570000000002</v>
      </c>
      <c r="BT633">
        <v>1.2E-2</v>
      </c>
      <c r="BU633">
        <v>5.8310389999999996</v>
      </c>
      <c r="BV633">
        <v>-64.114115699999999</v>
      </c>
    </row>
    <row r="634" spans="1:74" customFormat="1" x14ac:dyDescent="0.25">
      <c r="A634" s="40">
        <v>41704</v>
      </c>
      <c r="B634" s="41">
        <v>2.7396990740740743E-2</v>
      </c>
      <c r="C634">
        <v>8.11</v>
      </c>
      <c r="D634">
        <v>12.420400000000001</v>
      </c>
      <c r="E634">
        <v>124203.6453</v>
      </c>
      <c r="F634">
        <v>3.6</v>
      </c>
      <c r="G634">
        <v>-7.7</v>
      </c>
      <c r="H634">
        <v>9465</v>
      </c>
      <c r="J634">
        <v>0</v>
      </c>
      <c r="K634">
        <v>0.79979999999999996</v>
      </c>
      <c r="L634">
        <v>6.4867999999999997</v>
      </c>
      <c r="M634">
        <v>9.9344000000000001</v>
      </c>
      <c r="N634">
        <v>2.8795000000000002</v>
      </c>
      <c r="O634">
        <v>0</v>
      </c>
      <c r="P634">
        <v>2.9</v>
      </c>
      <c r="Q634">
        <v>2.2286999999999999</v>
      </c>
      <c r="R634">
        <v>0</v>
      </c>
      <c r="S634">
        <v>2.2000000000000002</v>
      </c>
      <c r="T634">
        <v>9464.9909000000007</v>
      </c>
      <c r="W634">
        <v>0</v>
      </c>
      <c r="X634">
        <v>0</v>
      </c>
      <c r="Y634">
        <v>12.2</v>
      </c>
      <c r="Z634">
        <v>843</v>
      </c>
      <c r="AA634">
        <v>870</v>
      </c>
      <c r="AB634">
        <v>790</v>
      </c>
      <c r="AC634">
        <v>47</v>
      </c>
      <c r="AD634">
        <v>12.87</v>
      </c>
      <c r="AE634">
        <v>0.3</v>
      </c>
      <c r="AF634">
        <v>973</v>
      </c>
      <c r="AG634">
        <v>0</v>
      </c>
      <c r="AH634">
        <v>11</v>
      </c>
      <c r="AI634">
        <v>17</v>
      </c>
      <c r="AJ634">
        <v>190</v>
      </c>
      <c r="AK634">
        <v>189.7</v>
      </c>
      <c r="AL634">
        <v>6.8</v>
      </c>
      <c r="AM634">
        <v>195</v>
      </c>
      <c r="AN634" t="s">
        <v>155</v>
      </c>
      <c r="AO634">
        <v>1</v>
      </c>
      <c r="AP634" s="42">
        <v>0.94399305555555557</v>
      </c>
      <c r="AQ634">
        <v>47.159281999999997</v>
      </c>
      <c r="AR634">
        <v>-88.489592000000002</v>
      </c>
      <c r="AS634">
        <v>312.2</v>
      </c>
      <c r="AT634">
        <v>35.700000000000003</v>
      </c>
      <c r="AU634">
        <v>12</v>
      </c>
      <c r="AV634">
        <v>9</v>
      </c>
      <c r="AW634" t="s">
        <v>243</v>
      </c>
      <c r="AX634">
        <v>1.8</v>
      </c>
      <c r="AY634">
        <v>1.4</v>
      </c>
      <c r="AZ634">
        <v>2.6</v>
      </c>
      <c r="BA634">
        <v>14.048999999999999</v>
      </c>
      <c r="BB634">
        <v>8.66</v>
      </c>
      <c r="BC634">
        <v>0.62</v>
      </c>
      <c r="BD634">
        <v>25.024000000000001</v>
      </c>
      <c r="BE634">
        <v>1132.646</v>
      </c>
      <c r="BF634">
        <v>1104.0419999999999</v>
      </c>
      <c r="BG634">
        <v>5.2999999999999999E-2</v>
      </c>
      <c r="BH634">
        <v>0</v>
      </c>
      <c r="BI634">
        <v>5.2999999999999999E-2</v>
      </c>
      <c r="BJ634">
        <v>4.1000000000000002E-2</v>
      </c>
      <c r="BK634">
        <v>0</v>
      </c>
      <c r="BL634">
        <v>4.1000000000000002E-2</v>
      </c>
      <c r="BM634">
        <v>54.607199999999999</v>
      </c>
      <c r="BQ634">
        <v>0</v>
      </c>
      <c r="BR634">
        <v>0.13214799999999999</v>
      </c>
      <c r="BS634">
        <v>-3.545274</v>
      </c>
      <c r="BT634">
        <v>1.1282E-2</v>
      </c>
      <c r="BU634">
        <v>3.181133</v>
      </c>
      <c r="BV634">
        <v>-71.260007400000006</v>
      </c>
    </row>
    <row r="635" spans="1:74" customFormat="1" x14ac:dyDescent="0.25">
      <c r="A635" s="40">
        <v>41704</v>
      </c>
      <c r="B635" s="41">
        <v>2.7408564814814813E-2</v>
      </c>
      <c r="C635">
        <v>10.507</v>
      </c>
      <c r="D635">
        <v>8.4971999999999994</v>
      </c>
      <c r="E635">
        <v>84972.418950000007</v>
      </c>
      <c r="F635">
        <v>3.6</v>
      </c>
      <c r="G635">
        <v>-7.6</v>
      </c>
      <c r="H635">
        <v>7487.9</v>
      </c>
      <c r="J635">
        <v>0</v>
      </c>
      <c r="K635">
        <v>0.82440000000000002</v>
      </c>
      <c r="L635">
        <v>8.6620000000000008</v>
      </c>
      <c r="M635">
        <v>7.0052000000000003</v>
      </c>
      <c r="N635">
        <v>2.9679000000000002</v>
      </c>
      <c r="O635">
        <v>0</v>
      </c>
      <c r="P635">
        <v>3</v>
      </c>
      <c r="Q635">
        <v>2.2970000000000002</v>
      </c>
      <c r="R635">
        <v>0</v>
      </c>
      <c r="S635">
        <v>2.2999999999999998</v>
      </c>
      <c r="T635">
        <v>7487.9207999999999</v>
      </c>
      <c r="W635">
        <v>0</v>
      </c>
      <c r="X635">
        <v>0</v>
      </c>
      <c r="Y635">
        <v>12.1</v>
      </c>
      <c r="Z635">
        <v>844</v>
      </c>
      <c r="AA635">
        <v>869</v>
      </c>
      <c r="AB635">
        <v>791</v>
      </c>
      <c r="AC635">
        <v>47</v>
      </c>
      <c r="AD635">
        <v>12.86</v>
      </c>
      <c r="AE635">
        <v>0.3</v>
      </c>
      <c r="AF635">
        <v>974</v>
      </c>
      <c r="AG635">
        <v>0</v>
      </c>
      <c r="AH635">
        <v>11</v>
      </c>
      <c r="AI635">
        <v>17</v>
      </c>
      <c r="AJ635">
        <v>190</v>
      </c>
      <c r="AK635">
        <v>189.3</v>
      </c>
      <c r="AL635">
        <v>6.8</v>
      </c>
      <c r="AM635">
        <v>195</v>
      </c>
      <c r="AN635" t="s">
        <v>155</v>
      </c>
      <c r="AO635">
        <v>1</v>
      </c>
      <c r="AP635" s="42">
        <v>0.94400462962962972</v>
      </c>
      <c r="AQ635">
        <v>47.159194999999997</v>
      </c>
      <c r="AR635">
        <v>-88.489452</v>
      </c>
      <c r="AS635">
        <v>312.3</v>
      </c>
      <c r="AT635">
        <v>33.700000000000003</v>
      </c>
      <c r="AU635">
        <v>12</v>
      </c>
      <c r="AV635">
        <v>9</v>
      </c>
      <c r="AW635" t="s">
        <v>243</v>
      </c>
      <c r="AX635">
        <v>1.7340660000000001</v>
      </c>
      <c r="AY635">
        <v>1.268132</v>
      </c>
      <c r="AZ635">
        <v>2.435165</v>
      </c>
      <c r="BA635">
        <v>14.048999999999999</v>
      </c>
      <c r="BB635">
        <v>9.9600000000000009</v>
      </c>
      <c r="BC635">
        <v>0.71</v>
      </c>
      <c r="BD635">
        <v>21.298999999999999</v>
      </c>
      <c r="BE635">
        <v>1600.3979999999999</v>
      </c>
      <c r="BF635">
        <v>823.779</v>
      </c>
      <c r="BG635">
        <v>5.7000000000000002E-2</v>
      </c>
      <c r="BH635">
        <v>0</v>
      </c>
      <c r="BI635">
        <v>5.7000000000000002E-2</v>
      </c>
      <c r="BJ635">
        <v>4.3999999999999997E-2</v>
      </c>
      <c r="BK635">
        <v>0</v>
      </c>
      <c r="BL635">
        <v>4.3999999999999997E-2</v>
      </c>
      <c r="BM635">
        <v>45.712600000000002</v>
      </c>
      <c r="BQ635">
        <v>0</v>
      </c>
      <c r="BR635">
        <v>7.3433999999999999E-2</v>
      </c>
      <c r="BS635">
        <v>-3.5953300000000001</v>
      </c>
      <c r="BT635">
        <v>1.0281999999999999E-2</v>
      </c>
      <c r="BU635">
        <v>1.7677400000000001</v>
      </c>
      <c r="BV635">
        <v>-72.266132999999996</v>
      </c>
    </row>
    <row r="636" spans="1:74" customFormat="1" x14ac:dyDescent="0.25">
      <c r="A636" s="40">
        <v>41704</v>
      </c>
      <c r="B636" s="41">
        <v>2.742013888888889E-2</v>
      </c>
      <c r="C636">
        <v>11.797000000000001</v>
      </c>
      <c r="D636">
        <v>5.4531999999999998</v>
      </c>
      <c r="E636">
        <v>54531.8537</v>
      </c>
      <c r="F636">
        <v>3.6</v>
      </c>
      <c r="G636">
        <v>-7.4</v>
      </c>
      <c r="H636">
        <v>4144.2</v>
      </c>
      <c r="J636">
        <v>0</v>
      </c>
      <c r="K636">
        <v>0.84699999999999998</v>
      </c>
      <c r="L636">
        <v>9.9917999999999996</v>
      </c>
      <c r="M636">
        <v>4.6189</v>
      </c>
      <c r="N636">
        <v>3.0491999999999999</v>
      </c>
      <c r="O636">
        <v>0</v>
      </c>
      <c r="P636">
        <v>3</v>
      </c>
      <c r="Q636">
        <v>2.3599000000000001</v>
      </c>
      <c r="R636">
        <v>0</v>
      </c>
      <c r="S636">
        <v>2.4</v>
      </c>
      <c r="T636">
        <v>4144.1682000000001</v>
      </c>
      <c r="W636">
        <v>0</v>
      </c>
      <c r="X636">
        <v>0</v>
      </c>
      <c r="Y636">
        <v>12.2</v>
      </c>
      <c r="Z636">
        <v>843</v>
      </c>
      <c r="AA636">
        <v>867</v>
      </c>
      <c r="AB636">
        <v>789</v>
      </c>
      <c r="AC636">
        <v>47</v>
      </c>
      <c r="AD636">
        <v>12.86</v>
      </c>
      <c r="AE636">
        <v>0.3</v>
      </c>
      <c r="AF636">
        <v>974</v>
      </c>
      <c r="AG636">
        <v>0</v>
      </c>
      <c r="AH636">
        <v>11</v>
      </c>
      <c r="AI636">
        <v>17</v>
      </c>
      <c r="AJ636">
        <v>190</v>
      </c>
      <c r="AK636">
        <v>189.7</v>
      </c>
      <c r="AL636">
        <v>6.8</v>
      </c>
      <c r="AM636">
        <v>195</v>
      </c>
      <c r="AN636" t="s">
        <v>155</v>
      </c>
      <c r="AO636">
        <v>1</v>
      </c>
      <c r="AP636" s="42">
        <v>0.94401620370370365</v>
      </c>
      <c r="AQ636">
        <v>47.159134999999999</v>
      </c>
      <c r="AR636">
        <v>-88.489354000000006</v>
      </c>
      <c r="AS636">
        <v>312.3</v>
      </c>
      <c r="AT636">
        <v>28.1</v>
      </c>
      <c r="AU636">
        <v>12</v>
      </c>
      <c r="AV636">
        <v>9</v>
      </c>
      <c r="AW636" t="s">
        <v>243</v>
      </c>
      <c r="AX636">
        <v>1.6</v>
      </c>
      <c r="AY636">
        <v>1</v>
      </c>
      <c r="AZ636">
        <v>2.1</v>
      </c>
      <c r="BA636">
        <v>14.048999999999999</v>
      </c>
      <c r="BB636">
        <v>11.52</v>
      </c>
      <c r="BC636">
        <v>0.82</v>
      </c>
      <c r="BD636">
        <v>18.064</v>
      </c>
      <c r="BE636">
        <v>2017.5</v>
      </c>
      <c r="BF636">
        <v>593.58399999999995</v>
      </c>
      <c r="BG636">
        <v>6.4000000000000001E-2</v>
      </c>
      <c r="BH636">
        <v>0</v>
      </c>
      <c r="BI636">
        <v>6.4000000000000001E-2</v>
      </c>
      <c r="BJ636">
        <v>0.05</v>
      </c>
      <c r="BK636">
        <v>0</v>
      </c>
      <c r="BL636">
        <v>0.05</v>
      </c>
      <c r="BM636">
        <v>27.648499999999999</v>
      </c>
      <c r="BQ636">
        <v>0</v>
      </c>
      <c r="BR636">
        <v>6.1564000000000001E-2</v>
      </c>
      <c r="BS636">
        <v>-2.8094579999999998</v>
      </c>
      <c r="BT636">
        <v>0.01</v>
      </c>
      <c r="BU636">
        <v>1.482</v>
      </c>
      <c r="BV636">
        <v>-56.470105799999999</v>
      </c>
    </row>
    <row r="637" spans="1:74" customFormat="1" x14ac:dyDescent="0.25">
      <c r="A637" s="40">
        <v>41704</v>
      </c>
      <c r="B637" s="41">
        <v>2.743171296296296E-2</v>
      </c>
      <c r="C637">
        <v>11.683</v>
      </c>
      <c r="D637">
        <v>5.3133999999999997</v>
      </c>
      <c r="E637">
        <v>53133.993090000004</v>
      </c>
      <c r="F637">
        <v>3.6</v>
      </c>
      <c r="G637">
        <v>-7.3</v>
      </c>
      <c r="H637">
        <v>2619.4</v>
      </c>
      <c r="J637">
        <v>0</v>
      </c>
      <c r="K637">
        <v>0.85060000000000002</v>
      </c>
      <c r="L637">
        <v>9.9369999999999994</v>
      </c>
      <c r="M637">
        <v>4.5194999999999999</v>
      </c>
      <c r="N637">
        <v>3.0621</v>
      </c>
      <c r="O637">
        <v>0</v>
      </c>
      <c r="P637">
        <v>3.1</v>
      </c>
      <c r="Q637">
        <v>2.3698999999999999</v>
      </c>
      <c r="R637">
        <v>0</v>
      </c>
      <c r="S637">
        <v>2.4</v>
      </c>
      <c r="T637">
        <v>2619.4432000000002</v>
      </c>
      <c r="W637">
        <v>0</v>
      </c>
      <c r="X637">
        <v>0</v>
      </c>
      <c r="Y637">
        <v>12.2</v>
      </c>
      <c r="Z637">
        <v>841</v>
      </c>
      <c r="AA637">
        <v>866</v>
      </c>
      <c r="AB637">
        <v>787</v>
      </c>
      <c r="AC637">
        <v>47</v>
      </c>
      <c r="AD637">
        <v>12.86</v>
      </c>
      <c r="AE637">
        <v>0.3</v>
      </c>
      <c r="AF637">
        <v>974</v>
      </c>
      <c r="AG637">
        <v>0</v>
      </c>
      <c r="AH637">
        <v>11</v>
      </c>
      <c r="AI637">
        <v>17</v>
      </c>
      <c r="AJ637">
        <v>190</v>
      </c>
      <c r="AK637">
        <v>189.3</v>
      </c>
      <c r="AL637">
        <v>6.7</v>
      </c>
      <c r="AM637">
        <v>195</v>
      </c>
      <c r="AN637" t="s">
        <v>155</v>
      </c>
      <c r="AO637">
        <v>1</v>
      </c>
      <c r="AP637" s="42">
        <v>0.9440277777777778</v>
      </c>
      <c r="AQ637">
        <v>47.159089000000002</v>
      </c>
      <c r="AR637">
        <v>-88.489281000000005</v>
      </c>
      <c r="AS637">
        <v>312.2</v>
      </c>
      <c r="AT637">
        <v>21.8</v>
      </c>
      <c r="AU637">
        <v>12</v>
      </c>
      <c r="AV637">
        <v>9</v>
      </c>
      <c r="AW637" t="s">
        <v>243</v>
      </c>
      <c r="AX637">
        <v>1.501698</v>
      </c>
      <c r="AY637">
        <v>1.065534</v>
      </c>
      <c r="AZ637">
        <v>2.1327669999999999</v>
      </c>
      <c r="BA637">
        <v>14.048999999999999</v>
      </c>
      <c r="BB637">
        <v>11.81</v>
      </c>
      <c r="BC637">
        <v>0.84</v>
      </c>
      <c r="BD637">
        <v>17.565999999999999</v>
      </c>
      <c r="BE637">
        <v>2048.3519999999999</v>
      </c>
      <c r="BF637">
        <v>592.947</v>
      </c>
      <c r="BG637">
        <v>6.6000000000000003E-2</v>
      </c>
      <c r="BH637">
        <v>0</v>
      </c>
      <c r="BI637">
        <v>6.6000000000000003E-2</v>
      </c>
      <c r="BJ637">
        <v>5.0999999999999997E-2</v>
      </c>
      <c r="BK637">
        <v>0</v>
      </c>
      <c r="BL637">
        <v>5.0999999999999997E-2</v>
      </c>
      <c r="BM637">
        <v>17.841000000000001</v>
      </c>
      <c r="BQ637">
        <v>0</v>
      </c>
      <c r="BR637">
        <v>6.3154000000000002E-2</v>
      </c>
      <c r="BS637">
        <v>-3.0730659999999999</v>
      </c>
      <c r="BT637">
        <v>0.01</v>
      </c>
      <c r="BU637">
        <v>1.520275</v>
      </c>
      <c r="BV637">
        <v>-61.768626599999997</v>
      </c>
    </row>
    <row r="638" spans="1:74" customFormat="1" x14ac:dyDescent="0.25">
      <c r="A638" s="40">
        <v>41704</v>
      </c>
      <c r="B638" s="41">
        <v>2.7443287037037037E-2</v>
      </c>
      <c r="C638">
        <v>11.106999999999999</v>
      </c>
      <c r="D638">
        <v>6.7854000000000001</v>
      </c>
      <c r="E638">
        <v>67853.753049999999</v>
      </c>
      <c r="F638">
        <v>3.6</v>
      </c>
      <c r="G638">
        <v>-7.2</v>
      </c>
      <c r="H638">
        <v>2866</v>
      </c>
      <c r="J638">
        <v>0</v>
      </c>
      <c r="K638">
        <v>0.84089999999999998</v>
      </c>
      <c r="L638">
        <v>9.3404000000000007</v>
      </c>
      <c r="M638">
        <v>5.7058999999999997</v>
      </c>
      <c r="N638">
        <v>3.0272999999999999</v>
      </c>
      <c r="O638">
        <v>0</v>
      </c>
      <c r="P638">
        <v>3</v>
      </c>
      <c r="Q638">
        <v>2.343</v>
      </c>
      <c r="R638">
        <v>0</v>
      </c>
      <c r="S638">
        <v>2.2999999999999998</v>
      </c>
      <c r="T638">
        <v>2865.9877000000001</v>
      </c>
      <c r="W638">
        <v>0</v>
      </c>
      <c r="X638">
        <v>0</v>
      </c>
      <c r="Y638">
        <v>12.2</v>
      </c>
      <c r="Z638">
        <v>840</v>
      </c>
      <c r="AA638">
        <v>865</v>
      </c>
      <c r="AB638">
        <v>785</v>
      </c>
      <c r="AC638">
        <v>47</v>
      </c>
      <c r="AD638">
        <v>12.86</v>
      </c>
      <c r="AE638">
        <v>0.3</v>
      </c>
      <c r="AF638">
        <v>974</v>
      </c>
      <c r="AG638">
        <v>0</v>
      </c>
      <c r="AH638">
        <v>11</v>
      </c>
      <c r="AI638">
        <v>17</v>
      </c>
      <c r="AJ638">
        <v>190</v>
      </c>
      <c r="AK638">
        <v>189</v>
      </c>
      <c r="AL638">
        <v>6.7</v>
      </c>
      <c r="AM638">
        <v>195</v>
      </c>
      <c r="AN638" t="s">
        <v>155</v>
      </c>
      <c r="AO638">
        <v>1</v>
      </c>
      <c r="AP638" s="42">
        <v>0.94403935185185184</v>
      </c>
      <c r="AQ638">
        <v>47.159052000000003</v>
      </c>
      <c r="AR638">
        <v>-88.489232000000001</v>
      </c>
      <c r="AS638">
        <v>312.10000000000002</v>
      </c>
      <c r="AT638">
        <v>16.899999999999999</v>
      </c>
      <c r="AU638">
        <v>12</v>
      </c>
      <c r="AV638">
        <v>9</v>
      </c>
      <c r="AW638" t="s">
        <v>243</v>
      </c>
      <c r="AX638">
        <v>1.3</v>
      </c>
      <c r="AY638">
        <v>1.2</v>
      </c>
      <c r="AZ638">
        <v>2.2000000000000002</v>
      </c>
      <c r="BA638">
        <v>14.048999999999999</v>
      </c>
      <c r="BB638">
        <v>11.06</v>
      </c>
      <c r="BC638">
        <v>0.79</v>
      </c>
      <c r="BD638">
        <v>18.919</v>
      </c>
      <c r="BE638">
        <v>1847.9870000000001</v>
      </c>
      <c r="BF638">
        <v>718.51400000000001</v>
      </c>
      <c r="BG638">
        <v>6.3E-2</v>
      </c>
      <c r="BH638">
        <v>0</v>
      </c>
      <c r="BI638">
        <v>6.3E-2</v>
      </c>
      <c r="BJ638">
        <v>4.9000000000000002E-2</v>
      </c>
      <c r="BK638">
        <v>0</v>
      </c>
      <c r="BL638">
        <v>4.9000000000000002E-2</v>
      </c>
      <c r="BM638">
        <v>18.735800000000001</v>
      </c>
      <c r="BQ638">
        <v>0</v>
      </c>
      <c r="BR638">
        <v>8.2668000000000005E-2</v>
      </c>
      <c r="BS638">
        <v>-2.7615259999999999</v>
      </c>
      <c r="BT638">
        <v>0.01</v>
      </c>
      <c r="BU638">
        <v>1.9900249999999999</v>
      </c>
      <c r="BV638">
        <v>-55.506672600000002</v>
      </c>
    </row>
    <row r="639" spans="1:74" customFormat="1" x14ac:dyDescent="0.25">
      <c r="A639" s="40">
        <v>41704</v>
      </c>
      <c r="B639" s="41">
        <v>2.7454861111111107E-2</v>
      </c>
      <c r="C639">
        <v>11.28</v>
      </c>
      <c r="D639">
        <v>7.3627000000000002</v>
      </c>
      <c r="E639">
        <v>73627.363100000002</v>
      </c>
      <c r="F639">
        <v>2.9</v>
      </c>
      <c r="G639">
        <v>1.2</v>
      </c>
      <c r="H639">
        <v>3647.7</v>
      </c>
      <c r="J639">
        <v>0</v>
      </c>
      <c r="K639">
        <v>0.83340000000000003</v>
      </c>
      <c r="L639">
        <v>9.4008000000000003</v>
      </c>
      <c r="M639">
        <v>6.1360000000000001</v>
      </c>
      <c r="N639">
        <v>2.3967999999999998</v>
      </c>
      <c r="O639">
        <v>1.0214000000000001</v>
      </c>
      <c r="P639">
        <v>3.4</v>
      </c>
      <c r="Q639">
        <v>1.855</v>
      </c>
      <c r="R639">
        <v>0.79049999999999998</v>
      </c>
      <c r="S639">
        <v>2.6</v>
      </c>
      <c r="T639">
        <v>3647.7242999999999</v>
      </c>
      <c r="W639">
        <v>0</v>
      </c>
      <c r="X639">
        <v>0</v>
      </c>
      <c r="Y639">
        <v>12.2</v>
      </c>
      <c r="Z639">
        <v>839</v>
      </c>
      <c r="AA639">
        <v>865</v>
      </c>
      <c r="AB639">
        <v>785</v>
      </c>
      <c r="AC639">
        <v>47</v>
      </c>
      <c r="AD639">
        <v>12.86</v>
      </c>
      <c r="AE639">
        <v>0.3</v>
      </c>
      <c r="AF639">
        <v>974</v>
      </c>
      <c r="AG639">
        <v>0</v>
      </c>
      <c r="AH639">
        <v>11</v>
      </c>
      <c r="AI639">
        <v>17</v>
      </c>
      <c r="AJ639">
        <v>190</v>
      </c>
      <c r="AK639">
        <v>189</v>
      </c>
      <c r="AL639">
        <v>6.7</v>
      </c>
      <c r="AM639">
        <v>195</v>
      </c>
      <c r="AN639" t="s">
        <v>155</v>
      </c>
      <c r="AO639">
        <v>1</v>
      </c>
      <c r="AP639" s="42">
        <v>0.94403935185185184</v>
      </c>
      <c r="AQ639">
        <v>47.159036999999998</v>
      </c>
      <c r="AR639">
        <v>-88.489217999999994</v>
      </c>
      <c r="AS639">
        <v>312.10000000000002</v>
      </c>
      <c r="AT639">
        <v>12.3</v>
      </c>
      <c r="AU639">
        <v>12</v>
      </c>
      <c r="AV639">
        <v>9</v>
      </c>
      <c r="AW639" t="s">
        <v>243</v>
      </c>
      <c r="AX639">
        <v>1.3</v>
      </c>
      <c r="AY639">
        <v>1.2</v>
      </c>
      <c r="AZ639">
        <v>2.102395</v>
      </c>
      <c r="BA639">
        <v>14.048999999999999</v>
      </c>
      <c r="BB639">
        <v>10.54</v>
      </c>
      <c r="BC639">
        <v>0.75</v>
      </c>
      <c r="BD639">
        <v>19.992000000000001</v>
      </c>
      <c r="BE639">
        <v>1793.249</v>
      </c>
      <c r="BF639">
        <v>744.971</v>
      </c>
      <c r="BG639">
        <v>4.8000000000000001E-2</v>
      </c>
      <c r="BH639">
        <v>0.02</v>
      </c>
      <c r="BI639">
        <v>6.8000000000000005E-2</v>
      </c>
      <c r="BJ639">
        <v>3.6999999999999998E-2</v>
      </c>
      <c r="BK639">
        <v>1.6E-2</v>
      </c>
      <c r="BL639">
        <v>5.2999999999999999E-2</v>
      </c>
      <c r="BM639">
        <v>22.991099999999999</v>
      </c>
      <c r="BQ639">
        <v>0</v>
      </c>
      <c r="BR639">
        <v>9.2154E-2</v>
      </c>
      <c r="BS639">
        <v>-2.294956</v>
      </c>
      <c r="BT639">
        <v>0.01</v>
      </c>
      <c r="BU639">
        <v>2.218378</v>
      </c>
      <c r="BV639">
        <v>-46.128615600000003</v>
      </c>
    </row>
    <row r="640" spans="1:74" customFormat="1" x14ac:dyDescent="0.25">
      <c r="A640" s="40">
        <v>41704</v>
      </c>
      <c r="B640" s="41">
        <v>2.7466435185185187E-2</v>
      </c>
      <c r="C640">
        <v>11.115</v>
      </c>
      <c r="D640">
        <v>7.0643000000000002</v>
      </c>
      <c r="E640">
        <v>70642.553190000006</v>
      </c>
      <c r="F640">
        <v>1.7</v>
      </c>
      <c r="G640">
        <v>3.8</v>
      </c>
      <c r="H640">
        <v>3171.7</v>
      </c>
      <c r="J640">
        <v>0</v>
      </c>
      <c r="K640">
        <v>0.83789999999999998</v>
      </c>
      <c r="L640">
        <v>9.3141999999999996</v>
      </c>
      <c r="M640">
        <v>5.9195000000000002</v>
      </c>
      <c r="N640">
        <v>1.4643999999999999</v>
      </c>
      <c r="O640">
        <v>3.1516999999999999</v>
      </c>
      <c r="P640">
        <v>4.5999999999999996</v>
      </c>
      <c r="Q640">
        <v>1.1334</v>
      </c>
      <c r="R640">
        <v>2.4392999999999998</v>
      </c>
      <c r="S640">
        <v>3.6</v>
      </c>
      <c r="T640">
        <v>3171.6646000000001</v>
      </c>
      <c r="W640">
        <v>0</v>
      </c>
      <c r="X640">
        <v>0</v>
      </c>
      <c r="Y640">
        <v>12.1</v>
      </c>
      <c r="Z640">
        <v>840</v>
      </c>
      <c r="AA640">
        <v>866</v>
      </c>
      <c r="AB640">
        <v>786</v>
      </c>
      <c r="AC640">
        <v>47</v>
      </c>
      <c r="AD640">
        <v>12.86</v>
      </c>
      <c r="AE640">
        <v>0.3</v>
      </c>
      <c r="AF640">
        <v>974</v>
      </c>
      <c r="AG640">
        <v>0</v>
      </c>
      <c r="AH640">
        <v>11</v>
      </c>
      <c r="AI640">
        <v>17</v>
      </c>
      <c r="AJ640">
        <v>190</v>
      </c>
      <c r="AK640">
        <v>189</v>
      </c>
      <c r="AL640">
        <v>6.8</v>
      </c>
      <c r="AM640">
        <v>195</v>
      </c>
      <c r="AN640" t="s">
        <v>155</v>
      </c>
      <c r="AO640">
        <v>1</v>
      </c>
      <c r="AP640" s="42">
        <v>0.94405092592592599</v>
      </c>
      <c r="AQ640">
        <v>47.158991</v>
      </c>
      <c r="AR640">
        <v>-88.489169000000004</v>
      </c>
      <c r="AS640">
        <v>312</v>
      </c>
      <c r="AT640">
        <v>9.1</v>
      </c>
      <c r="AU640">
        <v>12</v>
      </c>
      <c r="AV640">
        <v>9</v>
      </c>
      <c r="AW640" t="s">
        <v>243</v>
      </c>
      <c r="AX640">
        <v>1.3</v>
      </c>
      <c r="AY640">
        <v>1.2</v>
      </c>
      <c r="AZ640">
        <v>1.9</v>
      </c>
      <c r="BA640">
        <v>14.048999999999999</v>
      </c>
      <c r="BB640">
        <v>10.85</v>
      </c>
      <c r="BC640">
        <v>0.77</v>
      </c>
      <c r="BD640">
        <v>19.338999999999999</v>
      </c>
      <c r="BE640">
        <v>1816.9069999999999</v>
      </c>
      <c r="BF640">
        <v>734.93299999999999</v>
      </c>
      <c r="BG640">
        <v>0.03</v>
      </c>
      <c r="BH640">
        <v>6.4000000000000001E-2</v>
      </c>
      <c r="BI640">
        <v>9.4E-2</v>
      </c>
      <c r="BJ640">
        <v>2.3E-2</v>
      </c>
      <c r="BK640">
        <v>0.05</v>
      </c>
      <c r="BL640">
        <v>7.2999999999999995E-2</v>
      </c>
      <c r="BM640">
        <v>20.442699999999999</v>
      </c>
      <c r="BQ640">
        <v>0</v>
      </c>
      <c r="BR640">
        <v>0.10377</v>
      </c>
      <c r="BS640">
        <v>-2.4273500000000001</v>
      </c>
      <c r="BT640">
        <v>1.0718E-2</v>
      </c>
      <c r="BU640">
        <v>2.4980030000000002</v>
      </c>
      <c r="BV640">
        <v>-48.789735</v>
      </c>
    </row>
    <row r="641" spans="1:74" customFormat="1" x14ac:dyDescent="0.25">
      <c r="A641" s="40">
        <v>41704</v>
      </c>
      <c r="B641" s="41">
        <v>2.7478009259259261E-2</v>
      </c>
      <c r="C641">
        <v>10.94</v>
      </c>
      <c r="D641">
        <v>7.5392999999999999</v>
      </c>
      <c r="E641">
        <v>75393.130019999997</v>
      </c>
      <c r="F641">
        <v>1.5</v>
      </c>
      <c r="G641">
        <v>-12.2</v>
      </c>
      <c r="H641">
        <v>3281.8</v>
      </c>
      <c r="J641">
        <v>0</v>
      </c>
      <c r="K641">
        <v>0.83460000000000001</v>
      </c>
      <c r="L641">
        <v>9.1302000000000003</v>
      </c>
      <c r="M641">
        <v>6.2923</v>
      </c>
      <c r="N641">
        <v>1.2121999999999999</v>
      </c>
      <c r="O641">
        <v>0</v>
      </c>
      <c r="P641">
        <v>1.2</v>
      </c>
      <c r="Q641">
        <v>0.93879999999999997</v>
      </c>
      <c r="R641">
        <v>0</v>
      </c>
      <c r="S641">
        <v>0.9</v>
      </c>
      <c r="T641">
        <v>3281.8121000000001</v>
      </c>
      <c r="W641">
        <v>0</v>
      </c>
      <c r="X641">
        <v>0</v>
      </c>
      <c r="Y641">
        <v>12.2</v>
      </c>
      <c r="Z641">
        <v>840</v>
      </c>
      <c r="AA641">
        <v>866</v>
      </c>
      <c r="AB641">
        <v>786</v>
      </c>
      <c r="AC641">
        <v>47.7</v>
      </c>
      <c r="AD641">
        <v>13.05</v>
      </c>
      <c r="AE641">
        <v>0.3</v>
      </c>
      <c r="AF641">
        <v>974</v>
      </c>
      <c r="AG641">
        <v>0</v>
      </c>
      <c r="AH641">
        <v>11</v>
      </c>
      <c r="AI641">
        <v>17</v>
      </c>
      <c r="AJ641">
        <v>190.7</v>
      </c>
      <c r="AK641">
        <v>189</v>
      </c>
      <c r="AL641">
        <v>6.8</v>
      </c>
      <c r="AM641">
        <v>195</v>
      </c>
      <c r="AN641" t="s">
        <v>155</v>
      </c>
      <c r="AO641">
        <v>1</v>
      </c>
      <c r="AP641" s="42">
        <v>0.94407407407407407</v>
      </c>
      <c r="AQ641">
        <v>47.158957999999998</v>
      </c>
      <c r="AR641">
        <v>-88.489126999999996</v>
      </c>
      <c r="AS641">
        <v>311.89999999999998</v>
      </c>
      <c r="AT641">
        <v>6.2</v>
      </c>
      <c r="AU641">
        <v>12</v>
      </c>
      <c r="AV641">
        <v>9</v>
      </c>
      <c r="AW641" t="s">
        <v>243</v>
      </c>
      <c r="AX641">
        <v>1.1999</v>
      </c>
      <c r="AY641">
        <v>1.2333670000000001</v>
      </c>
      <c r="AZ641">
        <v>1.9</v>
      </c>
      <c r="BA641">
        <v>14.048999999999999</v>
      </c>
      <c r="BB641">
        <v>10.62</v>
      </c>
      <c r="BC641">
        <v>0.76</v>
      </c>
      <c r="BD641">
        <v>19.817</v>
      </c>
      <c r="BE641">
        <v>1758.3510000000001</v>
      </c>
      <c r="BF641">
        <v>771.28300000000002</v>
      </c>
      <c r="BG641">
        <v>2.4E-2</v>
      </c>
      <c r="BH641">
        <v>0</v>
      </c>
      <c r="BI641">
        <v>2.4E-2</v>
      </c>
      <c r="BJ641">
        <v>1.9E-2</v>
      </c>
      <c r="BK641">
        <v>0</v>
      </c>
      <c r="BL641">
        <v>1.9E-2</v>
      </c>
      <c r="BM641">
        <v>20.883400000000002</v>
      </c>
      <c r="BQ641">
        <v>0</v>
      </c>
      <c r="BR641">
        <v>0.11877</v>
      </c>
      <c r="BS641">
        <v>-1.826848</v>
      </c>
      <c r="BT641">
        <v>1.0281999999999999E-2</v>
      </c>
      <c r="BU641">
        <v>2.8590909999999998</v>
      </c>
      <c r="BV641">
        <v>-36.719644799999998</v>
      </c>
    </row>
    <row r="642" spans="1:74" customFormat="1" x14ac:dyDescent="0.25">
      <c r="A642" s="40">
        <v>41704</v>
      </c>
      <c r="B642" s="41">
        <v>2.7489583333333335E-2</v>
      </c>
      <c r="C642">
        <v>10.218</v>
      </c>
      <c r="D642">
        <v>8.1219999999999999</v>
      </c>
      <c r="E642">
        <v>81219.775280000002</v>
      </c>
      <c r="F642">
        <v>2.6</v>
      </c>
      <c r="G642">
        <v>-15.1</v>
      </c>
      <c r="H642">
        <v>2524.8000000000002</v>
      </c>
      <c r="J642">
        <v>0</v>
      </c>
      <c r="K642">
        <v>0.83509999999999995</v>
      </c>
      <c r="L642">
        <v>8.5329999999999995</v>
      </c>
      <c r="M642">
        <v>6.7827999999999999</v>
      </c>
      <c r="N642">
        <v>2.1913999999999998</v>
      </c>
      <c r="O642">
        <v>0</v>
      </c>
      <c r="P642">
        <v>2.2000000000000002</v>
      </c>
      <c r="Q642">
        <v>1.6977</v>
      </c>
      <c r="R642">
        <v>0</v>
      </c>
      <c r="S642">
        <v>1.7</v>
      </c>
      <c r="T642">
        <v>2524.7750000000001</v>
      </c>
      <c r="W642">
        <v>0</v>
      </c>
      <c r="X642">
        <v>0</v>
      </c>
      <c r="Y642">
        <v>12.2</v>
      </c>
      <c r="Z642">
        <v>841</v>
      </c>
      <c r="AA642">
        <v>865</v>
      </c>
      <c r="AB642">
        <v>785</v>
      </c>
      <c r="AC642">
        <v>48</v>
      </c>
      <c r="AD642">
        <v>13.13</v>
      </c>
      <c r="AE642">
        <v>0.3</v>
      </c>
      <c r="AF642">
        <v>974</v>
      </c>
      <c r="AG642">
        <v>0</v>
      </c>
      <c r="AH642">
        <v>11</v>
      </c>
      <c r="AI642">
        <v>17</v>
      </c>
      <c r="AJ642">
        <v>191</v>
      </c>
      <c r="AK642">
        <v>189</v>
      </c>
      <c r="AL642">
        <v>6.8</v>
      </c>
      <c r="AM642">
        <v>195</v>
      </c>
      <c r="AN642" t="s">
        <v>155</v>
      </c>
      <c r="AO642">
        <v>1</v>
      </c>
      <c r="AP642" s="42">
        <v>0.94407407407407407</v>
      </c>
      <c r="AQ642">
        <v>47.158954999999999</v>
      </c>
      <c r="AR642">
        <v>-88.48912</v>
      </c>
      <c r="AS642">
        <v>312</v>
      </c>
      <c r="AT642">
        <v>4.7</v>
      </c>
      <c r="AU642">
        <v>12</v>
      </c>
      <c r="AV642">
        <v>9</v>
      </c>
      <c r="AW642" t="s">
        <v>243</v>
      </c>
      <c r="AX642">
        <v>1</v>
      </c>
      <c r="AY642">
        <v>1.3</v>
      </c>
      <c r="AZ642">
        <v>1.9</v>
      </c>
      <c r="BA642">
        <v>14.048999999999999</v>
      </c>
      <c r="BB642">
        <v>10.65</v>
      </c>
      <c r="BC642">
        <v>0.76</v>
      </c>
      <c r="BD642">
        <v>19.742999999999999</v>
      </c>
      <c r="BE642">
        <v>1662.6289999999999</v>
      </c>
      <c r="BF642">
        <v>841.16700000000003</v>
      </c>
      <c r="BG642">
        <v>4.4999999999999998E-2</v>
      </c>
      <c r="BH642">
        <v>0</v>
      </c>
      <c r="BI642">
        <v>4.4999999999999998E-2</v>
      </c>
      <c r="BJ642">
        <v>3.5000000000000003E-2</v>
      </c>
      <c r="BK642">
        <v>0</v>
      </c>
      <c r="BL642">
        <v>3.5000000000000003E-2</v>
      </c>
      <c r="BM642">
        <v>16.2547</v>
      </c>
      <c r="BQ642">
        <v>0</v>
      </c>
      <c r="BR642">
        <v>0.22352</v>
      </c>
      <c r="BS642">
        <v>-1.6576740000000001</v>
      </c>
      <c r="BT642">
        <v>0.01</v>
      </c>
      <c r="BU642">
        <v>5.3806859999999999</v>
      </c>
      <c r="BV642">
        <v>-33.319247400000002</v>
      </c>
    </row>
    <row r="643" spans="1:74" customFormat="1" x14ac:dyDescent="0.25">
      <c r="A643" s="40">
        <v>41704</v>
      </c>
      <c r="B643" s="41">
        <v>2.7501157407407408E-2</v>
      </c>
      <c r="C643">
        <v>10.406000000000001</v>
      </c>
      <c r="D643">
        <v>8.8084000000000007</v>
      </c>
      <c r="E643">
        <v>88084.031010000006</v>
      </c>
      <c r="F643">
        <v>3.2</v>
      </c>
      <c r="G643">
        <v>-15</v>
      </c>
      <c r="H643">
        <v>2181.1</v>
      </c>
      <c r="J643">
        <v>0</v>
      </c>
      <c r="K643">
        <v>0.82740000000000002</v>
      </c>
      <c r="L643">
        <v>8.6094000000000008</v>
      </c>
      <c r="M643">
        <v>7.2878999999999996</v>
      </c>
      <c r="N643">
        <v>2.6082000000000001</v>
      </c>
      <c r="O643">
        <v>0</v>
      </c>
      <c r="P643">
        <v>2.6</v>
      </c>
      <c r="Q643">
        <v>2.0207000000000002</v>
      </c>
      <c r="R643">
        <v>0</v>
      </c>
      <c r="S643">
        <v>2</v>
      </c>
      <c r="T643">
        <v>2181.0722999999998</v>
      </c>
      <c r="W643">
        <v>0</v>
      </c>
      <c r="X643">
        <v>0</v>
      </c>
      <c r="Y643">
        <v>12.1</v>
      </c>
      <c r="Z643">
        <v>842</v>
      </c>
      <c r="AA643">
        <v>866</v>
      </c>
      <c r="AB643">
        <v>786</v>
      </c>
      <c r="AC643">
        <v>48</v>
      </c>
      <c r="AD643">
        <v>13.13</v>
      </c>
      <c r="AE643">
        <v>0.3</v>
      </c>
      <c r="AF643">
        <v>974</v>
      </c>
      <c r="AG643">
        <v>0</v>
      </c>
      <c r="AH643">
        <v>11</v>
      </c>
      <c r="AI643">
        <v>17</v>
      </c>
      <c r="AJ643">
        <v>191</v>
      </c>
      <c r="AK643">
        <v>189</v>
      </c>
      <c r="AL643">
        <v>6.7</v>
      </c>
      <c r="AM643">
        <v>195</v>
      </c>
      <c r="AN643" t="s">
        <v>155</v>
      </c>
      <c r="AO643">
        <v>1</v>
      </c>
      <c r="AP643" s="42">
        <v>0.94408564814814822</v>
      </c>
      <c r="AQ643">
        <v>47.158956000000003</v>
      </c>
      <c r="AR643">
        <v>-88.489091000000002</v>
      </c>
      <c r="AS643">
        <v>312</v>
      </c>
      <c r="AT643">
        <v>4.5</v>
      </c>
      <c r="AU643">
        <v>12</v>
      </c>
      <c r="AV643">
        <v>9</v>
      </c>
      <c r="AW643" t="s">
        <v>243</v>
      </c>
      <c r="AX643">
        <v>1.0663339999999999</v>
      </c>
      <c r="AY643">
        <v>1.3663339999999999</v>
      </c>
      <c r="AZ643">
        <v>1.9995000000000001</v>
      </c>
      <c r="BA643">
        <v>14.048999999999999</v>
      </c>
      <c r="BB643">
        <v>10.15</v>
      </c>
      <c r="BC643">
        <v>0.72</v>
      </c>
      <c r="BD643">
        <v>20.864000000000001</v>
      </c>
      <c r="BE643">
        <v>1620.4190000000001</v>
      </c>
      <c r="BF643">
        <v>873.04100000000005</v>
      </c>
      <c r="BG643">
        <v>5.0999999999999997E-2</v>
      </c>
      <c r="BH643">
        <v>0</v>
      </c>
      <c r="BI643">
        <v>5.0999999999999997E-2</v>
      </c>
      <c r="BJ643">
        <v>0.04</v>
      </c>
      <c r="BK643">
        <v>0</v>
      </c>
      <c r="BL643">
        <v>0.04</v>
      </c>
      <c r="BM643">
        <v>13.564</v>
      </c>
      <c r="BQ643">
        <v>0</v>
      </c>
      <c r="BR643">
        <v>0.33623599999999998</v>
      </c>
      <c r="BS643">
        <v>-2.6414520000000001</v>
      </c>
      <c r="BT643">
        <v>1.0718E-2</v>
      </c>
      <c r="BU643">
        <v>8.094042</v>
      </c>
      <c r="BV643">
        <v>-53.093185200000001</v>
      </c>
    </row>
    <row r="644" spans="1:74" customFormat="1" x14ac:dyDescent="0.25">
      <c r="A644" s="40">
        <v>41704</v>
      </c>
      <c r="B644" s="41">
        <v>2.7512731481481482E-2</v>
      </c>
      <c r="C644">
        <v>11.515000000000001</v>
      </c>
      <c r="D644">
        <v>7.1279000000000003</v>
      </c>
      <c r="E644">
        <v>71279.416530000002</v>
      </c>
      <c r="F644">
        <v>3.4</v>
      </c>
      <c r="G644">
        <v>-14.9</v>
      </c>
      <c r="H644">
        <v>2816.8</v>
      </c>
      <c r="J644">
        <v>0</v>
      </c>
      <c r="K644">
        <v>0.83460000000000001</v>
      </c>
      <c r="L644">
        <v>9.6109000000000009</v>
      </c>
      <c r="M644">
        <v>5.9490999999999996</v>
      </c>
      <c r="N644">
        <v>2.802</v>
      </c>
      <c r="O644">
        <v>0</v>
      </c>
      <c r="P644">
        <v>2.8</v>
      </c>
      <c r="Q644">
        <v>2.1707999999999998</v>
      </c>
      <c r="R644">
        <v>0</v>
      </c>
      <c r="S644">
        <v>2.2000000000000002</v>
      </c>
      <c r="T644">
        <v>2816.8</v>
      </c>
      <c r="W644">
        <v>0</v>
      </c>
      <c r="X644">
        <v>0</v>
      </c>
      <c r="Y644">
        <v>12.1</v>
      </c>
      <c r="Z644">
        <v>842</v>
      </c>
      <c r="AA644">
        <v>868</v>
      </c>
      <c r="AB644">
        <v>788</v>
      </c>
      <c r="AC644">
        <v>48</v>
      </c>
      <c r="AD644">
        <v>13.13</v>
      </c>
      <c r="AE644">
        <v>0.3</v>
      </c>
      <c r="AF644">
        <v>974</v>
      </c>
      <c r="AG644">
        <v>0</v>
      </c>
      <c r="AH644">
        <v>11</v>
      </c>
      <c r="AI644">
        <v>17.718</v>
      </c>
      <c r="AJ644">
        <v>191</v>
      </c>
      <c r="AK644">
        <v>189.7</v>
      </c>
      <c r="AL644">
        <v>6.6</v>
      </c>
      <c r="AM644">
        <v>195</v>
      </c>
      <c r="AN644" t="s">
        <v>155</v>
      </c>
      <c r="AO644">
        <v>1</v>
      </c>
      <c r="AP644" s="42">
        <v>0.94410879629629629</v>
      </c>
      <c r="AQ644">
        <v>47.158946</v>
      </c>
      <c r="AR644">
        <v>-88.489018999999999</v>
      </c>
      <c r="AS644">
        <v>321.2</v>
      </c>
      <c r="AT644">
        <v>6.2</v>
      </c>
      <c r="AU644">
        <v>12</v>
      </c>
      <c r="AV644">
        <v>9</v>
      </c>
      <c r="AW644" t="s">
        <v>243</v>
      </c>
      <c r="AX644">
        <v>1.2</v>
      </c>
      <c r="AY644">
        <v>1.5</v>
      </c>
      <c r="AZ644">
        <v>2.2000000000000002</v>
      </c>
      <c r="BA644">
        <v>14.048999999999999</v>
      </c>
      <c r="BB644">
        <v>10.62</v>
      </c>
      <c r="BC644">
        <v>0.76</v>
      </c>
      <c r="BD644">
        <v>19.815999999999999</v>
      </c>
      <c r="BE644">
        <v>1840.2829999999999</v>
      </c>
      <c r="BF644">
        <v>725.01599999999996</v>
      </c>
      <c r="BG644">
        <v>5.6000000000000001E-2</v>
      </c>
      <c r="BH644">
        <v>0</v>
      </c>
      <c r="BI644">
        <v>5.6000000000000001E-2</v>
      </c>
      <c r="BJ644">
        <v>4.3999999999999997E-2</v>
      </c>
      <c r="BK644">
        <v>0</v>
      </c>
      <c r="BL644">
        <v>4.3999999999999997E-2</v>
      </c>
      <c r="BM644">
        <v>17.821300000000001</v>
      </c>
      <c r="BQ644">
        <v>0</v>
      </c>
      <c r="BR644">
        <v>0.45546799999999998</v>
      </c>
      <c r="BS644">
        <v>-3.4808539999999999</v>
      </c>
      <c r="BT644">
        <v>1.0999999999999999E-2</v>
      </c>
      <c r="BU644">
        <v>10.964254</v>
      </c>
      <c r="BV644">
        <v>-69.965165400000004</v>
      </c>
    </row>
    <row r="645" spans="1:74" customFormat="1" x14ac:dyDescent="0.25">
      <c r="A645" s="40">
        <v>41704</v>
      </c>
      <c r="B645" s="41">
        <v>2.7524305555555555E-2</v>
      </c>
      <c r="C645">
        <v>12.186</v>
      </c>
      <c r="D645">
        <v>7.2682000000000002</v>
      </c>
      <c r="E645">
        <v>72681.698910000006</v>
      </c>
      <c r="F645">
        <v>3.5</v>
      </c>
      <c r="G645">
        <v>-14.8</v>
      </c>
      <c r="H645">
        <v>2562.4</v>
      </c>
      <c r="J645">
        <v>0</v>
      </c>
      <c r="K645">
        <v>0.8286</v>
      </c>
      <c r="L645">
        <v>10.097099999999999</v>
      </c>
      <c r="M645">
        <v>6.0224000000000002</v>
      </c>
      <c r="N645">
        <v>2.9001000000000001</v>
      </c>
      <c r="O645">
        <v>0</v>
      </c>
      <c r="P645">
        <v>2.9</v>
      </c>
      <c r="Q645">
        <v>2.2467999999999999</v>
      </c>
      <c r="R645">
        <v>0</v>
      </c>
      <c r="S645">
        <v>2.2000000000000002</v>
      </c>
      <c r="T645">
        <v>2562.3906000000002</v>
      </c>
      <c r="W645">
        <v>0</v>
      </c>
      <c r="X645">
        <v>0</v>
      </c>
      <c r="Y645">
        <v>12.1</v>
      </c>
      <c r="Z645">
        <v>842</v>
      </c>
      <c r="AA645">
        <v>867</v>
      </c>
      <c r="AB645">
        <v>788</v>
      </c>
      <c r="AC645">
        <v>48</v>
      </c>
      <c r="AD645">
        <v>13.13</v>
      </c>
      <c r="AE645">
        <v>0.3</v>
      </c>
      <c r="AF645">
        <v>974</v>
      </c>
      <c r="AG645">
        <v>0</v>
      </c>
      <c r="AH645">
        <v>11</v>
      </c>
      <c r="AI645">
        <v>17.282</v>
      </c>
      <c r="AJ645">
        <v>191</v>
      </c>
      <c r="AK645">
        <v>189.3</v>
      </c>
      <c r="AL645">
        <v>6.6</v>
      </c>
      <c r="AM645">
        <v>195</v>
      </c>
      <c r="AN645" t="s">
        <v>155</v>
      </c>
      <c r="AO645">
        <v>1</v>
      </c>
      <c r="AP645" s="42">
        <v>0.94412037037037033</v>
      </c>
      <c r="AQ645">
        <v>47.158904</v>
      </c>
      <c r="AR645">
        <v>-88.488944000000004</v>
      </c>
      <c r="AS645">
        <v>340</v>
      </c>
      <c r="AT645">
        <v>9.3000000000000007</v>
      </c>
      <c r="AU645">
        <v>12</v>
      </c>
      <c r="AV645">
        <v>10</v>
      </c>
      <c r="AW645" t="s">
        <v>243</v>
      </c>
      <c r="AX645">
        <v>1.2329669999999999</v>
      </c>
      <c r="AY645">
        <v>1.532967</v>
      </c>
      <c r="AZ645">
        <v>2.2000000000000002</v>
      </c>
      <c r="BA645">
        <v>14.048999999999999</v>
      </c>
      <c r="BB645">
        <v>10.23</v>
      </c>
      <c r="BC645">
        <v>0.73</v>
      </c>
      <c r="BD645">
        <v>20.686</v>
      </c>
      <c r="BE645">
        <v>1870.174</v>
      </c>
      <c r="BF645">
        <v>709.95600000000002</v>
      </c>
      <c r="BG645">
        <v>5.6000000000000001E-2</v>
      </c>
      <c r="BH645">
        <v>0</v>
      </c>
      <c r="BI645">
        <v>5.6000000000000001E-2</v>
      </c>
      <c r="BJ645">
        <v>4.3999999999999997E-2</v>
      </c>
      <c r="BK645">
        <v>0</v>
      </c>
      <c r="BL645">
        <v>4.3999999999999997E-2</v>
      </c>
      <c r="BM645">
        <v>15.681800000000001</v>
      </c>
      <c r="BQ645">
        <v>0</v>
      </c>
      <c r="BR645">
        <v>0.56351799999999996</v>
      </c>
      <c r="BS645">
        <v>-4.0570279999999999</v>
      </c>
      <c r="BT645">
        <v>1.1717999999999999E-2</v>
      </c>
      <c r="BU645">
        <v>13.565287</v>
      </c>
      <c r="BV645">
        <v>-81.546262799999994</v>
      </c>
    </row>
    <row r="646" spans="1:74" customFormat="1" x14ac:dyDescent="0.25">
      <c r="A646" s="40">
        <v>41704</v>
      </c>
      <c r="B646" s="41">
        <v>2.7535879629629625E-2</v>
      </c>
      <c r="C646">
        <v>10.72</v>
      </c>
      <c r="D646">
        <v>9.3276000000000003</v>
      </c>
      <c r="E646">
        <v>93275.560169999997</v>
      </c>
      <c r="F646">
        <v>7.2</v>
      </c>
      <c r="G646">
        <v>-13.1</v>
      </c>
      <c r="H646">
        <v>2653</v>
      </c>
      <c r="J646">
        <v>0</v>
      </c>
      <c r="K646">
        <v>0.81950000000000001</v>
      </c>
      <c r="L646">
        <v>8.7851999999999997</v>
      </c>
      <c r="M646">
        <v>7.6439000000000004</v>
      </c>
      <c r="N646">
        <v>5.8851000000000004</v>
      </c>
      <c r="O646">
        <v>0</v>
      </c>
      <c r="P646">
        <v>5.9</v>
      </c>
      <c r="Q646">
        <v>4.5593000000000004</v>
      </c>
      <c r="R646">
        <v>0</v>
      </c>
      <c r="S646">
        <v>4.5999999999999996</v>
      </c>
      <c r="T646">
        <v>2653.0191</v>
      </c>
      <c r="W646">
        <v>0</v>
      </c>
      <c r="X646">
        <v>0</v>
      </c>
      <c r="Y646">
        <v>12.2</v>
      </c>
      <c r="Z646">
        <v>841</v>
      </c>
      <c r="AA646">
        <v>866</v>
      </c>
      <c r="AB646">
        <v>787</v>
      </c>
      <c r="AC646">
        <v>48</v>
      </c>
      <c r="AD646">
        <v>13.13</v>
      </c>
      <c r="AE646">
        <v>0.3</v>
      </c>
      <c r="AF646">
        <v>974</v>
      </c>
      <c r="AG646">
        <v>0</v>
      </c>
      <c r="AH646">
        <v>11</v>
      </c>
      <c r="AI646">
        <v>17</v>
      </c>
      <c r="AJ646">
        <v>191</v>
      </c>
      <c r="AK646">
        <v>189.7</v>
      </c>
      <c r="AL646">
        <v>6.6</v>
      </c>
      <c r="AM646">
        <v>195</v>
      </c>
      <c r="AN646" t="s">
        <v>155</v>
      </c>
      <c r="AO646">
        <v>1</v>
      </c>
      <c r="AP646" s="42">
        <v>0.94413194444444448</v>
      </c>
      <c r="AQ646">
        <v>47.158940000000001</v>
      </c>
      <c r="AR646">
        <v>-88.488956999999999</v>
      </c>
      <c r="AS646">
        <v>339.9</v>
      </c>
      <c r="AT646">
        <v>9.3000000000000007</v>
      </c>
      <c r="AU646">
        <v>12</v>
      </c>
      <c r="AV646">
        <v>10</v>
      </c>
      <c r="AW646" t="s">
        <v>227</v>
      </c>
      <c r="AX646">
        <v>1.3</v>
      </c>
      <c r="AY646">
        <v>1.6</v>
      </c>
      <c r="AZ646">
        <v>2.2000000000000002</v>
      </c>
      <c r="BA646">
        <v>14.048999999999999</v>
      </c>
      <c r="BB646">
        <v>9.68</v>
      </c>
      <c r="BC646">
        <v>0.69</v>
      </c>
      <c r="BD646">
        <v>22.026</v>
      </c>
      <c r="BE646">
        <v>1596.0170000000001</v>
      </c>
      <c r="BF646">
        <v>883.85400000000004</v>
      </c>
      <c r="BG646">
        <v>0.112</v>
      </c>
      <c r="BH646">
        <v>0</v>
      </c>
      <c r="BI646">
        <v>0.112</v>
      </c>
      <c r="BJ646">
        <v>8.6999999999999994E-2</v>
      </c>
      <c r="BK646">
        <v>0</v>
      </c>
      <c r="BL646">
        <v>8.6999999999999994E-2</v>
      </c>
      <c r="BM646">
        <v>15.9254</v>
      </c>
      <c r="BQ646">
        <v>0</v>
      </c>
      <c r="BR646">
        <v>0.542458</v>
      </c>
      <c r="BS646">
        <v>-3.5892119999999998</v>
      </c>
      <c r="BT646">
        <v>1.1282E-2</v>
      </c>
      <c r="BU646">
        <v>13.058320999999999</v>
      </c>
      <c r="BV646">
        <v>-72.143161199999994</v>
      </c>
    </row>
    <row r="647" spans="1:74" customFormat="1" x14ac:dyDescent="0.25">
      <c r="A647" s="40">
        <v>41704</v>
      </c>
      <c r="B647" s="41">
        <v>2.7547453703703706E-2</v>
      </c>
      <c r="C647">
        <v>10.349</v>
      </c>
      <c r="D647">
        <v>10.1286</v>
      </c>
      <c r="E647">
        <v>101286.4474</v>
      </c>
      <c r="F647">
        <v>27</v>
      </c>
      <c r="G647">
        <v>-13.1</v>
      </c>
      <c r="H647">
        <v>3517.1</v>
      </c>
      <c r="J647">
        <v>0</v>
      </c>
      <c r="K647">
        <v>0.8135</v>
      </c>
      <c r="L647">
        <v>8.4185999999999996</v>
      </c>
      <c r="M647">
        <v>8.2393000000000001</v>
      </c>
      <c r="N647">
        <v>21.999500000000001</v>
      </c>
      <c r="O647">
        <v>0</v>
      </c>
      <c r="P647">
        <v>22</v>
      </c>
      <c r="Q647">
        <v>17.043600000000001</v>
      </c>
      <c r="R647">
        <v>0</v>
      </c>
      <c r="S647">
        <v>17</v>
      </c>
      <c r="T647">
        <v>3517.1140999999998</v>
      </c>
      <c r="W647">
        <v>0</v>
      </c>
      <c r="X647">
        <v>0</v>
      </c>
      <c r="Y647">
        <v>12.1</v>
      </c>
      <c r="Z647">
        <v>840</v>
      </c>
      <c r="AA647">
        <v>865</v>
      </c>
      <c r="AB647">
        <v>787</v>
      </c>
      <c r="AC647">
        <v>48</v>
      </c>
      <c r="AD647">
        <v>13.13</v>
      </c>
      <c r="AE647">
        <v>0.3</v>
      </c>
      <c r="AF647">
        <v>974</v>
      </c>
      <c r="AG647">
        <v>0</v>
      </c>
      <c r="AH647">
        <v>11</v>
      </c>
      <c r="AI647">
        <v>17.718</v>
      </c>
      <c r="AJ647">
        <v>191</v>
      </c>
      <c r="AK647">
        <v>190</v>
      </c>
      <c r="AL647">
        <v>6.7</v>
      </c>
      <c r="AM647">
        <v>195</v>
      </c>
      <c r="AN647" t="s">
        <v>155</v>
      </c>
      <c r="AO647">
        <v>1</v>
      </c>
      <c r="AP647" s="42">
        <v>0.94414351851851863</v>
      </c>
      <c r="AQ647">
        <v>47.158976000000003</v>
      </c>
      <c r="AR647">
        <v>-88.488968999999997</v>
      </c>
      <c r="AS647">
        <v>339.9</v>
      </c>
      <c r="AT647">
        <v>9.3000000000000007</v>
      </c>
      <c r="AU647">
        <v>12</v>
      </c>
      <c r="AV647">
        <v>10</v>
      </c>
      <c r="AW647" t="s">
        <v>227</v>
      </c>
      <c r="AX647">
        <v>1.3</v>
      </c>
      <c r="AY647">
        <v>1.6</v>
      </c>
      <c r="AZ647">
        <v>2.2000000000000002</v>
      </c>
      <c r="BA647">
        <v>14.048999999999999</v>
      </c>
      <c r="BB647">
        <v>9.35</v>
      </c>
      <c r="BC647">
        <v>0.67</v>
      </c>
      <c r="BD647">
        <v>22.931000000000001</v>
      </c>
      <c r="BE647">
        <v>1501.01</v>
      </c>
      <c r="BF647">
        <v>934.99199999999996</v>
      </c>
      <c r="BG647">
        <v>0.41099999999999998</v>
      </c>
      <c r="BH647">
        <v>0</v>
      </c>
      <c r="BI647">
        <v>0.41099999999999998</v>
      </c>
      <c r="BJ647">
        <v>0.318</v>
      </c>
      <c r="BK647">
        <v>0</v>
      </c>
      <c r="BL647">
        <v>0.318</v>
      </c>
      <c r="BM647">
        <v>20.720099999999999</v>
      </c>
      <c r="BQ647">
        <v>0</v>
      </c>
      <c r="BR647">
        <v>0.30329200000000001</v>
      </c>
      <c r="BS647">
        <v>-2.8316300000000001</v>
      </c>
      <c r="BT647">
        <v>1.0999999999999999E-2</v>
      </c>
      <c r="BU647">
        <v>7.3009969999999997</v>
      </c>
      <c r="BV647">
        <v>-56.915762999999998</v>
      </c>
    </row>
    <row r="648" spans="1:74" customFormat="1" x14ac:dyDescent="0.25">
      <c r="A648" s="40">
        <v>41704</v>
      </c>
      <c r="B648" s="41">
        <v>2.7559027777777776E-2</v>
      </c>
      <c r="C648">
        <v>10.153</v>
      </c>
      <c r="D648">
        <v>10.2257</v>
      </c>
      <c r="E648">
        <v>102256.84209999999</v>
      </c>
      <c r="F648">
        <v>42.8</v>
      </c>
      <c r="G648">
        <v>-13</v>
      </c>
      <c r="H648">
        <v>3144</v>
      </c>
      <c r="J648">
        <v>0</v>
      </c>
      <c r="K648">
        <v>0.81430000000000002</v>
      </c>
      <c r="L648">
        <v>8.2676999999999996</v>
      </c>
      <c r="M648">
        <v>8.3268000000000004</v>
      </c>
      <c r="N648">
        <v>34.828899999999997</v>
      </c>
      <c r="O648">
        <v>0</v>
      </c>
      <c r="P648">
        <v>34.799999999999997</v>
      </c>
      <c r="Q648">
        <v>26.982800000000001</v>
      </c>
      <c r="R648">
        <v>0</v>
      </c>
      <c r="S648">
        <v>27</v>
      </c>
      <c r="T648">
        <v>3143.9964</v>
      </c>
      <c r="W648">
        <v>0</v>
      </c>
      <c r="X648">
        <v>0</v>
      </c>
      <c r="Y648">
        <v>12.1</v>
      </c>
      <c r="Z648">
        <v>840</v>
      </c>
      <c r="AA648">
        <v>866</v>
      </c>
      <c r="AB648">
        <v>788</v>
      </c>
      <c r="AC648">
        <v>48</v>
      </c>
      <c r="AD648">
        <v>13.13</v>
      </c>
      <c r="AE648">
        <v>0.3</v>
      </c>
      <c r="AF648">
        <v>974</v>
      </c>
      <c r="AG648">
        <v>0</v>
      </c>
      <c r="AH648">
        <v>11</v>
      </c>
      <c r="AI648">
        <v>18</v>
      </c>
      <c r="AJ648">
        <v>191</v>
      </c>
      <c r="AK648">
        <v>189.3</v>
      </c>
      <c r="AL648">
        <v>6.7</v>
      </c>
      <c r="AM648">
        <v>195</v>
      </c>
      <c r="AN648" t="s">
        <v>155</v>
      </c>
      <c r="AO648">
        <v>1</v>
      </c>
      <c r="AP648" s="42">
        <v>0.94415509259259256</v>
      </c>
      <c r="AQ648">
        <v>47.159011999999997</v>
      </c>
      <c r="AR648">
        <v>-88.488983000000005</v>
      </c>
      <c r="AS648">
        <v>339.9</v>
      </c>
      <c r="AT648">
        <v>9.3000000000000007</v>
      </c>
      <c r="AU648">
        <v>12</v>
      </c>
      <c r="AV648">
        <v>10</v>
      </c>
      <c r="AW648" t="s">
        <v>227</v>
      </c>
      <c r="AX648">
        <v>1.3</v>
      </c>
      <c r="AY648">
        <v>1.6</v>
      </c>
      <c r="AZ648">
        <v>2.2000000000000002</v>
      </c>
      <c r="BA648">
        <v>14.048999999999999</v>
      </c>
      <c r="BB648">
        <v>9.39</v>
      </c>
      <c r="BC648">
        <v>0.67</v>
      </c>
      <c r="BD648">
        <v>22.805</v>
      </c>
      <c r="BE648">
        <v>1482.903</v>
      </c>
      <c r="BF648">
        <v>950.56100000000004</v>
      </c>
      <c r="BG648">
        <v>0.65400000000000003</v>
      </c>
      <c r="BH648">
        <v>0</v>
      </c>
      <c r="BI648">
        <v>0.65400000000000003</v>
      </c>
      <c r="BJ648">
        <v>0.50700000000000001</v>
      </c>
      <c r="BK648">
        <v>0</v>
      </c>
      <c r="BL648">
        <v>0.50700000000000001</v>
      </c>
      <c r="BM648">
        <v>18.6325</v>
      </c>
      <c r="BQ648">
        <v>0</v>
      </c>
      <c r="BR648">
        <v>0.14096800000000001</v>
      </c>
      <c r="BS648">
        <v>-1.8539000000000001</v>
      </c>
      <c r="BT648">
        <v>1.1717E-2</v>
      </c>
      <c r="BU648">
        <v>3.3934530000000001</v>
      </c>
      <c r="BV648">
        <v>-37.263390000000001</v>
      </c>
    </row>
    <row r="649" spans="1:74" customFormat="1" x14ac:dyDescent="0.25">
      <c r="A649" s="40">
        <v>41704</v>
      </c>
      <c r="B649" s="41">
        <v>2.7570601851851853E-2</v>
      </c>
      <c r="C649">
        <v>10.624000000000001</v>
      </c>
      <c r="D649">
        <v>8.6725999999999992</v>
      </c>
      <c r="E649">
        <v>86725.501730000004</v>
      </c>
      <c r="F649">
        <v>37.6</v>
      </c>
      <c r="G649">
        <v>-12.7</v>
      </c>
      <c r="H649">
        <v>2543</v>
      </c>
      <c r="J649">
        <v>0</v>
      </c>
      <c r="K649">
        <v>0.82669999999999999</v>
      </c>
      <c r="L649">
        <v>8.7828999999999997</v>
      </c>
      <c r="M649">
        <v>7.1698000000000004</v>
      </c>
      <c r="N649">
        <v>31.067299999999999</v>
      </c>
      <c r="O649">
        <v>0</v>
      </c>
      <c r="P649">
        <v>31.1</v>
      </c>
      <c r="Q649">
        <v>24.069400000000002</v>
      </c>
      <c r="R649">
        <v>0</v>
      </c>
      <c r="S649">
        <v>24.1</v>
      </c>
      <c r="T649">
        <v>2542.9866999999999</v>
      </c>
      <c r="W649">
        <v>0</v>
      </c>
      <c r="X649">
        <v>0</v>
      </c>
      <c r="Y649">
        <v>12.2</v>
      </c>
      <c r="Z649">
        <v>841</v>
      </c>
      <c r="AA649">
        <v>865</v>
      </c>
      <c r="AB649">
        <v>789</v>
      </c>
      <c r="AC649">
        <v>48</v>
      </c>
      <c r="AD649">
        <v>13.14</v>
      </c>
      <c r="AE649">
        <v>0.3</v>
      </c>
      <c r="AF649">
        <v>973</v>
      </c>
      <c r="AG649">
        <v>0</v>
      </c>
      <c r="AH649">
        <v>11</v>
      </c>
      <c r="AI649">
        <v>18</v>
      </c>
      <c r="AJ649">
        <v>191</v>
      </c>
      <c r="AK649">
        <v>189.7</v>
      </c>
      <c r="AL649">
        <v>6.7</v>
      </c>
      <c r="AM649">
        <v>195</v>
      </c>
      <c r="AN649" t="s">
        <v>155</v>
      </c>
      <c r="AO649">
        <v>1</v>
      </c>
      <c r="AP649" s="42">
        <v>0.94416666666666671</v>
      </c>
      <c r="AQ649">
        <v>47.159036999999998</v>
      </c>
      <c r="AR649">
        <v>-88.488991999999996</v>
      </c>
      <c r="AS649">
        <v>339.8</v>
      </c>
      <c r="AT649">
        <v>9.3000000000000007</v>
      </c>
      <c r="AU649">
        <v>12</v>
      </c>
      <c r="AV649">
        <v>10</v>
      </c>
      <c r="AW649" t="s">
        <v>227</v>
      </c>
      <c r="AX649">
        <v>1.3</v>
      </c>
      <c r="AY649">
        <v>1.6</v>
      </c>
      <c r="AZ649">
        <v>2.2000000000000002</v>
      </c>
      <c r="BA649">
        <v>14.048999999999999</v>
      </c>
      <c r="BB649">
        <v>10.11</v>
      </c>
      <c r="BC649">
        <v>0.72</v>
      </c>
      <c r="BD649">
        <v>20.959</v>
      </c>
      <c r="BE649">
        <v>1643.7090000000001</v>
      </c>
      <c r="BF649">
        <v>854.03099999999995</v>
      </c>
      <c r="BG649">
        <v>0.60899999999999999</v>
      </c>
      <c r="BH649">
        <v>0</v>
      </c>
      <c r="BI649">
        <v>0.60899999999999999</v>
      </c>
      <c r="BJ649">
        <v>0.47199999999999998</v>
      </c>
      <c r="BK649">
        <v>0</v>
      </c>
      <c r="BL649">
        <v>0.47199999999999998</v>
      </c>
      <c r="BM649">
        <v>15.725199999999999</v>
      </c>
      <c r="BQ649">
        <v>0</v>
      </c>
      <c r="BR649">
        <v>8.5879999999999998E-2</v>
      </c>
      <c r="BS649">
        <v>-1.8602069999999999</v>
      </c>
      <c r="BT649">
        <v>1.2E-2</v>
      </c>
      <c r="BU649">
        <v>2.0673439999999998</v>
      </c>
      <c r="BV649">
        <v>-37.390160700000003</v>
      </c>
    </row>
    <row r="650" spans="1:74" customFormat="1" x14ac:dyDescent="0.25">
      <c r="A650" s="40">
        <v>41704</v>
      </c>
      <c r="B650" s="41">
        <v>2.7582175925925923E-2</v>
      </c>
      <c r="C650">
        <v>11.714</v>
      </c>
      <c r="D650">
        <v>6.3455000000000004</v>
      </c>
      <c r="E650">
        <v>63454.770640000002</v>
      </c>
      <c r="F650">
        <v>28.5</v>
      </c>
      <c r="G650">
        <v>-11.1</v>
      </c>
      <c r="H650">
        <v>1753.6</v>
      </c>
      <c r="J650">
        <v>0</v>
      </c>
      <c r="K650">
        <v>0.84160000000000001</v>
      </c>
      <c r="L650">
        <v>9.8580000000000005</v>
      </c>
      <c r="M650">
        <v>5.34</v>
      </c>
      <c r="N650">
        <v>23.979500000000002</v>
      </c>
      <c r="O650">
        <v>0</v>
      </c>
      <c r="P650">
        <v>24</v>
      </c>
      <c r="Q650">
        <v>18.591100000000001</v>
      </c>
      <c r="R650">
        <v>0</v>
      </c>
      <c r="S650">
        <v>18.600000000000001</v>
      </c>
      <c r="T650">
        <v>1753.6149</v>
      </c>
      <c r="W650">
        <v>0</v>
      </c>
      <c r="X650">
        <v>0</v>
      </c>
      <c r="Y650">
        <v>12.1</v>
      </c>
      <c r="Z650">
        <v>840</v>
      </c>
      <c r="AA650">
        <v>864</v>
      </c>
      <c r="AB650">
        <v>790</v>
      </c>
      <c r="AC650">
        <v>48.7</v>
      </c>
      <c r="AD650">
        <v>13.33</v>
      </c>
      <c r="AE650">
        <v>0.31</v>
      </c>
      <c r="AF650">
        <v>974</v>
      </c>
      <c r="AG650">
        <v>0</v>
      </c>
      <c r="AH650">
        <v>11</v>
      </c>
      <c r="AI650">
        <v>18</v>
      </c>
      <c r="AJ650">
        <v>191</v>
      </c>
      <c r="AK650">
        <v>190</v>
      </c>
      <c r="AL650">
        <v>6.8</v>
      </c>
      <c r="AM650">
        <v>195</v>
      </c>
      <c r="AN650" t="s">
        <v>155</v>
      </c>
      <c r="AO650">
        <v>1</v>
      </c>
      <c r="AP650" s="42">
        <v>0.94416666666666671</v>
      </c>
      <c r="AQ650">
        <v>47.159061000000001</v>
      </c>
      <c r="AR650">
        <v>-88.489000000000004</v>
      </c>
      <c r="AS650">
        <v>339.8</v>
      </c>
      <c r="AT650">
        <v>9.3000000000000007</v>
      </c>
      <c r="AU650">
        <v>12</v>
      </c>
      <c r="AV650">
        <v>10</v>
      </c>
      <c r="AW650" t="s">
        <v>227</v>
      </c>
      <c r="AX650">
        <v>1.3</v>
      </c>
      <c r="AY650">
        <v>1.6</v>
      </c>
      <c r="AZ650">
        <v>2.2000000000000002</v>
      </c>
      <c r="BA650">
        <v>14.048999999999999</v>
      </c>
      <c r="BB650">
        <v>11.11</v>
      </c>
      <c r="BC650">
        <v>0.79</v>
      </c>
      <c r="BD650">
        <v>18.827999999999999</v>
      </c>
      <c r="BE650">
        <v>1945.2539999999999</v>
      </c>
      <c r="BF650">
        <v>670.66800000000001</v>
      </c>
      <c r="BG650">
        <v>0.496</v>
      </c>
      <c r="BH650">
        <v>0</v>
      </c>
      <c r="BI650">
        <v>0.496</v>
      </c>
      <c r="BJ650">
        <v>0.38400000000000001</v>
      </c>
      <c r="BK650">
        <v>0</v>
      </c>
      <c r="BL650">
        <v>0.38400000000000001</v>
      </c>
      <c r="BM650">
        <v>11.4336</v>
      </c>
      <c r="BQ650">
        <v>0</v>
      </c>
      <c r="BR650">
        <v>6.8820000000000006E-2</v>
      </c>
      <c r="BS650">
        <v>-0.94333599999999995</v>
      </c>
      <c r="BT650">
        <v>1.2E-2</v>
      </c>
      <c r="BU650">
        <v>1.6566689999999999</v>
      </c>
      <c r="BV650">
        <v>-18.9610536</v>
      </c>
    </row>
    <row r="651" spans="1:74" customFormat="1" x14ac:dyDescent="0.25">
      <c r="A651" s="40">
        <v>41704</v>
      </c>
      <c r="B651" s="41">
        <v>2.759375E-2</v>
      </c>
      <c r="C651">
        <v>12.593999999999999</v>
      </c>
      <c r="D651">
        <v>5.3428000000000004</v>
      </c>
      <c r="E651">
        <v>53428.129610000004</v>
      </c>
      <c r="F651">
        <v>15</v>
      </c>
      <c r="G651">
        <v>-10.8</v>
      </c>
      <c r="H651">
        <v>1087.9000000000001</v>
      </c>
      <c r="J651">
        <v>0</v>
      </c>
      <c r="K651">
        <v>0.84489999999999998</v>
      </c>
      <c r="L651">
        <v>10.641299999999999</v>
      </c>
      <c r="M651">
        <v>4.5143000000000004</v>
      </c>
      <c r="N651">
        <v>12.636799999999999</v>
      </c>
      <c r="O651">
        <v>0</v>
      </c>
      <c r="P651">
        <v>12.6</v>
      </c>
      <c r="Q651">
        <v>9.7997999999999994</v>
      </c>
      <c r="R651">
        <v>0</v>
      </c>
      <c r="S651">
        <v>9.8000000000000007</v>
      </c>
      <c r="T651">
        <v>1087.9075</v>
      </c>
      <c r="W651">
        <v>0</v>
      </c>
      <c r="X651">
        <v>0</v>
      </c>
      <c r="Y651">
        <v>12.2</v>
      </c>
      <c r="Z651">
        <v>840</v>
      </c>
      <c r="AA651">
        <v>863</v>
      </c>
      <c r="AB651">
        <v>790</v>
      </c>
      <c r="AC651">
        <v>49</v>
      </c>
      <c r="AD651">
        <v>13.41</v>
      </c>
      <c r="AE651">
        <v>0.31</v>
      </c>
      <c r="AF651">
        <v>974</v>
      </c>
      <c r="AG651">
        <v>0</v>
      </c>
      <c r="AH651">
        <v>11</v>
      </c>
      <c r="AI651">
        <v>18</v>
      </c>
      <c r="AJ651">
        <v>191</v>
      </c>
      <c r="AK651">
        <v>190.7</v>
      </c>
      <c r="AL651">
        <v>6.9</v>
      </c>
      <c r="AM651">
        <v>195</v>
      </c>
      <c r="AN651" t="s">
        <v>155</v>
      </c>
      <c r="AO651">
        <v>1</v>
      </c>
      <c r="AP651" s="42">
        <v>0.94418981481481479</v>
      </c>
      <c r="AQ651">
        <v>47.159122000000004</v>
      </c>
      <c r="AR651">
        <v>-88.489020999999994</v>
      </c>
      <c r="AS651">
        <v>339.8</v>
      </c>
      <c r="AT651">
        <v>9.3000000000000007</v>
      </c>
      <c r="AU651">
        <v>12</v>
      </c>
      <c r="AV651">
        <v>9</v>
      </c>
      <c r="AW651" t="s">
        <v>247</v>
      </c>
      <c r="AX651">
        <v>1.3</v>
      </c>
      <c r="AY651">
        <v>1.6</v>
      </c>
      <c r="AZ651">
        <v>2.2000000000000002</v>
      </c>
      <c r="BA651">
        <v>14.048999999999999</v>
      </c>
      <c r="BB651">
        <v>11.36</v>
      </c>
      <c r="BC651">
        <v>0.81</v>
      </c>
      <c r="BD651">
        <v>18.353000000000002</v>
      </c>
      <c r="BE651">
        <v>2114.8739999999998</v>
      </c>
      <c r="BF651">
        <v>571.029</v>
      </c>
      <c r="BG651">
        <v>0.26300000000000001</v>
      </c>
      <c r="BH651">
        <v>0</v>
      </c>
      <c r="BI651">
        <v>0.26300000000000001</v>
      </c>
      <c r="BJ651">
        <v>0.20399999999999999</v>
      </c>
      <c r="BK651">
        <v>0</v>
      </c>
      <c r="BL651">
        <v>0.20399999999999999</v>
      </c>
      <c r="BM651">
        <v>7.1440000000000001</v>
      </c>
      <c r="BQ651">
        <v>0</v>
      </c>
      <c r="BR651">
        <v>7.7477000000000004E-2</v>
      </c>
      <c r="BS651">
        <v>-1.159036</v>
      </c>
      <c r="BT651">
        <v>1.1283E-2</v>
      </c>
      <c r="BU651">
        <v>1.865054</v>
      </c>
      <c r="BV651">
        <v>-23.2966236</v>
      </c>
    </row>
    <row r="652" spans="1:74" customFormat="1" x14ac:dyDescent="0.25">
      <c r="A652" s="40">
        <v>41704</v>
      </c>
      <c r="B652" s="41">
        <v>2.760532407407407E-2</v>
      </c>
      <c r="C652">
        <v>11.891999999999999</v>
      </c>
      <c r="D652">
        <v>5.8280000000000003</v>
      </c>
      <c r="E652">
        <v>58279.84388</v>
      </c>
      <c r="F652">
        <v>9.1</v>
      </c>
      <c r="G652">
        <v>-10.5</v>
      </c>
      <c r="H652">
        <v>892.9</v>
      </c>
      <c r="J652">
        <v>0</v>
      </c>
      <c r="K652">
        <v>0.8458</v>
      </c>
      <c r="L652">
        <v>10.058400000000001</v>
      </c>
      <c r="M652">
        <v>4.9295</v>
      </c>
      <c r="N652">
        <v>7.7202999999999999</v>
      </c>
      <c r="O652">
        <v>0</v>
      </c>
      <c r="P652">
        <v>7.7</v>
      </c>
      <c r="Q652">
        <v>5.9870999999999999</v>
      </c>
      <c r="R652">
        <v>0</v>
      </c>
      <c r="S652">
        <v>6</v>
      </c>
      <c r="T652">
        <v>892.94</v>
      </c>
      <c r="W652">
        <v>0</v>
      </c>
      <c r="X652">
        <v>0</v>
      </c>
      <c r="Y652">
        <v>12.1</v>
      </c>
      <c r="Z652">
        <v>839</v>
      </c>
      <c r="AA652">
        <v>863</v>
      </c>
      <c r="AB652">
        <v>789</v>
      </c>
      <c r="AC652">
        <v>49</v>
      </c>
      <c r="AD652">
        <v>13.41</v>
      </c>
      <c r="AE652">
        <v>0.31</v>
      </c>
      <c r="AF652">
        <v>974</v>
      </c>
      <c r="AG652">
        <v>0</v>
      </c>
      <c r="AH652">
        <v>11</v>
      </c>
      <c r="AI652">
        <v>18</v>
      </c>
      <c r="AJ652">
        <v>191</v>
      </c>
      <c r="AK652">
        <v>190.3</v>
      </c>
      <c r="AL652">
        <v>6.7</v>
      </c>
      <c r="AM652">
        <v>195</v>
      </c>
      <c r="AN652" t="s">
        <v>155</v>
      </c>
      <c r="AO652">
        <v>1</v>
      </c>
      <c r="AP652" s="42">
        <v>0.94420138888888883</v>
      </c>
      <c r="AQ652">
        <v>47.159146999999997</v>
      </c>
      <c r="AR652">
        <v>-88.48903</v>
      </c>
      <c r="AS652">
        <v>339.8</v>
      </c>
      <c r="AT652">
        <v>9.3000000000000007</v>
      </c>
      <c r="AU652">
        <v>12</v>
      </c>
      <c r="AV652">
        <v>6</v>
      </c>
      <c r="AW652" t="s">
        <v>247</v>
      </c>
      <c r="AX652">
        <v>1.3</v>
      </c>
      <c r="AY652">
        <v>1.6</v>
      </c>
      <c r="AZ652">
        <v>2.2000000000000002</v>
      </c>
      <c r="BA652">
        <v>14.048999999999999</v>
      </c>
      <c r="BB652">
        <v>11.44</v>
      </c>
      <c r="BC652">
        <v>0.81</v>
      </c>
      <c r="BD652">
        <v>18.227</v>
      </c>
      <c r="BE652">
        <v>2023.9069999999999</v>
      </c>
      <c r="BF652">
        <v>631.303</v>
      </c>
      <c r="BG652">
        <v>0.16300000000000001</v>
      </c>
      <c r="BH652">
        <v>0</v>
      </c>
      <c r="BI652">
        <v>0.16300000000000001</v>
      </c>
      <c r="BJ652">
        <v>0.126</v>
      </c>
      <c r="BK652">
        <v>0</v>
      </c>
      <c r="BL652">
        <v>0.126</v>
      </c>
      <c r="BM652">
        <v>5.9367000000000001</v>
      </c>
      <c r="BQ652">
        <v>0</v>
      </c>
      <c r="BR652">
        <v>0.153054</v>
      </c>
      <c r="BS652">
        <v>-2.3961679999999999</v>
      </c>
      <c r="BT652">
        <v>1.0999999999999999E-2</v>
      </c>
      <c r="BU652">
        <v>3.6843940000000002</v>
      </c>
      <c r="BV652">
        <v>-48.162976800000003</v>
      </c>
    </row>
    <row r="653" spans="1:74" customFormat="1" x14ac:dyDescent="0.25">
      <c r="A653" s="40">
        <v>41704</v>
      </c>
      <c r="B653" s="41">
        <v>2.7616898148148147E-2</v>
      </c>
      <c r="C653">
        <v>11.611000000000001</v>
      </c>
      <c r="D653">
        <v>6.7076000000000002</v>
      </c>
      <c r="E653">
        <v>67075.951990000001</v>
      </c>
      <c r="F653">
        <v>6.8</v>
      </c>
      <c r="G653">
        <v>-8</v>
      </c>
      <c r="H653">
        <v>1668.3</v>
      </c>
      <c r="J653">
        <v>0</v>
      </c>
      <c r="K653">
        <v>0.83899999999999997</v>
      </c>
      <c r="L653">
        <v>9.7408000000000001</v>
      </c>
      <c r="M653">
        <v>5.6273999999999997</v>
      </c>
      <c r="N653">
        <v>5.6726999999999999</v>
      </c>
      <c r="O653">
        <v>0</v>
      </c>
      <c r="P653">
        <v>5.7</v>
      </c>
      <c r="Q653">
        <v>4.3992000000000004</v>
      </c>
      <c r="R653">
        <v>0</v>
      </c>
      <c r="S653">
        <v>4.4000000000000004</v>
      </c>
      <c r="T653">
        <v>1668.3402000000001</v>
      </c>
      <c r="W653">
        <v>0</v>
      </c>
      <c r="X653">
        <v>0</v>
      </c>
      <c r="Y653">
        <v>12.1</v>
      </c>
      <c r="Z653">
        <v>839</v>
      </c>
      <c r="AA653">
        <v>864</v>
      </c>
      <c r="AB653">
        <v>789</v>
      </c>
      <c r="AC653">
        <v>49</v>
      </c>
      <c r="AD653">
        <v>13.41</v>
      </c>
      <c r="AE653">
        <v>0.31</v>
      </c>
      <c r="AF653">
        <v>974</v>
      </c>
      <c r="AG653">
        <v>0</v>
      </c>
      <c r="AH653">
        <v>11</v>
      </c>
      <c r="AI653">
        <v>18</v>
      </c>
      <c r="AJ653">
        <v>191</v>
      </c>
      <c r="AK653">
        <v>190</v>
      </c>
      <c r="AL653">
        <v>6.7</v>
      </c>
      <c r="AM653">
        <v>195</v>
      </c>
      <c r="AN653" t="s">
        <v>155</v>
      </c>
      <c r="AO653">
        <v>1</v>
      </c>
      <c r="AP653" s="42">
        <v>0.94420138888888883</v>
      </c>
      <c r="AQ653">
        <v>47.159171000000001</v>
      </c>
      <c r="AR653">
        <v>-88.489037999999994</v>
      </c>
      <c r="AS653">
        <v>339.8</v>
      </c>
      <c r="AT653">
        <v>9.3000000000000007</v>
      </c>
      <c r="AU653">
        <v>12</v>
      </c>
      <c r="AV653">
        <v>6</v>
      </c>
      <c r="AW653" t="s">
        <v>248</v>
      </c>
      <c r="AX653">
        <v>1.3</v>
      </c>
      <c r="AY653">
        <v>1.6</v>
      </c>
      <c r="AZ653">
        <v>2.2000000000000002</v>
      </c>
      <c r="BA653">
        <v>14.048999999999999</v>
      </c>
      <c r="BB653">
        <v>10.93</v>
      </c>
      <c r="BC653">
        <v>0.78</v>
      </c>
      <c r="BD653">
        <v>19.195</v>
      </c>
      <c r="BE653">
        <v>1902.0719999999999</v>
      </c>
      <c r="BF653">
        <v>699.38400000000001</v>
      </c>
      <c r="BG653">
        <v>0.11600000000000001</v>
      </c>
      <c r="BH653">
        <v>0</v>
      </c>
      <c r="BI653">
        <v>0.11600000000000001</v>
      </c>
      <c r="BJ653">
        <v>0.09</v>
      </c>
      <c r="BK653">
        <v>0</v>
      </c>
      <c r="BL653">
        <v>0.09</v>
      </c>
      <c r="BM653">
        <v>10.764099999999999</v>
      </c>
      <c r="BQ653">
        <v>0</v>
      </c>
      <c r="BR653">
        <v>0.16017799999999999</v>
      </c>
      <c r="BS653">
        <v>-3.5470799999999998</v>
      </c>
      <c r="BT653">
        <v>1.0999999999999999E-2</v>
      </c>
      <c r="BU653">
        <v>3.8558849999999998</v>
      </c>
      <c r="BV653">
        <v>-71.296307999999996</v>
      </c>
    </row>
    <row r="654" spans="1:74" customFormat="1" x14ac:dyDescent="0.25">
      <c r="A654" s="40">
        <v>41704</v>
      </c>
      <c r="B654" s="41">
        <v>2.7628472222222217E-2</v>
      </c>
      <c r="C654">
        <v>11.308</v>
      </c>
      <c r="D654">
        <v>6.9518000000000004</v>
      </c>
      <c r="E654">
        <v>69518.004969999995</v>
      </c>
      <c r="F654">
        <v>5.2</v>
      </c>
      <c r="G654">
        <v>-5.5</v>
      </c>
      <c r="H654">
        <v>1598.9</v>
      </c>
      <c r="J654">
        <v>0</v>
      </c>
      <c r="K654">
        <v>0.83899999999999997</v>
      </c>
      <c r="L654">
        <v>9.4877000000000002</v>
      </c>
      <c r="M654">
        <v>5.8327</v>
      </c>
      <c r="N654">
        <v>4.3548999999999998</v>
      </c>
      <c r="O654">
        <v>0</v>
      </c>
      <c r="P654">
        <v>4.4000000000000004</v>
      </c>
      <c r="Q654">
        <v>3.3772000000000002</v>
      </c>
      <c r="R654">
        <v>0</v>
      </c>
      <c r="S654">
        <v>3.4</v>
      </c>
      <c r="T654">
        <v>1598.8844999999999</v>
      </c>
      <c r="W654">
        <v>0</v>
      </c>
      <c r="X654">
        <v>0</v>
      </c>
      <c r="Y654">
        <v>12.2</v>
      </c>
      <c r="Z654">
        <v>838</v>
      </c>
      <c r="AA654">
        <v>864</v>
      </c>
      <c r="AB654">
        <v>789</v>
      </c>
      <c r="AC654">
        <v>49</v>
      </c>
      <c r="AD654">
        <v>13.41</v>
      </c>
      <c r="AE654">
        <v>0.31</v>
      </c>
      <c r="AF654">
        <v>974</v>
      </c>
      <c r="AG654">
        <v>0</v>
      </c>
      <c r="AH654">
        <v>11</v>
      </c>
      <c r="AI654">
        <v>18</v>
      </c>
      <c r="AJ654">
        <v>191</v>
      </c>
      <c r="AK654">
        <v>190</v>
      </c>
      <c r="AL654">
        <v>6.8</v>
      </c>
      <c r="AM654">
        <v>195</v>
      </c>
      <c r="AN654" t="s">
        <v>155</v>
      </c>
      <c r="AO654">
        <v>1</v>
      </c>
      <c r="AP654" s="42">
        <v>0.94422453703703713</v>
      </c>
      <c r="AQ654">
        <v>47.159230000000001</v>
      </c>
      <c r="AR654">
        <v>-88.489058999999997</v>
      </c>
      <c r="AS654">
        <v>339.7</v>
      </c>
      <c r="AT654">
        <v>9.3000000000000007</v>
      </c>
      <c r="AU654">
        <v>12</v>
      </c>
      <c r="AV654">
        <v>0</v>
      </c>
      <c r="AW654" t="s">
        <v>235</v>
      </c>
      <c r="AX654">
        <v>1.3</v>
      </c>
      <c r="AY654">
        <v>1.6</v>
      </c>
      <c r="AZ654">
        <v>2.2000000000000002</v>
      </c>
      <c r="BA654">
        <v>14.048999999999999</v>
      </c>
      <c r="BB654">
        <v>10.93</v>
      </c>
      <c r="BC654">
        <v>0.78</v>
      </c>
      <c r="BD654">
        <v>19.186</v>
      </c>
      <c r="BE654">
        <v>1859.201</v>
      </c>
      <c r="BF654">
        <v>727.47500000000002</v>
      </c>
      <c r="BG654">
        <v>8.8999999999999996E-2</v>
      </c>
      <c r="BH654">
        <v>0</v>
      </c>
      <c r="BI654">
        <v>8.8999999999999996E-2</v>
      </c>
      <c r="BJ654">
        <v>6.9000000000000006E-2</v>
      </c>
      <c r="BK654">
        <v>0</v>
      </c>
      <c r="BL654">
        <v>6.9000000000000006E-2</v>
      </c>
      <c r="BM654">
        <v>10.352600000000001</v>
      </c>
      <c r="BQ654">
        <v>0</v>
      </c>
      <c r="BR654">
        <v>0.228826</v>
      </c>
      <c r="BS654">
        <v>-3.9881639999999998</v>
      </c>
      <c r="BT654">
        <v>1.0999999999999999E-2</v>
      </c>
      <c r="BU654">
        <v>5.5084140000000001</v>
      </c>
      <c r="BV654">
        <v>-80.162096399999996</v>
      </c>
    </row>
    <row r="655" spans="1:74" customFormat="1" x14ac:dyDescent="0.25">
      <c r="A655" s="40">
        <v>41704</v>
      </c>
      <c r="B655" s="41">
        <v>2.7640046296296298E-2</v>
      </c>
      <c r="C655">
        <v>10.894</v>
      </c>
      <c r="D655">
        <v>7.6821000000000002</v>
      </c>
      <c r="E655">
        <v>76821.045809999996</v>
      </c>
      <c r="F655">
        <v>4.9000000000000004</v>
      </c>
      <c r="G655">
        <v>-8.1</v>
      </c>
      <c r="H655">
        <v>1381.4</v>
      </c>
      <c r="J655">
        <v>0</v>
      </c>
      <c r="K655">
        <v>0.83540000000000003</v>
      </c>
      <c r="L655">
        <v>9.1001999999999992</v>
      </c>
      <c r="M655">
        <v>6.4173999999999998</v>
      </c>
      <c r="N655">
        <v>4.0933000000000002</v>
      </c>
      <c r="O655">
        <v>0</v>
      </c>
      <c r="P655">
        <v>4.0999999999999996</v>
      </c>
      <c r="Q655">
        <v>3.1743999999999999</v>
      </c>
      <c r="R655">
        <v>0</v>
      </c>
      <c r="S655">
        <v>3.2</v>
      </c>
      <c r="T655">
        <v>1381.3532</v>
      </c>
      <c r="W655">
        <v>0</v>
      </c>
      <c r="X655">
        <v>0</v>
      </c>
      <c r="Y655">
        <v>12.2</v>
      </c>
      <c r="Z655">
        <v>839</v>
      </c>
      <c r="AA655">
        <v>865</v>
      </c>
      <c r="AB655">
        <v>789</v>
      </c>
      <c r="AC655">
        <v>49</v>
      </c>
      <c r="AD655">
        <v>13.41</v>
      </c>
      <c r="AE655">
        <v>0.31</v>
      </c>
      <c r="AF655">
        <v>974</v>
      </c>
      <c r="AG655">
        <v>0</v>
      </c>
      <c r="AH655">
        <v>11</v>
      </c>
      <c r="AI655">
        <v>18</v>
      </c>
      <c r="AJ655">
        <v>191</v>
      </c>
      <c r="AK655">
        <v>190</v>
      </c>
      <c r="AL655">
        <v>6.7</v>
      </c>
      <c r="AM655">
        <v>195</v>
      </c>
      <c r="AN655" t="s">
        <v>155</v>
      </c>
      <c r="AO655">
        <v>1</v>
      </c>
      <c r="AP655" s="42">
        <v>0.94423611111111105</v>
      </c>
      <c r="AQ655">
        <v>47.159255000000002</v>
      </c>
      <c r="AR655">
        <v>-88.489068000000003</v>
      </c>
      <c r="AS655">
        <v>339.7</v>
      </c>
      <c r="AT655">
        <v>9.3000000000000007</v>
      </c>
      <c r="AU655">
        <v>12</v>
      </c>
      <c r="AV655">
        <v>0</v>
      </c>
      <c r="AW655" t="s">
        <v>235</v>
      </c>
      <c r="AX655">
        <v>1.3</v>
      </c>
      <c r="AY655">
        <v>1.6</v>
      </c>
      <c r="AZ655">
        <v>2.2000000000000002</v>
      </c>
      <c r="BA655">
        <v>14.048999999999999</v>
      </c>
      <c r="BB655">
        <v>10.68</v>
      </c>
      <c r="BC655">
        <v>0.76</v>
      </c>
      <c r="BD655">
        <v>19.707000000000001</v>
      </c>
      <c r="BE655">
        <v>1763.2260000000001</v>
      </c>
      <c r="BF655">
        <v>791.39800000000002</v>
      </c>
      <c r="BG655">
        <v>8.3000000000000004E-2</v>
      </c>
      <c r="BH655">
        <v>0</v>
      </c>
      <c r="BI655">
        <v>8.3000000000000004E-2</v>
      </c>
      <c r="BJ655">
        <v>6.4000000000000001E-2</v>
      </c>
      <c r="BK655">
        <v>0</v>
      </c>
      <c r="BL655">
        <v>6.4000000000000001E-2</v>
      </c>
      <c r="BM655">
        <v>8.8435000000000006</v>
      </c>
      <c r="BQ655">
        <v>0</v>
      </c>
      <c r="BR655">
        <v>0.31069600000000003</v>
      </c>
      <c r="BS655">
        <v>-4.14452</v>
      </c>
      <c r="BT655">
        <v>1.1717999999999999E-2</v>
      </c>
      <c r="BU655">
        <v>7.4792300000000003</v>
      </c>
      <c r="BV655">
        <v>-83.304851999999997</v>
      </c>
    </row>
    <row r="656" spans="1:74" customFormat="1" x14ac:dyDescent="0.25">
      <c r="A656" s="40">
        <v>41704</v>
      </c>
      <c r="B656" s="41">
        <v>2.7651620370370372E-2</v>
      </c>
      <c r="C656">
        <v>10.364000000000001</v>
      </c>
      <c r="D656">
        <v>8.7131000000000007</v>
      </c>
      <c r="E656">
        <v>87130.530970000007</v>
      </c>
      <c r="F656">
        <v>4.7</v>
      </c>
      <c r="G656">
        <v>-15.6</v>
      </c>
      <c r="H656">
        <v>1403.3</v>
      </c>
      <c r="J656">
        <v>0</v>
      </c>
      <c r="K656">
        <v>0.82930000000000004</v>
      </c>
      <c r="L656">
        <v>8.5954999999999995</v>
      </c>
      <c r="M656">
        <v>7.226</v>
      </c>
      <c r="N656">
        <v>3.8978999999999999</v>
      </c>
      <c r="O656">
        <v>0</v>
      </c>
      <c r="P656">
        <v>3.9</v>
      </c>
      <c r="Q656">
        <v>3.0228000000000002</v>
      </c>
      <c r="R656">
        <v>0</v>
      </c>
      <c r="S656">
        <v>3</v>
      </c>
      <c r="T656">
        <v>1403.3311000000001</v>
      </c>
      <c r="W656">
        <v>0</v>
      </c>
      <c r="X656">
        <v>0</v>
      </c>
      <c r="Y656">
        <v>12.2</v>
      </c>
      <c r="Z656">
        <v>840</v>
      </c>
      <c r="AA656">
        <v>865</v>
      </c>
      <c r="AB656">
        <v>789</v>
      </c>
      <c r="AC656">
        <v>49</v>
      </c>
      <c r="AD656">
        <v>13.41</v>
      </c>
      <c r="AE656">
        <v>0.31</v>
      </c>
      <c r="AF656">
        <v>974</v>
      </c>
      <c r="AG656">
        <v>0</v>
      </c>
      <c r="AH656">
        <v>11</v>
      </c>
      <c r="AI656">
        <v>18</v>
      </c>
      <c r="AJ656">
        <v>191</v>
      </c>
      <c r="AK656">
        <v>190</v>
      </c>
      <c r="AL656">
        <v>6.7</v>
      </c>
      <c r="AM656">
        <v>195</v>
      </c>
      <c r="AN656" t="s">
        <v>155</v>
      </c>
      <c r="AO656">
        <v>1</v>
      </c>
      <c r="AP656" s="42">
        <v>0.94423611111111105</v>
      </c>
      <c r="AQ656">
        <v>47.159267</v>
      </c>
      <c r="AR656">
        <v>-88.489071999999993</v>
      </c>
      <c r="AS656">
        <v>339.7</v>
      </c>
      <c r="AT656">
        <v>9.3000000000000007</v>
      </c>
      <c r="AU656">
        <v>12</v>
      </c>
      <c r="AV656">
        <v>0</v>
      </c>
      <c r="AW656" t="s">
        <v>235</v>
      </c>
      <c r="AX656">
        <v>1.3</v>
      </c>
      <c r="AY656">
        <v>1.6</v>
      </c>
      <c r="AZ656">
        <v>2.2000000000000002</v>
      </c>
      <c r="BA656">
        <v>14.048999999999999</v>
      </c>
      <c r="BB656">
        <v>10.28</v>
      </c>
      <c r="BC656">
        <v>0.73</v>
      </c>
      <c r="BD656">
        <v>20.579000000000001</v>
      </c>
      <c r="BE656">
        <v>1633.404</v>
      </c>
      <c r="BF656">
        <v>873.976</v>
      </c>
      <c r="BG656">
        <v>7.8E-2</v>
      </c>
      <c r="BH656">
        <v>0</v>
      </c>
      <c r="BI656">
        <v>7.8E-2</v>
      </c>
      <c r="BJ656">
        <v>0.06</v>
      </c>
      <c r="BK656">
        <v>0</v>
      </c>
      <c r="BL656">
        <v>0.06</v>
      </c>
      <c r="BM656">
        <v>8.8114000000000008</v>
      </c>
      <c r="BQ656">
        <v>0</v>
      </c>
      <c r="BR656">
        <v>0.31951200000000002</v>
      </c>
      <c r="BS656">
        <v>-4.0863519999999998</v>
      </c>
      <c r="BT656">
        <v>1.1282E-2</v>
      </c>
      <c r="BU656">
        <v>7.6914530000000001</v>
      </c>
      <c r="BV656">
        <v>-82.135675199999994</v>
      </c>
    </row>
    <row r="657" spans="1:74" customFormat="1" x14ac:dyDescent="0.25">
      <c r="A657" s="40">
        <v>41704</v>
      </c>
      <c r="B657" s="41">
        <v>2.7663194444444445E-2</v>
      </c>
      <c r="C657">
        <v>9.8919999999999995</v>
      </c>
      <c r="D657">
        <v>8.9152000000000005</v>
      </c>
      <c r="E657">
        <v>89152.201520000002</v>
      </c>
      <c r="F657">
        <v>4.7</v>
      </c>
      <c r="G657">
        <v>-15.7</v>
      </c>
      <c r="H657">
        <v>1676.1</v>
      </c>
      <c r="J657">
        <v>0</v>
      </c>
      <c r="K657">
        <v>0.8306</v>
      </c>
      <c r="L657">
        <v>8.2165999999999997</v>
      </c>
      <c r="M657">
        <v>7.4050000000000002</v>
      </c>
      <c r="N657">
        <v>3.9037999999999999</v>
      </c>
      <c r="O657">
        <v>0</v>
      </c>
      <c r="P657">
        <v>3.9</v>
      </c>
      <c r="Q657">
        <v>3.0274000000000001</v>
      </c>
      <c r="R657">
        <v>0</v>
      </c>
      <c r="S657">
        <v>3</v>
      </c>
      <c r="T657">
        <v>1676.13</v>
      </c>
      <c r="W657">
        <v>0</v>
      </c>
      <c r="X657">
        <v>0</v>
      </c>
      <c r="Y657">
        <v>12.2</v>
      </c>
      <c r="Z657">
        <v>840</v>
      </c>
      <c r="AA657">
        <v>866</v>
      </c>
      <c r="AB657">
        <v>789</v>
      </c>
      <c r="AC657">
        <v>49</v>
      </c>
      <c r="AD657">
        <v>13.41</v>
      </c>
      <c r="AE657">
        <v>0.31</v>
      </c>
      <c r="AF657">
        <v>974</v>
      </c>
      <c r="AG657">
        <v>0</v>
      </c>
      <c r="AH657">
        <v>11</v>
      </c>
      <c r="AI657">
        <v>18</v>
      </c>
      <c r="AJ657">
        <v>191</v>
      </c>
      <c r="AK657">
        <v>190</v>
      </c>
      <c r="AL657">
        <v>6.8</v>
      </c>
      <c r="AM657">
        <v>195</v>
      </c>
      <c r="AN657" t="s">
        <v>155</v>
      </c>
      <c r="AO657">
        <v>1</v>
      </c>
      <c r="AP657" s="42">
        <v>0.9442476851851852</v>
      </c>
      <c r="AQ657">
        <v>47.159303999999999</v>
      </c>
      <c r="AR657">
        <v>-88.489084000000005</v>
      </c>
      <c r="AS657">
        <v>339.7</v>
      </c>
      <c r="AT657">
        <v>9.3000000000000007</v>
      </c>
      <c r="AU657">
        <v>12</v>
      </c>
      <c r="AV657">
        <v>0</v>
      </c>
      <c r="AW657" t="s">
        <v>235</v>
      </c>
      <c r="AX657">
        <v>1.3</v>
      </c>
      <c r="AY657">
        <v>1.6</v>
      </c>
      <c r="AZ657">
        <v>2.2000000000000002</v>
      </c>
      <c r="BA657">
        <v>14.048999999999999</v>
      </c>
      <c r="BB657">
        <v>10.36</v>
      </c>
      <c r="BC657">
        <v>0.74</v>
      </c>
      <c r="BD657">
        <v>20.393999999999998</v>
      </c>
      <c r="BE657">
        <v>1578.5160000000001</v>
      </c>
      <c r="BF657">
        <v>905.43600000000004</v>
      </c>
      <c r="BG657">
        <v>7.9000000000000001E-2</v>
      </c>
      <c r="BH657">
        <v>0</v>
      </c>
      <c r="BI657">
        <v>7.9000000000000001E-2</v>
      </c>
      <c r="BJ657">
        <v>6.0999999999999999E-2</v>
      </c>
      <c r="BK657">
        <v>0</v>
      </c>
      <c r="BL657">
        <v>6.0999999999999999E-2</v>
      </c>
      <c r="BM657">
        <v>10.6396</v>
      </c>
      <c r="BQ657">
        <v>0</v>
      </c>
      <c r="BR657">
        <v>0.23314799999999999</v>
      </c>
      <c r="BS657">
        <v>-2.8575560000000002</v>
      </c>
      <c r="BT657">
        <v>1.0999999999999999E-2</v>
      </c>
      <c r="BU657">
        <v>5.6124559999999999</v>
      </c>
      <c r="BV657">
        <v>-57.4368756</v>
      </c>
    </row>
    <row r="658" spans="1:74" customFormat="1" x14ac:dyDescent="0.25">
      <c r="A658" s="40">
        <v>41704</v>
      </c>
      <c r="B658" s="41">
        <v>2.7674768518518519E-2</v>
      </c>
      <c r="C658">
        <v>10.113</v>
      </c>
      <c r="D658">
        <v>8.3968000000000007</v>
      </c>
      <c r="E658">
        <v>83968.47666</v>
      </c>
      <c r="F658">
        <v>4.7</v>
      </c>
      <c r="G658">
        <v>-15.5</v>
      </c>
      <c r="H658">
        <v>2533.6</v>
      </c>
      <c r="J658">
        <v>0</v>
      </c>
      <c r="K658">
        <v>0.83320000000000005</v>
      </c>
      <c r="L658">
        <v>8.4261999999999997</v>
      </c>
      <c r="M658">
        <v>6.9965999999999999</v>
      </c>
      <c r="N658">
        <v>3.9161999999999999</v>
      </c>
      <c r="O658">
        <v>0</v>
      </c>
      <c r="P658">
        <v>3.9</v>
      </c>
      <c r="Q658">
        <v>3.0371000000000001</v>
      </c>
      <c r="R658">
        <v>0</v>
      </c>
      <c r="S658">
        <v>3</v>
      </c>
      <c r="T658">
        <v>2533.6412999999998</v>
      </c>
      <c r="W658">
        <v>0</v>
      </c>
      <c r="X658">
        <v>0</v>
      </c>
      <c r="Y658">
        <v>12.1</v>
      </c>
      <c r="Z658">
        <v>841</v>
      </c>
      <c r="AA658">
        <v>866</v>
      </c>
      <c r="AB658">
        <v>790</v>
      </c>
      <c r="AC658">
        <v>49</v>
      </c>
      <c r="AD658">
        <v>13.42</v>
      </c>
      <c r="AE658">
        <v>0.31</v>
      </c>
      <c r="AF658">
        <v>973</v>
      </c>
      <c r="AG658">
        <v>0</v>
      </c>
      <c r="AH658">
        <v>11</v>
      </c>
      <c r="AI658">
        <v>18</v>
      </c>
      <c r="AJ658">
        <v>191</v>
      </c>
      <c r="AK658">
        <v>189.3</v>
      </c>
      <c r="AL658">
        <v>6.9</v>
      </c>
      <c r="AM658">
        <v>195</v>
      </c>
      <c r="AN658" t="s">
        <v>155</v>
      </c>
      <c r="AO658">
        <v>1</v>
      </c>
      <c r="AP658" s="42">
        <v>0.94425925925925924</v>
      </c>
      <c r="AQ658">
        <v>47.15934</v>
      </c>
      <c r="AR658">
        <v>-88.489097999999998</v>
      </c>
      <c r="AS658">
        <v>339.7</v>
      </c>
      <c r="AT658">
        <v>9.3000000000000007</v>
      </c>
      <c r="AU658">
        <v>12</v>
      </c>
      <c r="AV658">
        <v>0</v>
      </c>
      <c r="AW658" t="s">
        <v>235</v>
      </c>
      <c r="AX658">
        <v>1.3</v>
      </c>
      <c r="AY658">
        <v>1.6</v>
      </c>
      <c r="AZ658">
        <v>2.2000000000000002</v>
      </c>
      <c r="BA658">
        <v>14.048999999999999</v>
      </c>
      <c r="BB658">
        <v>10.53</v>
      </c>
      <c r="BC658">
        <v>0.75</v>
      </c>
      <c r="BD658">
        <v>20.013000000000002</v>
      </c>
      <c r="BE658">
        <v>1630.4949999999999</v>
      </c>
      <c r="BF658">
        <v>861.68799999999999</v>
      </c>
      <c r="BG658">
        <v>7.9000000000000001E-2</v>
      </c>
      <c r="BH658">
        <v>0</v>
      </c>
      <c r="BI658">
        <v>7.9000000000000001E-2</v>
      </c>
      <c r="BJ658">
        <v>6.2E-2</v>
      </c>
      <c r="BK658">
        <v>0</v>
      </c>
      <c r="BL658">
        <v>6.2E-2</v>
      </c>
      <c r="BM658">
        <v>16.199200000000001</v>
      </c>
      <c r="BQ658">
        <v>0</v>
      </c>
      <c r="BR658">
        <v>0.192384</v>
      </c>
      <c r="BS658">
        <v>-2.9371160000000001</v>
      </c>
      <c r="BT658">
        <v>1.0999999999999999E-2</v>
      </c>
      <c r="BU658">
        <v>4.6311640000000001</v>
      </c>
      <c r="BV658">
        <v>-59.036031600000001</v>
      </c>
    </row>
    <row r="659" spans="1:74" customFormat="1" x14ac:dyDescent="0.25">
      <c r="A659" s="40">
        <v>41704</v>
      </c>
      <c r="B659" s="41">
        <v>2.7686342592592592E-2</v>
      </c>
      <c r="C659">
        <v>10.358000000000001</v>
      </c>
      <c r="D659">
        <v>8.2070000000000007</v>
      </c>
      <c r="E659">
        <v>82070.158599999995</v>
      </c>
      <c r="F659">
        <v>4.7</v>
      </c>
      <c r="G659">
        <v>-15.4</v>
      </c>
      <c r="H659">
        <v>2996</v>
      </c>
      <c r="J659">
        <v>0</v>
      </c>
      <c r="K659">
        <v>0.83279999999999998</v>
      </c>
      <c r="L659">
        <v>8.6257999999999999</v>
      </c>
      <c r="M659">
        <v>6.8346999999999998</v>
      </c>
      <c r="N659">
        <v>3.9140999999999999</v>
      </c>
      <c r="O659">
        <v>0</v>
      </c>
      <c r="P659">
        <v>3.9</v>
      </c>
      <c r="Q659">
        <v>3.0354000000000001</v>
      </c>
      <c r="R659">
        <v>0</v>
      </c>
      <c r="S659">
        <v>3</v>
      </c>
      <c r="T659">
        <v>2996.0046000000002</v>
      </c>
      <c r="W659">
        <v>0</v>
      </c>
      <c r="X659">
        <v>0</v>
      </c>
      <c r="Y659">
        <v>12.2</v>
      </c>
      <c r="Z659">
        <v>840</v>
      </c>
      <c r="AA659">
        <v>865</v>
      </c>
      <c r="AB659">
        <v>790</v>
      </c>
      <c r="AC659">
        <v>49</v>
      </c>
      <c r="AD659">
        <v>13.41</v>
      </c>
      <c r="AE659">
        <v>0.31</v>
      </c>
      <c r="AF659">
        <v>974</v>
      </c>
      <c r="AG659">
        <v>0</v>
      </c>
      <c r="AH659">
        <v>11</v>
      </c>
      <c r="AI659">
        <v>18</v>
      </c>
      <c r="AJ659">
        <v>191</v>
      </c>
      <c r="AK659">
        <v>189.7</v>
      </c>
      <c r="AL659">
        <v>6.9</v>
      </c>
      <c r="AM659">
        <v>195</v>
      </c>
      <c r="AN659" t="s">
        <v>155</v>
      </c>
      <c r="AO659">
        <v>1</v>
      </c>
      <c r="AP659" s="42">
        <v>0.94427083333333339</v>
      </c>
      <c r="AQ659">
        <v>47.159388</v>
      </c>
      <c r="AR659">
        <v>-88.489114999999998</v>
      </c>
      <c r="AS659">
        <v>339.7</v>
      </c>
      <c r="AT659">
        <v>9.3000000000000007</v>
      </c>
      <c r="AU659">
        <v>12</v>
      </c>
      <c r="AV659">
        <v>0</v>
      </c>
      <c r="AW659" t="s">
        <v>235</v>
      </c>
      <c r="AX659">
        <v>1.3</v>
      </c>
      <c r="AY659">
        <v>1.6</v>
      </c>
      <c r="AZ659">
        <v>2.2000000000000002</v>
      </c>
      <c r="BA659">
        <v>14.048999999999999</v>
      </c>
      <c r="BB659">
        <v>10.5</v>
      </c>
      <c r="BC659">
        <v>0.75</v>
      </c>
      <c r="BD659">
        <v>20.079000000000001</v>
      </c>
      <c r="BE659">
        <v>1660.203</v>
      </c>
      <c r="BF659">
        <v>837.26</v>
      </c>
      <c r="BG659">
        <v>7.9000000000000001E-2</v>
      </c>
      <c r="BH659">
        <v>0</v>
      </c>
      <c r="BI659">
        <v>7.9000000000000001E-2</v>
      </c>
      <c r="BJ659">
        <v>6.0999999999999999E-2</v>
      </c>
      <c r="BK659">
        <v>0</v>
      </c>
      <c r="BL659">
        <v>6.0999999999999999E-2</v>
      </c>
      <c r="BM659">
        <v>19.0532</v>
      </c>
      <c r="BQ659">
        <v>0</v>
      </c>
      <c r="BR659">
        <v>0.143766</v>
      </c>
      <c r="BS659">
        <v>-2.996912</v>
      </c>
      <c r="BT659">
        <v>1.0999999999999999E-2</v>
      </c>
      <c r="BU659">
        <v>3.460807</v>
      </c>
      <c r="BV659">
        <v>-60.237931199999998</v>
      </c>
    </row>
    <row r="660" spans="1:74" customFormat="1" x14ac:dyDescent="0.25">
      <c r="A660" s="40">
        <v>41704</v>
      </c>
      <c r="B660" s="41">
        <v>2.7697916666666666E-2</v>
      </c>
      <c r="C660">
        <v>10.834</v>
      </c>
      <c r="D660">
        <v>7.7119999999999997</v>
      </c>
      <c r="E660">
        <v>77120.242069999993</v>
      </c>
      <c r="F660">
        <v>4.5999999999999996</v>
      </c>
      <c r="G660">
        <v>-15.2</v>
      </c>
      <c r="H660">
        <v>2506</v>
      </c>
      <c r="J660">
        <v>0</v>
      </c>
      <c r="K660">
        <v>0.83450000000000002</v>
      </c>
      <c r="L660">
        <v>9.0406999999999993</v>
      </c>
      <c r="M660">
        <v>6.4352999999999998</v>
      </c>
      <c r="N660">
        <v>3.8384999999999998</v>
      </c>
      <c r="O660">
        <v>0</v>
      </c>
      <c r="P660">
        <v>3.8</v>
      </c>
      <c r="Q660">
        <v>2.9767999999999999</v>
      </c>
      <c r="R660">
        <v>0</v>
      </c>
      <c r="S660">
        <v>3</v>
      </c>
      <c r="T660">
        <v>2505.9744000000001</v>
      </c>
      <c r="W660">
        <v>0</v>
      </c>
      <c r="X660">
        <v>0</v>
      </c>
      <c r="Y660">
        <v>12.3</v>
      </c>
      <c r="Z660">
        <v>839</v>
      </c>
      <c r="AA660">
        <v>865</v>
      </c>
      <c r="AB660">
        <v>790</v>
      </c>
      <c r="AC660">
        <v>49</v>
      </c>
      <c r="AD660">
        <v>13.41</v>
      </c>
      <c r="AE660">
        <v>0.31</v>
      </c>
      <c r="AF660">
        <v>974</v>
      </c>
      <c r="AG660">
        <v>0</v>
      </c>
      <c r="AH660">
        <v>11</v>
      </c>
      <c r="AI660">
        <v>18</v>
      </c>
      <c r="AJ660">
        <v>191</v>
      </c>
      <c r="AK660">
        <v>189.3</v>
      </c>
      <c r="AL660">
        <v>6.8</v>
      </c>
      <c r="AM660">
        <v>195</v>
      </c>
      <c r="AN660" t="s">
        <v>155</v>
      </c>
      <c r="AO660">
        <v>1</v>
      </c>
      <c r="AP660" s="42">
        <v>0.94429398148148147</v>
      </c>
      <c r="AQ660">
        <v>47.159436999999997</v>
      </c>
      <c r="AR660">
        <v>-88.489131999999998</v>
      </c>
      <c r="AS660">
        <v>339.7</v>
      </c>
      <c r="AT660">
        <v>9.3000000000000007</v>
      </c>
      <c r="AU660">
        <v>12</v>
      </c>
      <c r="AV660">
        <v>0</v>
      </c>
      <c r="AW660" t="s">
        <v>235</v>
      </c>
      <c r="AX660">
        <v>1.3</v>
      </c>
      <c r="AY660">
        <v>1.6</v>
      </c>
      <c r="AZ660">
        <v>2.2000000000000002</v>
      </c>
      <c r="BA660">
        <v>14.048999999999999</v>
      </c>
      <c r="BB660">
        <v>10.61</v>
      </c>
      <c r="BC660">
        <v>0.76</v>
      </c>
      <c r="BD660">
        <v>19.838000000000001</v>
      </c>
      <c r="BE660">
        <v>1743.779</v>
      </c>
      <c r="BF660">
        <v>790.024</v>
      </c>
      <c r="BG660">
        <v>7.8E-2</v>
      </c>
      <c r="BH660">
        <v>0</v>
      </c>
      <c r="BI660">
        <v>7.8E-2</v>
      </c>
      <c r="BJ660">
        <v>0.06</v>
      </c>
      <c r="BK660">
        <v>0</v>
      </c>
      <c r="BL660">
        <v>0.06</v>
      </c>
      <c r="BM660">
        <v>15.9709</v>
      </c>
      <c r="BQ660">
        <v>0</v>
      </c>
      <c r="BR660">
        <v>0.14466799999999999</v>
      </c>
      <c r="BS660">
        <v>-3.0652400000000002</v>
      </c>
      <c r="BT660">
        <v>1.0999999999999999E-2</v>
      </c>
      <c r="BU660">
        <v>3.4825200000000001</v>
      </c>
      <c r="BV660">
        <v>-61.611324000000003</v>
      </c>
    </row>
    <row r="661" spans="1:74" customFormat="1" x14ac:dyDescent="0.25">
      <c r="A661" s="40">
        <v>41704</v>
      </c>
      <c r="B661" s="41">
        <v>2.7709490740740739E-2</v>
      </c>
      <c r="C661">
        <v>11.218</v>
      </c>
      <c r="D661">
        <v>7.3326000000000002</v>
      </c>
      <c r="E661">
        <v>73325.669840000002</v>
      </c>
      <c r="F661">
        <v>4.7</v>
      </c>
      <c r="G661">
        <v>-14.3</v>
      </c>
      <c r="H661">
        <v>1995.2</v>
      </c>
      <c r="J661">
        <v>0</v>
      </c>
      <c r="K661">
        <v>0.8357</v>
      </c>
      <c r="L661">
        <v>9.3748000000000005</v>
      </c>
      <c r="M661">
        <v>6.1276999999999999</v>
      </c>
      <c r="N661">
        <v>3.9277000000000002</v>
      </c>
      <c r="O661">
        <v>0</v>
      </c>
      <c r="P661">
        <v>3.9</v>
      </c>
      <c r="Q661">
        <v>3.0459000000000001</v>
      </c>
      <c r="R661">
        <v>0</v>
      </c>
      <c r="S661">
        <v>3</v>
      </c>
      <c r="T661">
        <v>1995.2239999999999</v>
      </c>
      <c r="W661">
        <v>0</v>
      </c>
      <c r="X661">
        <v>0</v>
      </c>
      <c r="Y661">
        <v>12.3</v>
      </c>
      <c r="Z661">
        <v>839</v>
      </c>
      <c r="AA661">
        <v>864</v>
      </c>
      <c r="AB661">
        <v>790</v>
      </c>
      <c r="AC661">
        <v>49</v>
      </c>
      <c r="AD661">
        <v>13.41</v>
      </c>
      <c r="AE661">
        <v>0.31</v>
      </c>
      <c r="AF661">
        <v>974</v>
      </c>
      <c r="AG661">
        <v>0</v>
      </c>
      <c r="AH661">
        <v>11</v>
      </c>
      <c r="AI661">
        <v>18</v>
      </c>
      <c r="AJ661">
        <v>191</v>
      </c>
      <c r="AK661">
        <v>189</v>
      </c>
      <c r="AL661">
        <v>6.7</v>
      </c>
      <c r="AM661">
        <v>195</v>
      </c>
      <c r="AN661" t="s">
        <v>155</v>
      </c>
      <c r="AO661">
        <v>1</v>
      </c>
      <c r="AP661" s="42">
        <v>0.94429398148148147</v>
      </c>
      <c r="AQ661">
        <v>47.159449000000002</v>
      </c>
      <c r="AR661">
        <v>-88.489136000000002</v>
      </c>
      <c r="AS661">
        <v>339.7</v>
      </c>
      <c r="AT661">
        <v>9.3000000000000007</v>
      </c>
      <c r="AU661">
        <v>12</v>
      </c>
      <c r="AV661">
        <v>0</v>
      </c>
      <c r="AW661" t="s">
        <v>235</v>
      </c>
      <c r="AX661">
        <v>1.3</v>
      </c>
      <c r="AY661">
        <v>1.6</v>
      </c>
      <c r="AZ661">
        <v>2.2000000000000002</v>
      </c>
      <c r="BA661">
        <v>14.048999999999999</v>
      </c>
      <c r="BB661">
        <v>10.7</v>
      </c>
      <c r="BC661">
        <v>0.76</v>
      </c>
      <c r="BD661">
        <v>19.661999999999999</v>
      </c>
      <c r="BE661">
        <v>1811.07</v>
      </c>
      <c r="BF661">
        <v>753.44200000000001</v>
      </c>
      <c r="BG661">
        <v>7.9000000000000001E-2</v>
      </c>
      <c r="BH661">
        <v>0</v>
      </c>
      <c r="BI661">
        <v>7.9000000000000001E-2</v>
      </c>
      <c r="BJ661">
        <v>6.2E-2</v>
      </c>
      <c r="BK661">
        <v>0</v>
      </c>
      <c r="BL661">
        <v>6.2E-2</v>
      </c>
      <c r="BM661">
        <v>12.735900000000001</v>
      </c>
      <c r="BQ661">
        <v>0</v>
      </c>
      <c r="BR661">
        <v>0.18790000000000001</v>
      </c>
      <c r="BS661">
        <v>-3.1605159999999999</v>
      </c>
      <c r="BT661">
        <v>1.0999999999999999E-2</v>
      </c>
      <c r="BU661">
        <v>4.5232229999999998</v>
      </c>
      <c r="BV661">
        <v>-63.526371599999997</v>
      </c>
    </row>
    <row r="662" spans="1:74" customFormat="1" x14ac:dyDescent="0.25">
      <c r="A662" s="40">
        <v>41704</v>
      </c>
      <c r="B662" s="41">
        <v>2.7721064814814816E-2</v>
      </c>
      <c r="C662">
        <v>11.268000000000001</v>
      </c>
      <c r="D662">
        <v>7.1102999999999996</v>
      </c>
      <c r="E662">
        <v>71102.57329</v>
      </c>
      <c r="F662">
        <v>4.7</v>
      </c>
      <c r="G662">
        <v>-12</v>
      </c>
      <c r="H662">
        <v>2372.1</v>
      </c>
      <c r="J662">
        <v>0</v>
      </c>
      <c r="K662">
        <v>0.83699999999999997</v>
      </c>
      <c r="L662">
        <v>9.4313000000000002</v>
      </c>
      <c r="M662">
        <v>5.9513999999999996</v>
      </c>
      <c r="N662">
        <v>3.9339</v>
      </c>
      <c r="O662">
        <v>0</v>
      </c>
      <c r="P662">
        <v>3.9</v>
      </c>
      <c r="Q662">
        <v>3.0508000000000002</v>
      </c>
      <c r="R662">
        <v>0</v>
      </c>
      <c r="S662">
        <v>3.1</v>
      </c>
      <c r="T662">
        <v>2372.0972999999999</v>
      </c>
      <c r="W662">
        <v>0</v>
      </c>
      <c r="X662">
        <v>0</v>
      </c>
      <c r="Y662">
        <v>12.2</v>
      </c>
      <c r="Z662">
        <v>839</v>
      </c>
      <c r="AA662">
        <v>862</v>
      </c>
      <c r="AB662">
        <v>791</v>
      </c>
      <c r="AC662">
        <v>49</v>
      </c>
      <c r="AD662">
        <v>13.41</v>
      </c>
      <c r="AE662">
        <v>0.31</v>
      </c>
      <c r="AF662">
        <v>974</v>
      </c>
      <c r="AG662">
        <v>0</v>
      </c>
      <c r="AH662">
        <v>11</v>
      </c>
      <c r="AI662">
        <v>18</v>
      </c>
      <c r="AJ662">
        <v>191</v>
      </c>
      <c r="AK662">
        <v>189.7</v>
      </c>
      <c r="AL662">
        <v>6.6</v>
      </c>
      <c r="AM662">
        <v>195</v>
      </c>
      <c r="AN662" t="s">
        <v>155</v>
      </c>
      <c r="AO662">
        <v>1</v>
      </c>
      <c r="AP662" s="42">
        <v>0.94430555555555562</v>
      </c>
      <c r="AQ662">
        <v>47.159484999999997</v>
      </c>
      <c r="AR662">
        <v>-88.489148</v>
      </c>
      <c r="AS662">
        <v>339.7</v>
      </c>
      <c r="AT662">
        <v>9.3000000000000007</v>
      </c>
      <c r="AU662">
        <v>12</v>
      </c>
      <c r="AV662">
        <v>0</v>
      </c>
      <c r="AW662" t="s">
        <v>235</v>
      </c>
      <c r="AX662">
        <v>1.3</v>
      </c>
      <c r="AY662">
        <v>1.6</v>
      </c>
      <c r="AZ662">
        <v>2.2000000000000002</v>
      </c>
      <c r="BA662">
        <v>14.048999999999999</v>
      </c>
      <c r="BB662">
        <v>10.79</v>
      </c>
      <c r="BC662">
        <v>0.77</v>
      </c>
      <c r="BD662">
        <v>19.472999999999999</v>
      </c>
      <c r="BE662">
        <v>1831.598</v>
      </c>
      <c r="BF662">
        <v>735.61800000000005</v>
      </c>
      <c r="BG662">
        <v>0.08</v>
      </c>
      <c r="BH662">
        <v>0</v>
      </c>
      <c r="BI662">
        <v>0.08</v>
      </c>
      <c r="BJ662">
        <v>6.2E-2</v>
      </c>
      <c r="BK662">
        <v>0</v>
      </c>
      <c r="BL662">
        <v>6.2E-2</v>
      </c>
      <c r="BM662">
        <v>15.221399999999999</v>
      </c>
      <c r="BQ662">
        <v>0</v>
      </c>
      <c r="BR662">
        <v>0.15892000000000001</v>
      </c>
      <c r="BS662">
        <v>-2.6603219999999999</v>
      </c>
      <c r="BT662">
        <v>1.0999999999999999E-2</v>
      </c>
      <c r="BU662">
        <v>3.8256019999999999</v>
      </c>
      <c r="BV662">
        <v>-53.472472199999999</v>
      </c>
    </row>
    <row r="663" spans="1:74" customFormat="1" x14ac:dyDescent="0.25">
      <c r="A663" s="40">
        <v>41704</v>
      </c>
      <c r="B663" s="41">
        <v>2.7732638888888893E-2</v>
      </c>
      <c r="C663">
        <v>10.928000000000001</v>
      </c>
      <c r="D663">
        <v>7.1189999999999998</v>
      </c>
      <c r="E663">
        <v>71189.698239999998</v>
      </c>
      <c r="F663">
        <v>4.7</v>
      </c>
      <c r="G663">
        <v>-11.9</v>
      </c>
      <c r="H663">
        <v>2724.6</v>
      </c>
      <c r="J663">
        <v>0</v>
      </c>
      <c r="K663">
        <v>0.83909999999999996</v>
      </c>
      <c r="L663">
        <v>9.1699000000000002</v>
      </c>
      <c r="M663">
        <v>5.9736000000000002</v>
      </c>
      <c r="N663">
        <v>3.9438</v>
      </c>
      <c r="O663">
        <v>0</v>
      </c>
      <c r="P663">
        <v>3.9</v>
      </c>
      <c r="Q663">
        <v>3.0583999999999998</v>
      </c>
      <c r="R663">
        <v>0</v>
      </c>
      <c r="S663">
        <v>3.1</v>
      </c>
      <c r="T663">
        <v>2724.6165999999998</v>
      </c>
      <c r="W663">
        <v>0</v>
      </c>
      <c r="X663">
        <v>0</v>
      </c>
      <c r="Y663">
        <v>12.2</v>
      </c>
      <c r="Z663">
        <v>839</v>
      </c>
      <c r="AA663">
        <v>863</v>
      </c>
      <c r="AB663">
        <v>791</v>
      </c>
      <c r="AC663">
        <v>49</v>
      </c>
      <c r="AD663">
        <v>13.41</v>
      </c>
      <c r="AE663">
        <v>0.31</v>
      </c>
      <c r="AF663">
        <v>974</v>
      </c>
      <c r="AG663">
        <v>0</v>
      </c>
      <c r="AH663">
        <v>11.718</v>
      </c>
      <c r="AI663">
        <v>18</v>
      </c>
      <c r="AJ663">
        <v>191</v>
      </c>
      <c r="AK663">
        <v>189.3</v>
      </c>
      <c r="AL663">
        <v>6.6</v>
      </c>
      <c r="AM663">
        <v>195</v>
      </c>
      <c r="AN663" t="s">
        <v>155</v>
      </c>
      <c r="AO663">
        <v>1</v>
      </c>
      <c r="AP663" s="42">
        <v>0.94431712962962966</v>
      </c>
      <c r="AQ663">
        <v>47.159534000000001</v>
      </c>
      <c r="AR663">
        <v>-88.489165</v>
      </c>
      <c r="AS663">
        <v>339.7</v>
      </c>
      <c r="AT663">
        <v>9.3000000000000007</v>
      </c>
      <c r="AU663">
        <v>12</v>
      </c>
      <c r="AV663">
        <v>0</v>
      </c>
      <c r="AW663" t="s">
        <v>235</v>
      </c>
      <c r="AX663">
        <v>1.3</v>
      </c>
      <c r="AY663">
        <v>1.6</v>
      </c>
      <c r="AZ663">
        <v>2.2000000000000002</v>
      </c>
      <c r="BA663">
        <v>14.048999999999999</v>
      </c>
      <c r="BB663">
        <v>10.94</v>
      </c>
      <c r="BC663">
        <v>0.78</v>
      </c>
      <c r="BD663">
        <v>19.175000000000001</v>
      </c>
      <c r="BE663">
        <v>1804.451</v>
      </c>
      <c r="BF663">
        <v>748.15499999999997</v>
      </c>
      <c r="BG663">
        <v>8.1000000000000003E-2</v>
      </c>
      <c r="BH663">
        <v>0</v>
      </c>
      <c r="BI663">
        <v>8.1000000000000003E-2</v>
      </c>
      <c r="BJ663">
        <v>6.3E-2</v>
      </c>
      <c r="BK663">
        <v>0</v>
      </c>
      <c r="BL663">
        <v>6.3E-2</v>
      </c>
      <c r="BM663">
        <v>17.715399999999999</v>
      </c>
      <c r="BQ663">
        <v>0</v>
      </c>
      <c r="BR663">
        <v>0.117588</v>
      </c>
      <c r="BS663">
        <v>-2.9172380000000002</v>
      </c>
      <c r="BT663">
        <v>1.0281999999999999E-2</v>
      </c>
      <c r="BU663">
        <v>2.8306369999999998</v>
      </c>
      <c r="BV663">
        <v>-58.636483800000001</v>
      </c>
    </row>
    <row r="664" spans="1:74" customFormat="1" x14ac:dyDescent="0.25">
      <c r="A664" s="40">
        <v>41704</v>
      </c>
      <c r="B664" s="41">
        <v>2.7744212962962964E-2</v>
      </c>
      <c r="C664">
        <v>10.31</v>
      </c>
      <c r="D664">
        <v>8.1841000000000008</v>
      </c>
      <c r="E664">
        <v>81840.595430000001</v>
      </c>
      <c r="F664">
        <v>4.7</v>
      </c>
      <c r="G664">
        <v>-11.8</v>
      </c>
      <c r="H664">
        <v>2731.9</v>
      </c>
      <c r="J664">
        <v>0</v>
      </c>
      <c r="K664">
        <v>0.83350000000000002</v>
      </c>
      <c r="L664">
        <v>8.5932999999999993</v>
      </c>
      <c r="M664">
        <v>6.8213999999999997</v>
      </c>
      <c r="N664">
        <v>3.9174000000000002</v>
      </c>
      <c r="O664">
        <v>0</v>
      </c>
      <c r="P664">
        <v>3.9</v>
      </c>
      <c r="Q664">
        <v>3.0379999999999998</v>
      </c>
      <c r="R664">
        <v>0</v>
      </c>
      <c r="S664">
        <v>3</v>
      </c>
      <c r="T664">
        <v>2731.8978999999999</v>
      </c>
      <c r="W664">
        <v>0</v>
      </c>
      <c r="X664">
        <v>0</v>
      </c>
      <c r="Y664">
        <v>12.3</v>
      </c>
      <c r="Z664">
        <v>839</v>
      </c>
      <c r="AA664">
        <v>862</v>
      </c>
      <c r="AB664">
        <v>791</v>
      </c>
      <c r="AC664">
        <v>49</v>
      </c>
      <c r="AD664">
        <v>13.41</v>
      </c>
      <c r="AE664">
        <v>0.31</v>
      </c>
      <c r="AF664">
        <v>974</v>
      </c>
      <c r="AG664">
        <v>0</v>
      </c>
      <c r="AH664">
        <v>11.282</v>
      </c>
      <c r="AI664">
        <v>18</v>
      </c>
      <c r="AJ664">
        <v>191</v>
      </c>
      <c r="AK664">
        <v>189</v>
      </c>
      <c r="AL664">
        <v>6.6</v>
      </c>
      <c r="AM664">
        <v>195</v>
      </c>
      <c r="AN664" t="s">
        <v>155</v>
      </c>
      <c r="AO664">
        <v>1</v>
      </c>
      <c r="AP664" s="42">
        <v>0.94434027777777774</v>
      </c>
      <c r="AQ664">
        <v>47.159582999999998</v>
      </c>
      <c r="AR664">
        <v>-88.489182</v>
      </c>
      <c r="AS664">
        <v>339.7</v>
      </c>
      <c r="AT664">
        <v>9.3000000000000007</v>
      </c>
      <c r="AU664">
        <v>12</v>
      </c>
      <c r="AV664">
        <v>0</v>
      </c>
      <c r="AW664" t="s">
        <v>235</v>
      </c>
      <c r="AX664">
        <v>1.3</v>
      </c>
      <c r="AY664">
        <v>1.6</v>
      </c>
      <c r="AZ664">
        <v>2.2000000000000002</v>
      </c>
      <c r="BA664">
        <v>14.048999999999999</v>
      </c>
      <c r="BB664">
        <v>10.55</v>
      </c>
      <c r="BC664">
        <v>0.75</v>
      </c>
      <c r="BD664">
        <v>19.975999999999999</v>
      </c>
      <c r="BE664">
        <v>1661.587</v>
      </c>
      <c r="BF664">
        <v>839.48299999999995</v>
      </c>
      <c r="BG664">
        <v>7.9000000000000001E-2</v>
      </c>
      <c r="BH664">
        <v>0</v>
      </c>
      <c r="BI664">
        <v>7.9000000000000001E-2</v>
      </c>
      <c r="BJ664">
        <v>6.2E-2</v>
      </c>
      <c r="BK664">
        <v>0</v>
      </c>
      <c r="BL664">
        <v>6.2E-2</v>
      </c>
      <c r="BM664">
        <v>17.453800000000001</v>
      </c>
      <c r="BQ664">
        <v>0</v>
      </c>
      <c r="BR664">
        <v>0.137438</v>
      </c>
      <c r="BS664">
        <v>-3.1425160000000001</v>
      </c>
      <c r="BT664">
        <v>0.01</v>
      </c>
      <c r="BU664">
        <v>3.3084769999999999</v>
      </c>
      <c r="BV664">
        <v>-63.164571600000002</v>
      </c>
    </row>
    <row r="665" spans="1:74" customFormat="1" x14ac:dyDescent="0.25">
      <c r="A665" s="40">
        <v>41704</v>
      </c>
      <c r="B665" s="41">
        <v>2.7755787037037041E-2</v>
      </c>
      <c r="C665">
        <v>9.8510000000000009</v>
      </c>
      <c r="D665">
        <v>10.46</v>
      </c>
      <c r="E665">
        <v>104600.4718</v>
      </c>
      <c r="F665">
        <v>4.5999999999999996</v>
      </c>
      <c r="G665">
        <v>-11.8</v>
      </c>
      <c r="H665">
        <v>2933.3</v>
      </c>
      <c r="J665">
        <v>0</v>
      </c>
      <c r="K665">
        <v>0.81420000000000003</v>
      </c>
      <c r="L665">
        <v>8.0210000000000008</v>
      </c>
      <c r="M665">
        <v>8.5169999999999995</v>
      </c>
      <c r="N665">
        <v>3.7454999999999998</v>
      </c>
      <c r="O665">
        <v>0</v>
      </c>
      <c r="P665">
        <v>3.7</v>
      </c>
      <c r="Q665">
        <v>2.9047000000000001</v>
      </c>
      <c r="R665">
        <v>0</v>
      </c>
      <c r="S665">
        <v>2.9</v>
      </c>
      <c r="T665">
        <v>2933.3074999999999</v>
      </c>
      <c r="W665">
        <v>0</v>
      </c>
      <c r="X665">
        <v>0</v>
      </c>
      <c r="Y665">
        <v>12.2</v>
      </c>
      <c r="Z665">
        <v>839</v>
      </c>
      <c r="AA665">
        <v>863</v>
      </c>
      <c r="AB665">
        <v>792</v>
      </c>
      <c r="AC665">
        <v>49</v>
      </c>
      <c r="AD665">
        <v>13.41</v>
      </c>
      <c r="AE665">
        <v>0.31</v>
      </c>
      <c r="AF665">
        <v>974</v>
      </c>
      <c r="AG665">
        <v>0</v>
      </c>
      <c r="AH665">
        <v>11.718</v>
      </c>
      <c r="AI665">
        <v>18</v>
      </c>
      <c r="AJ665">
        <v>191</v>
      </c>
      <c r="AK665">
        <v>189</v>
      </c>
      <c r="AL665">
        <v>6.5</v>
      </c>
      <c r="AM665">
        <v>195</v>
      </c>
      <c r="AN665" t="s">
        <v>155</v>
      </c>
      <c r="AO665">
        <v>1</v>
      </c>
      <c r="AP665" s="42">
        <v>0.94434027777777774</v>
      </c>
      <c r="AQ665">
        <v>47.159595000000003</v>
      </c>
      <c r="AR665">
        <v>-88.489186000000004</v>
      </c>
      <c r="AS665">
        <v>339.7</v>
      </c>
      <c r="AT665">
        <v>9.3000000000000007</v>
      </c>
      <c r="AU665">
        <v>12</v>
      </c>
      <c r="AV665">
        <v>0</v>
      </c>
      <c r="AW665" t="s">
        <v>235</v>
      </c>
      <c r="AX665">
        <v>1.3</v>
      </c>
      <c r="AY665">
        <v>1.6</v>
      </c>
      <c r="AZ665">
        <v>2.2000000000000002</v>
      </c>
      <c r="BA665">
        <v>14.048999999999999</v>
      </c>
      <c r="BB665">
        <v>9.4</v>
      </c>
      <c r="BC665">
        <v>0.67</v>
      </c>
      <c r="BD665">
        <v>22.812999999999999</v>
      </c>
      <c r="BE665">
        <v>1445.288</v>
      </c>
      <c r="BF665">
        <v>976.76900000000001</v>
      </c>
      <c r="BG665">
        <v>7.0999999999999994E-2</v>
      </c>
      <c r="BH665">
        <v>0</v>
      </c>
      <c r="BI665">
        <v>7.0999999999999994E-2</v>
      </c>
      <c r="BJ665">
        <v>5.5E-2</v>
      </c>
      <c r="BK665">
        <v>0</v>
      </c>
      <c r="BL665">
        <v>5.5E-2</v>
      </c>
      <c r="BM665">
        <v>17.464099999999998</v>
      </c>
      <c r="BQ665">
        <v>0</v>
      </c>
      <c r="BR665">
        <v>0.12028</v>
      </c>
      <c r="BS665">
        <v>-3.2368260000000002</v>
      </c>
      <c r="BT665">
        <v>0.01</v>
      </c>
      <c r="BU665">
        <v>2.8954409999999999</v>
      </c>
      <c r="BV665">
        <v>-65.060202599999997</v>
      </c>
    </row>
    <row r="666" spans="1:74" customFormat="1" x14ac:dyDescent="0.25">
      <c r="A666" s="40">
        <v>41704</v>
      </c>
      <c r="B666" s="41">
        <v>2.7767361111111111E-2</v>
      </c>
      <c r="C666">
        <v>11.02</v>
      </c>
      <c r="D666">
        <v>7.2427000000000001</v>
      </c>
      <c r="E666">
        <v>72426.925019999995</v>
      </c>
      <c r="F666">
        <v>4.3</v>
      </c>
      <c r="G666">
        <v>-11.7</v>
      </c>
      <c r="H666">
        <v>2531.1</v>
      </c>
      <c r="J666">
        <v>0</v>
      </c>
      <c r="K666">
        <v>0.83740000000000003</v>
      </c>
      <c r="L666">
        <v>9.2279999999999998</v>
      </c>
      <c r="M666">
        <v>6.0651999999999999</v>
      </c>
      <c r="N666">
        <v>3.6009000000000002</v>
      </c>
      <c r="O666">
        <v>0</v>
      </c>
      <c r="P666">
        <v>3.6</v>
      </c>
      <c r="Q666">
        <v>2.7925</v>
      </c>
      <c r="R666">
        <v>0</v>
      </c>
      <c r="S666">
        <v>2.8</v>
      </c>
      <c r="T666">
        <v>2531.0589</v>
      </c>
      <c r="W666">
        <v>0</v>
      </c>
      <c r="X666">
        <v>0</v>
      </c>
      <c r="Y666">
        <v>12.3</v>
      </c>
      <c r="Z666">
        <v>840</v>
      </c>
      <c r="AA666">
        <v>865</v>
      </c>
      <c r="AB666">
        <v>794</v>
      </c>
      <c r="AC666">
        <v>49</v>
      </c>
      <c r="AD666">
        <v>13.41</v>
      </c>
      <c r="AE666">
        <v>0.31</v>
      </c>
      <c r="AF666">
        <v>974</v>
      </c>
      <c r="AG666">
        <v>0</v>
      </c>
      <c r="AH666">
        <v>12</v>
      </c>
      <c r="AI666">
        <v>18</v>
      </c>
      <c r="AJ666">
        <v>191</v>
      </c>
      <c r="AK666">
        <v>189</v>
      </c>
      <c r="AL666">
        <v>6.6</v>
      </c>
      <c r="AM666">
        <v>195</v>
      </c>
      <c r="AN666" t="s">
        <v>155</v>
      </c>
      <c r="AO666">
        <v>1</v>
      </c>
      <c r="AP666" s="42">
        <v>0.94435185185185189</v>
      </c>
      <c r="AQ666">
        <v>47.15963</v>
      </c>
      <c r="AR666">
        <v>-88.489198999999999</v>
      </c>
      <c r="AS666">
        <v>339.7</v>
      </c>
      <c r="AT666">
        <v>9.3000000000000007</v>
      </c>
      <c r="AU666">
        <v>12</v>
      </c>
      <c r="AV666">
        <v>0</v>
      </c>
      <c r="AW666" t="s">
        <v>235</v>
      </c>
      <c r="AX666">
        <v>1.3</v>
      </c>
      <c r="AY666">
        <v>1.6</v>
      </c>
      <c r="AZ666">
        <v>2.2000000000000002</v>
      </c>
      <c r="BA666">
        <v>14.048999999999999</v>
      </c>
      <c r="BB666">
        <v>10.82</v>
      </c>
      <c r="BC666">
        <v>0.77</v>
      </c>
      <c r="BD666">
        <v>19.414000000000001</v>
      </c>
      <c r="BE666">
        <v>1800.615</v>
      </c>
      <c r="BF666">
        <v>753.245</v>
      </c>
      <c r="BG666">
        <v>7.3999999999999996E-2</v>
      </c>
      <c r="BH666">
        <v>0</v>
      </c>
      <c r="BI666">
        <v>7.3999999999999996E-2</v>
      </c>
      <c r="BJ666">
        <v>5.7000000000000002E-2</v>
      </c>
      <c r="BK666">
        <v>0</v>
      </c>
      <c r="BL666">
        <v>5.7000000000000002E-2</v>
      </c>
      <c r="BM666">
        <v>16.3184</v>
      </c>
      <c r="BQ666">
        <v>0</v>
      </c>
      <c r="BR666">
        <v>8.4587999999999997E-2</v>
      </c>
      <c r="BS666">
        <v>-3.6346159999999998</v>
      </c>
      <c r="BT666">
        <v>1.0718E-2</v>
      </c>
      <c r="BU666">
        <v>2.0362450000000001</v>
      </c>
      <c r="BV666">
        <v>-73.055781600000003</v>
      </c>
    </row>
    <row r="667" spans="1:74" customFormat="1" x14ac:dyDescent="0.25">
      <c r="A667" s="40">
        <v>41704</v>
      </c>
      <c r="B667" s="41">
        <v>2.7778935185185181E-2</v>
      </c>
      <c r="C667">
        <v>12.192</v>
      </c>
      <c r="D667">
        <v>5.4492000000000003</v>
      </c>
      <c r="E667">
        <v>54491.989710000002</v>
      </c>
      <c r="F667">
        <v>4.3</v>
      </c>
      <c r="G667">
        <v>-11.7</v>
      </c>
      <c r="H667">
        <v>1510</v>
      </c>
      <c r="J667">
        <v>0</v>
      </c>
      <c r="K667">
        <v>0.84640000000000004</v>
      </c>
      <c r="L667">
        <v>10.319599999999999</v>
      </c>
      <c r="M667">
        <v>4.6121999999999996</v>
      </c>
      <c r="N667">
        <v>3.6396000000000002</v>
      </c>
      <c r="O667">
        <v>0</v>
      </c>
      <c r="P667">
        <v>3.6</v>
      </c>
      <c r="Q667">
        <v>2.8245</v>
      </c>
      <c r="R667">
        <v>0</v>
      </c>
      <c r="S667">
        <v>2.8</v>
      </c>
      <c r="T667">
        <v>1510.0074999999999</v>
      </c>
      <c r="W667">
        <v>0</v>
      </c>
      <c r="X667">
        <v>0</v>
      </c>
      <c r="Y667">
        <v>12.2</v>
      </c>
      <c r="Z667">
        <v>840</v>
      </c>
      <c r="AA667">
        <v>865</v>
      </c>
      <c r="AB667">
        <v>794</v>
      </c>
      <c r="AC667">
        <v>49.7</v>
      </c>
      <c r="AD667">
        <v>13.6</v>
      </c>
      <c r="AE667">
        <v>0.31</v>
      </c>
      <c r="AF667">
        <v>974</v>
      </c>
      <c r="AG667">
        <v>0</v>
      </c>
      <c r="AH667">
        <v>12</v>
      </c>
      <c r="AI667">
        <v>18</v>
      </c>
      <c r="AJ667">
        <v>191</v>
      </c>
      <c r="AK667">
        <v>189</v>
      </c>
      <c r="AL667">
        <v>6.6</v>
      </c>
      <c r="AM667">
        <v>195</v>
      </c>
      <c r="AN667" t="s">
        <v>155</v>
      </c>
      <c r="AO667">
        <v>1</v>
      </c>
      <c r="AP667" s="42">
        <v>0.94436342592592604</v>
      </c>
      <c r="AQ667">
        <v>47.159678999999997</v>
      </c>
      <c r="AR667">
        <v>-88.489215999999999</v>
      </c>
      <c r="AS667">
        <v>339.7</v>
      </c>
      <c r="AT667">
        <v>9.3000000000000007</v>
      </c>
      <c r="AU667">
        <v>12</v>
      </c>
      <c r="AV667">
        <v>0</v>
      </c>
      <c r="AW667" t="s">
        <v>235</v>
      </c>
      <c r="AX667">
        <v>1.3</v>
      </c>
      <c r="AY667">
        <v>1.6</v>
      </c>
      <c r="AZ667">
        <v>2.2000000000000002</v>
      </c>
      <c r="BA667">
        <v>14.048999999999999</v>
      </c>
      <c r="BB667">
        <v>11.49</v>
      </c>
      <c r="BC667">
        <v>0.82</v>
      </c>
      <c r="BD667">
        <v>18.146000000000001</v>
      </c>
      <c r="BE667">
        <v>2075.6880000000001</v>
      </c>
      <c r="BF667">
        <v>590.45699999999999</v>
      </c>
      <c r="BG667">
        <v>7.6999999999999999E-2</v>
      </c>
      <c r="BH667">
        <v>0</v>
      </c>
      <c r="BI667">
        <v>7.6999999999999999E-2</v>
      </c>
      <c r="BJ667">
        <v>5.8999999999999997E-2</v>
      </c>
      <c r="BK667">
        <v>0</v>
      </c>
      <c r="BL667">
        <v>5.8999999999999997E-2</v>
      </c>
      <c r="BM667">
        <v>10.035500000000001</v>
      </c>
      <c r="BQ667">
        <v>0</v>
      </c>
      <c r="BR667">
        <v>6.9979E-2</v>
      </c>
      <c r="BS667">
        <v>-3.0373299999999999</v>
      </c>
      <c r="BT667">
        <v>1.0283E-2</v>
      </c>
      <c r="BU667">
        <v>1.6845699999999999</v>
      </c>
      <c r="BV667">
        <v>-61.050333000000002</v>
      </c>
    </row>
    <row r="668" spans="1:74" customFormat="1" x14ac:dyDescent="0.25">
      <c r="A668" s="40">
        <v>41704</v>
      </c>
      <c r="B668" s="41">
        <v>2.7790509259259258E-2</v>
      </c>
      <c r="C668">
        <v>12.728999999999999</v>
      </c>
      <c r="D668">
        <v>4.4581999999999997</v>
      </c>
      <c r="E668">
        <v>44581.53168</v>
      </c>
      <c r="F668">
        <v>4.2</v>
      </c>
      <c r="G668">
        <v>-11.8</v>
      </c>
      <c r="H668">
        <v>1014</v>
      </c>
      <c r="J668">
        <v>0</v>
      </c>
      <c r="K668">
        <v>0.85199999999999998</v>
      </c>
      <c r="L668">
        <v>10.8454</v>
      </c>
      <c r="M668">
        <v>3.7982999999999998</v>
      </c>
      <c r="N668">
        <v>3.5783999999999998</v>
      </c>
      <c r="O668">
        <v>0</v>
      </c>
      <c r="P668">
        <v>3.6</v>
      </c>
      <c r="Q668">
        <v>2.7778</v>
      </c>
      <c r="R668">
        <v>0</v>
      </c>
      <c r="S668">
        <v>2.8</v>
      </c>
      <c r="T668">
        <v>1014.0364</v>
      </c>
      <c r="W668">
        <v>0</v>
      </c>
      <c r="X668">
        <v>0</v>
      </c>
      <c r="Y668">
        <v>12.2</v>
      </c>
      <c r="Z668">
        <v>839</v>
      </c>
      <c r="AA668">
        <v>863</v>
      </c>
      <c r="AB668">
        <v>793</v>
      </c>
      <c r="AC668">
        <v>50</v>
      </c>
      <c r="AD668">
        <v>13.68</v>
      </c>
      <c r="AE668">
        <v>0.31</v>
      </c>
      <c r="AF668">
        <v>974</v>
      </c>
      <c r="AG668">
        <v>0</v>
      </c>
      <c r="AH668">
        <v>12</v>
      </c>
      <c r="AI668">
        <v>18</v>
      </c>
      <c r="AJ668">
        <v>191</v>
      </c>
      <c r="AK668">
        <v>189</v>
      </c>
      <c r="AL668">
        <v>6.8</v>
      </c>
      <c r="AM668">
        <v>195</v>
      </c>
      <c r="AN668" t="s">
        <v>155</v>
      </c>
      <c r="AO668">
        <v>1</v>
      </c>
      <c r="AP668" s="42">
        <v>0.94438657407407411</v>
      </c>
      <c r="AQ668">
        <v>47.159739999999999</v>
      </c>
      <c r="AR668">
        <v>-88.489238</v>
      </c>
      <c r="AS668">
        <v>339.7</v>
      </c>
      <c r="AT668">
        <v>9.3000000000000007</v>
      </c>
      <c r="AU668">
        <v>12</v>
      </c>
      <c r="AV668">
        <v>0</v>
      </c>
      <c r="AW668" t="s">
        <v>235</v>
      </c>
      <c r="AX668">
        <v>1.3</v>
      </c>
      <c r="AY668">
        <v>1.6</v>
      </c>
      <c r="AZ668">
        <v>2.2000000000000002</v>
      </c>
      <c r="BA668">
        <v>14.048999999999999</v>
      </c>
      <c r="BB668">
        <v>11.94</v>
      </c>
      <c r="BC668">
        <v>0.85</v>
      </c>
      <c r="BD668">
        <v>17.370999999999999</v>
      </c>
      <c r="BE668">
        <v>2231.5630000000001</v>
      </c>
      <c r="BF668">
        <v>497.43400000000003</v>
      </c>
      <c r="BG668">
        <v>7.6999999999999999E-2</v>
      </c>
      <c r="BH668">
        <v>0</v>
      </c>
      <c r="BI668">
        <v>7.6999999999999999E-2</v>
      </c>
      <c r="BJ668">
        <v>0.06</v>
      </c>
      <c r="BK668">
        <v>0</v>
      </c>
      <c r="BL668">
        <v>0.06</v>
      </c>
      <c r="BM668">
        <v>6.8941999999999997</v>
      </c>
      <c r="BQ668">
        <v>0</v>
      </c>
      <c r="BR668">
        <v>6.2258000000000001E-2</v>
      </c>
      <c r="BS668">
        <v>-3.0830449999999998</v>
      </c>
      <c r="BT668">
        <v>0.01</v>
      </c>
      <c r="BU668">
        <v>1.498712</v>
      </c>
      <c r="BV668">
        <v>-61.969204499999996</v>
      </c>
    </row>
    <row r="669" spans="1:74" customFormat="1" x14ac:dyDescent="0.25">
      <c r="A669" s="40">
        <v>41704</v>
      </c>
      <c r="B669" s="41">
        <v>2.7802083333333328E-2</v>
      </c>
      <c r="C669">
        <v>13.196999999999999</v>
      </c>
      <c r="D669">
        <v>3.8022999999999998</v>
      </c>
      <c r="E669">
        <v>38023.373290000003</v>
      </c>
      <c r="F669">
        <v>4.2</v>
      </c>
      <c r="G669">
        <v>-11.8</v>
      </c>
      <c r="H669">
        <v>785.8</v>
      </c>
      <c r="J669">
        <v>0</v>
      </c>
      <c r="K669">
        <v>0.85460000000000003</v>
      </c>
      <c r="L669">
        <v>11.278600000000001</v>
      </c>
      <c r="M669">
        <v>3.2496</v>
      </c>
      <c r="N669">
        <v>3.5895000000000001</v>
      </c>
      <c r="O669">
        <v>0</v>
      </c>
      <c r="P669">
        <v>3.6</v>
      </c>
      <c r="Q669">
        <v>2.7864</v>
      </c>
      <c r="R669">
        <v>0</v>
      </c>
      <c r="S669">
        <v>2.8</v>
      </c>
      <c r="T669">
        <v>785.78679999999997</v>
      </c>
      <c r="W669">
        <v>0</v>
      </c>
      <c r="X669">
        <v>0</v>
      </c>
      <c r="Y669">
        <v>12.3</v>
      </c>
      <c r="Z669">
        <v>838</v>
      </c>
      <c r="AA669">
        <v>862</v>
      </c>
      <c r="AB669">
        <v>791</v>
      </c>
      <c r="AC669">
        <v>50</v>
      </c>
      <c r="AD669">
        <v>13.68</v>
      </c>
      <c r="AE669">
        <v>0.31</v>
      </c>
      <c r="AF669">
        <v>974</v>
      </c>
      <c r="AG669">
        <v>0</v>
      </c>
      <c r="AH669">
        <v>12</v>
      </c>
      <c r="AI669">
        <v>18</v>
      </c>
      <c r="AJ669">
        <v>191.7</v>
      </c>
      <c r="AK669">
        <v>189.7</v>
      </c>
      <c r="AL669">
        <v>6.8</v>
      </c>
      <c r="AM669">
        <v>195</v>
      </c>
      <c r="AN669" t="s">
        <v>155</v>
      </c>
      <c r="AO669">
        <v>1</v>
      </c>
      <c r="AP669" s="42">
        <v>0.94439814814814815</v>
      </c>
      <c r="AQ669">
        <v>47.159765</v>
      </c>
      <c r="AR669">
        <v>-88.489247000000006</v>
      </c>
      <c r="AS669">
        <v>339.7</v>
      </c>
      <c r="AT669">
        <v>9.3000000000000007</v>
      </c>
      <c r="AU669">
        <v>12</v>
      </c>
      <c r="AV669">
        <v>0</v>
      </c>
      <c r="AW669" t="s">
        <v>235</v>
      </c>
      <c r="AX669">
        <v>1.3</v>
      </c>
      <c r="AY669">
        <v>1.6</v>
      </c>
      <c r="AZ669">
        <v>2.2000000000000002</v>
      </c>
      <c r="BA669">
        <v>14.048999999999999</v>
      </c>
      <c r="BB669">
        <v>12.16</v>
      </c>
      <c r="BC669">
        <v>0.87</v>
      </c>
      <c r="BD669">
        <v>17.009</v>
      </c>
      <c r="BE669">
        <v>2342.7539999999999</v>
      </c>
      <c r="BF669">
        <v>429.61900000000003</v>
      </c>
      <c r="BG669">
        <v>7.8E-2</v>
      </c>
      <c r="BH669">
        <v>0</v>
      </c>
      <c r="BI669">
        <v>7.8E-2</v>
      </c>
      <c r="BJ669">
        <v>6.0999999999999999E-2</v>
      </c>
      <c r="BK669">
        <v>0</v>
      </c>
      <c r="BL669">
        <v>6.0999999999999999E-2</v>
      </c>
      <c r="BM669">
        <v>5.3930999999999996</v>
      </c>
      <c r="BQ669">
        <v>0</v>
      </c>
      <c r="BR669">
        <v>3.9177999999999998E-2</v>
      </c>
      <c r="BS669">
        <v>-1.6335280000000001</v>
      </c>
      <c r="BT669">
        <v>0.01</v>
      </c>
      <c r="BU669">
        <v>0.94311299999999998</v>
      </c>
      <c r="BV669">
        <v>-32.8339128</v>
      </c>
    </row>
    <row r="670" spans="1:74" customFormat="1" x14ac:dyDescent="0.25">
      <c r="A670" s="40">
        <v>41704</v>
      </c>
      <c r="B670" s="41">
        <v>2.7813657407407408E-2</v>
      </c>
      <c r="C670">
        <v>13.455</v>
      </c>
      <c r="D670">
        <v>3.3643000000000001</v>
      </c>
      <c r="E670">
        <v>33642.700729999997</v>
      </c>
      <c r="F670">
        <v>4.2</v>
      </c>
      <c r="G670">
        <v>-11.8</v>
      </c>
      <c r="H670">
        <v>685.3</v>
      </c>
      <c r="J670">
        <v>0</v>
      </c>
      <c r="K670">
        <v>0.85670000000000002</v>
      </c>
      <c r="L670">
        <v>11.527699999999999</v>
      </c>
      <c r="M670">
        <v>2.8822999999999999</v>
      </c>
      <c r="N670">
        <v>3.5983000000000001</v>
      </c>
      <c r="O670">
        <v>0</v>
      </c>
      <c r="P670">
        <v>3.6</v>
      </c>
      <c r="Q670">
        <v>2.7932999999999999</v>
      </c>
      <c r="R670">
        <v>0</v>
      </c>
      <c r="S670">
        <v>2.8</v>
      </c>
      <c r="T670">
        <v>685.28020000000004</v>
      </c>
      <c r="W670">
        <v>0</v>
      </c>
      <c r="X670">
        <v>0</v>
      </c>
      <c r="Y670">
        <v>12.2</v>
      </c>
      <c r="Z670">
        <v>838</v>
      </c>
      <c r="AA670">
        <v>862</v>
      </c>
      <c r="AB670">
        <v>790</v>
      </c>
      <c r="AC670">
        <v>50</v>
      </c>
      <c r="AD670">
        <v>13.68</v>
      </c>
      <c r="AE670">
        <v>0.31</v>
      </c>
      <c r="AF670">
        <v>974</v>
      </c>
      <c r="AG670">
        <v>0</v>
      </c>
      <c r="AH670">
        <v>12</v>
      </c>
      <c r="AI670">
        <v>18</v>
      </c>
      <c r="AJ670">
        <v>191.3</v>
      </c>
      <c r="AK670">
        <v>189.3</v>
      </c>
      <c r="AL670">
        <v>6.9</v>
      </c>
      <c r="AM670">
        <v>195</v>
      </c>
      <c r="AN670" t="s">
        <v>155</v>
      </c>
      <c r="AO670">
        <v>1</v>
      </c>
      <c r="AP670" s="42">
        <v>0.94439814814814815</v>
      </c>
      <c r="AQ670">
        <v>47.159776999999998</v>
      </c>
      <c r="AR670">
        <v>-88.489250999999996</v>
      </c>
      <c r="AS670">
        <v>339.7</v>
      </c>
      <c r="AT670">
        <v>9.3000000000000007</v>
      </c>
      <c r="AU670">
        <v>12</v>
      </c>
      <c r="AV670">
        <v>0</v>
      </c>
      <c r="AW670" t="s">
        <v>235</v>
      </c>
      <c r="AX670">
        <v>1.3</v>
      </c>
      <c r="AY670">
        <v>1.6</v>
      </c>
      <c r="AZ670">
        <v>2.2000000000000002</v>
      </c>
      <c r="BA670">
        <v>14.048999999999999</v>
      </c>
      <c r="BB670">
        <v>12.34</v>
      </c>
      <c r="BC670">
        <v>0.88</v>
      </c>
      <c r="BD670">
        <v>16.721</v>
      </c>
      <c r="BE670">
        <v>2415.7800000000002</v>
      </c>
      <c r="BF670">
        <v>384.44400000000002</v>
      </c>
      <c r="BG670">
        <v>7.9000000000000001E-2</v>
      </c>
      <c r="BH670">
        <v>0</v>
      </c>
      <c r="BI670">
        <v>7.9000000000000001E-2</v>
      </c>
      <c r="BJ670">
        <v>6.0999999999999999E-2</v>
      </c>
      <c r="BK670">
        <v>0</v>
      </c>
      <c r="BL670">
        <v>6.0999999999999999E-2</v>
      </c>
      <c r="BM670">
        <v>4.7450999999999999</v>
      </c>
      <c r="BQ670">
        <v>0</v>
      </c>
      <c r="BR670">
        <v>2.0948000000000001E-2</v>
      </c>
      <c r="BS670">
        <v>-0.44119000000000003</v>
      </c>
      <c r="BT670">
        <v>0.01</v>
      </c>
      <c r="BU670">
        <v>0.50427100000000002</v>
      </c>
      <c r="BV670">
        <v>-8.8679190000000006</v>
      </c>
    </row>
    <row r="671" spans="1:74" customFormat="1" x14ac:dyDescent="0.25">
      <c r="A671" s="40">
        <v>41704</v>
      </c>
      <c r="B671" s="41">
        <v>2.7825231481481482E-2</v>
      </c>
      <c r="C671">
        <v>13.295999999999999</v>
      </c>
      <c r="D671">
        <v>3.1473</v>
      </c>
      <c r="E671">
        <v>31473.129250000002</v>
      </c>
      <c r="F671">
        <v>4.2</v>
      </c>
      <c r="G671">
        <v>-11.8</v>
      </c>
      <c r="H671">
        <v>651.1</v>
      </c>
      <c r="J671">
        <v>0</v>
      </c>
      <c r="K671">
        <v>0.86</v>
      </c>
      <c r="L671">
        <v>11.4343</v>
      </c>
      <c r="M671">
        <v>2.7065999999999999</v>
      </c>
      <c r="N671">
        <v>3.6118000000000001</v>
      </c>
      <c r="O671">
        <v>0</v>
      </c>
      <c r="P671">
        <v>3.6</v>
      </c>
      <c r="Q671">
        <v>2.8037999999999998</v>
      </c>
      <c r="R671">
        <v>0</v>
      </c>
      <c r="S671">
        <v>2.8</v>
      </c>
      <c r="T671">
        <v>651.14909999999998</v>
      </c>
      <c r="W671">
        <v>0</v>
      </c>
      <c r="X671">
        <v>0</v>
      </c>
      <c r="Y671">
        <v>12.3</v>
      </c>
      <c r="Z671">
        <v>837</v>
      </c>
      <c r="AA671">
        <v>863</v>
      </c>
      <c r="AB671">
        <v>791</v>
      </c>
      <c r="AC671">
        <v>50</v>
      </c>
      <c r="AD671">
        <v>13.68</v>
      </c>
      <c r="AE671">
        <v>0.31</v>
      </c>
      <c r="AF671">
        <v>974</v>
      </c>
      <c r="AG671">
        <v>0</v>
      </c>
      <c r="AH671">
        <v>12</v>
      </c>
      <c r="AI671">
        <v>18</v>
      </c>
      <c r="AJ671">
        <v>191</v>
      </c>
      <c r="AK671">
        <v>189</v>
      </c>
      <c r="AL671">
        <v>7</v>
      </c>
      <c r="AM671">
        <v>195</v>
      </c>
      <c r="AN671" t="s">
        <v>155</v>
      </c>
      <c r="AO671">
        <v>1</v>
      </c>
      <c r="AP671" s="42">
        <v>0.94440972222222219</v>
      </c>
      <c r="AQ671">
        <v>47.159813</v>
      </c>
      <c r="AR671">
        <v>-88.489262999999994</v>
      </c>
      <c r="AS671">
        <v>339.7</v>
      </c>
      <c r="AT671">
        <v>9.3000000000000007</v>
      </c>
      <c r="AU671">
        <v>12</v>
      </c>
      <c r="AV671">
        <v>0</v>
      </c>
      <c r="AW671" t="s">
        <v>235</v>
      </c>
      <c r="AX671">
        <v>1.3</v>
      </c>
      <c r="AY671">
        <v>1.6</v>
      </c>
      <c r="AZ671">
        <v>2.2000000000000002</v>
      </c>
      <c r="BA671">
        <v>14.048999999999999</v>
      </c>
      <c r="BB671">
        <v>12.63</v>
      </c>
      <c r="BC671">
        <v>0.9</v>
      </c>
      <c r="BD671">
        <v>16.285</v>
      </c>
      <c r="BE671">
        <v>2442.3180000000002</v>
      </c>
      <c r="BF671">
        <v>367.947</v>
      </c>
      <c r="BG671">
        <v>8.1000000000000003E-2</v>
      </c>
      <c r="BH671">
        <v>0</v>
      </c>
      <c r="BI671">
        <v>8.1000000000000003E-2</v>
      </c>
      <c r="BJ671">
        <v>6.3E-2</v>
      </c>
      <c r="BK671">
        <v>0</v>
      </c>
      <c r="BL671">
        <v>6.3E-2</v>
      </c>
      <c r="BM671">
        <v>4.5955000000000004</v>
      </c>
      <c r="BQ671">
        <v>0</v>
      </c>
      <c r="BR671">
        <v>1.341E-2</v>
      </c>
      <c r="BS671">
        <v>-1.5242E-2</v>
      </c>
      <c r="BT671">
        <v>0.01</v>
      </c>
      <c r="BU671">
        <v>0.32281199999999999</v>
      </c>
      <c r="BV671">
        <v>-0.30636419999999998</v>
      </c>
    </row>
    <row r="672" spans="1:74" customFormat="1" x14ac:dyDescent="0.25">
      <c r="A672" s="40">
        <v>41704</v>
      </c>
      <c r="B672" s="41">
        <v>2.7836805555555556E-2</v>
      </c>
      <c r="C672">
        <v>13.103999999999999</v>
      </c>
      <c r="D672">
        <v>2.9704000000000002</v>
      </c>
      <c r="E672">
        <v>29704.421770000001</v>
      </c>
      <c r="F672">
        <v>4.0999999999999996</v>
      </c>
      <c r="G672">
        <v>-11.8</v>
      </c>
      <c r="H672">
        <v>604.70000000000005</v>
      </c>
      <c r="J672">
        <v>0</v>
      </c>
      <c r="K672">
        <v>0.86299999999999999</v>
      </c>
      <c r="L672">
        <v>11.308999999999999</v>
      </c>
      <c r="M672">
        <v>2.5636000000000001</v>
      </c>
      <c r="N672">
        <v>3.5796000000000001</v>
      </c>
      <c r="O672">
        <v>0</v>
      </c>
      <c r="P672">
        <v>3.6</v>
      </c>
      <c r="Q672">
        <v>2.7787000000000002</v>
      </c>
      <c r="R672">
        <v>0</v>
      </c>
      <c r="S672">
        <v>2.8</v>
      </c>
      <c r="T672">
        <v>604.69129999999996</v>
      </c>
      <c r="W672">
        <v>0</v>
      </c>
      <c r="X672">
        <v>0</v>
      </c>
      <c r="Y672">
        <v>12.2</v>
      </c>
      <c r="Z672">
        <v>836</v>
      </c>
      <c r="AA672">
        <v>862</v>
      </c>
      <c r="AB672">
        <v>791</v>
      </c>
      <c r="AC672">
        <v>50</v>
      </c>
      <c r="AD672">
        <v>13.68</v>
      </c>
      <c r="AE672">
        <v>0.31</v>
      </c>
      <c r="AF672">
        <v>974</v>
      </c>
      <c r="AG672">
        <v>0</v>
      </c>
      <c r="AH672">
        <v>12</v>
      </c>
      <c r="AI672">
        <v>18</v>
      </c>
      <c r="AJ672">
        <v>191</v>
      </c>
      <c r="AK672">
        <v>189.7</v>
      </c>
      <c r="AL672">
        <v>6.9</v>
      </c>
      <c r="AM672">
        <v>195</v>
      </c>
      <c r="AN672" t="s">
        <v>155</v>
      </c>
      <c r="AO672">
        <v>1</v>
      </c>
      <c r="AP672" s="42">
        <v>0.94442129629629623</v>
      </c>
      <c r="AQ672">
        <v>47.159849000000001</v>
      </c>
      <c r="AR672">
        <v>-88.489276000000004</v>
      </c>
      <c r="AS672">
        <v>339.7</v>
      </c>
      <c r="AT672">
        <v>9.3000000000000007</v>
      </c>
      <c r="AU672">
        <v>12</v>
      </c>
      <c r="AV672">
        <v>0</v>
      </c>
      <c r="AW672" t="s">
        <v>235</v>
      </c>
      <c r="AX672">
        <v>1.3</v>
      </c>
      <c r="AY672">
        <v>1.6</v>
      </c>
      <c r="AZ672">
        <v>2.2000000000000002</v>
      </c>
      <c r="BA672">
        <v>14.048999999999999</v>
      </c>
      <c r="BB672">
        <v>12.93</v>
      </c>
      <c r="BC672">
        <v>0.92</v>
      </c>
      <c r="BD672">
        <v>15.871</v>
      </c>
      <c r="BE672">
        <v>2463.0070000000001</v>
      </c>
      <c r="BF672">
        <v>355.358</v>
      </c>
      <c r="BG672">
        <v>8.2000000000000003E-2</v>
      </c>
      <c r="BH672">
        <v>0</v>
      </c>
      <c r="BI672">
        <v>8.2000000000000003E-2</v>
      </c>
      <c r="BJ672">
        <v>6.3E-2</v>
      </c>
      <c r="BK672">
        <v>0</v>
      </c>
      <c r="BL672">
        <v>6.3E-2</v>
      </c>
      <c r="BM672">
        <v>4.3514999999999997</v>
      </c>
      <c r="BQ672">
        <v>0</v>
      </c>
      <c r="BR672">
        <v>1.1282E-2</v>
      </c>
      <c r="BS672">
        <v>0.136518</v>
      </c>
      <c r="BT672">
        <v>1.0718E-2</v>
      </c>
      <c r="BU672">
        <v>0.27158599999999999</v>
      </c>
      <c r="BV672">
        <v>2.7440118</v>
      </c>
    </row>
    <row r="673" spans="1:74" customFormat="1" x14ac:dyDescent="0.25">
      <c r="A673" s="40">
        <v>41704</v>
      </c>
      <c r="B673" s="41">
        <v>2.7848379629629629E-2</v>
      </c>
      <c r="C673">
        <v>12.7</v>
      </c>
      <c r="D673">
        <v>2.5743999999999998</v>
      </c>
      <c r="E673">
        <v>25743.57143</v>
      </c>
      <c r="F673">
        <v>4</v>
      </c>
      <c r="G673">
        <v>-11.8</v>
      </c>
      <c r="H673">
        <v>571.4</v>
      </c>
      <c r="J673">
        <v>0</v>
      </c>
      <c r="Y673">
        <v>12.2</v>
      </c>
      <c r="Z673">
        <v>836</v>
      </c>
      <c r="AA673">
        <v>861</v>
      </c>
      <c r="AB673">
        <v>790</v>
      </c>
      <c r="AF673">
        <v>974</v>
      </c>
      <c r="AG673">
        <v>0</v>
      </c>
      <c r="AH673">
        <v>11.282</v>
      </c>
      <c r="AI673">
        <v>18</v>
      </c>
      <c r="AJ673">
        <v>191</v>
      </c>
      <c r="AK673">
        <v>190</v>
      </c>
      <c r="AL673">
        <v>6.8</v>
      </c>
      <c r="AM673">
        <v>195</v>
      </c>
      <c r="AN673" t="s">
        <v>155</v>
      </c>
      <c r="AO673">
        <v>1</v>
      </c>
      <c r="AP673" s="42">
        <v>0.94443287037037038</v>
      </c>
      <c r="AQ673">
        <v>47.159885000000003</v>
      </c>
      <c r="AR673">
        <v>-88.489288999999999</v>
      </c>
      <c r="AS673">
        <v>339.7</v>
      </c>
      <c r="AT673">
        <v>9.3000000000000007</v>
      </c>
      <c r="AU673">
        <v>12</v>
      </c>
      <c r="AV673">
        <v>0</v>
      </c>
      <c r="AW673" t="s">
        <v>235</v>
      </c>
      <c r="AX673">
        <v>1.3</v>
      </c>
      <c r="AY673">
        <v>1.6</v>
      </c>
      <c r="AZ673">
        <v>2.2000000000000002</v>
      </c>
      <c r="BR673">
        <v>1.0281999999999999E-2</v>
      </c>
      <c r="BS673">
        <v>0.19156599999999999</v>
      </c>
      <c r="BT673">
        <v>1.0281999999999999E-2</v>
      </c>
      <c r="BU673">
        <v>0.24751400000000001</v>
      </c>
      <c r="BV673">
        <v>3.8504765999999999</v>
      </c>
    </row>
    <row r="674" spans="1:74" customFormat="1" x14ac:dyDescent="0.25">
      <c r="A674" s="40">
        <v>41704</v>
      </c>
      <c r="B674" s="41">
        <v>2.7859953703703703E-2</v>
      </c>
      <c r="C674">
        <v>8.9789999999999992</v>
      </c>
      <c r="D674">
        <v>1.2517</v>
      </c>
      <c r="E674">
        <v>12517.25742</v>
      </c>
      <c r="F674">
        <v>4</v>
      </c>
      <c r="G674">
        <v>-11.8</v>
      </c>
      <c r="H674">
        <v>572.6</v>
      </c>
      <c r="J674">
        <v>0</v>
      </c>
      <c r="Y674">
        <v>12.3</v>
      </c>
      <c r="Z674">
        <v>835</v>
      </c>
      <c r="AA674">
        <v>861</v>
      </c>
      <c r="AB674">
        <v>789</v>
      </c>
      <c r="AF674">
        <v>974</v>
      </c>
      <c r="AG674">
        <v>0</v>
      </c>
      <c r="AH674">
        <v>11</v>
      </c>
      <c r="AI674">
        <v>18</v>
      </c>
      <c r="AJ674">
        <v>191</v>
      </c>
      <c r="AK674">
        <v>189.3</v>
      </c>
      <c r="AL674">
        <v>6.9</v>
      </c>
      <c r="AM674">
        <v>195</v>
      </c>
      <c r="AN674" t="s">
        <v>155</v>
      </c>
      <c r="AO674">
        <v>1</v>
      </c>
      <c r="AP674" s="42">
        <v>0.94444444444444453</v>
      </c>
      <c r="AQ674">
        <v>47.159922000000002</v>
      </c>
      <c r="AR674">
        <v>-88.489300999999998</v>
      </c>
      <c r="AS674">
        <v>339.7</v>
      </c>
      <c r="AT674">
        <v>9.3000000000000007</v>
      </c>
      <c r="AU674">
        <v>12</v>
      </c>
      <c r="AV674">
        <v>0</v>
      </c>
      <c r="AW674" t="s">
        <v>235</v>
      </c>
      <c r="AX674">
        <v>1.3</v>
      </c>
      <c r="AY674">
        <v>1.6</v>
      </c>
      <c r="AZ674">
        <v>2.2000000000000002</v>
      </c>
      <c r="BR674">
        <v>9.2820000000000003E-3</v>
      </c>
      <c r="BS674">
        <v>0.21276999999999999</v>
      </c>
      <c r="BT674">
        <v>0.01</v>
      </c>
      <c r="BU674">
        <v>0.223441</v>
      </c>
      <c r="BV674">
        <v>4.2766770000000003</v>
      </c>
    </row>
    <row r="675" spans="1:74" customFormat="1" x14ac:dyDescent="0.25">
      <c r="A675" s="40">
        <v>41704</v>
      </c>
      <c r="B675" s="41">
        <v>2.7871527777777776E-2</v>
      </c>
      <c r="C675">
        <v>0.38500000000000001</v>
      </c>
      <c r="D675">
        <v>0.26190000000000002</v>
      </c>
      <c r="E675">
        <v>2619.0034070000002</v>
      </c>
      <c r="F675">
        <v>4</v>
      </c>
      <c r="G675">
        <v>-11.6</v>
      </c>
      <c r="H675">
        <v>649.6</v>
      </c>
      <c r="J675">
        <v>0.1</v>
      </c>
      <c r="Y675">
        <v>12.2</v>
      </c>
      <c r="Z675">
        <v>835</v>
      </c>
      <c r="AA675">
        <v>862</v>
      </c>
      <c r="AB675">
        <v>788</v>
      </c>
      <c r="AF675">
        <v>974</v>
      </c>
      <c r="AG675">
        <v>0</v>
      </c>
      <c r="AH675">
        <v>11</v>
      </c>
      <c r="AI675">
        <v>18</v>
      </c>
      <c r="AJ675">
        <v>191</v>
      </c>
      <c r="AK675">
        <v>189.7</v>
      </c>
      <c r="AL675">
        <v>6.9</v>
      </c>
      <c r="AM675">
        <v>195</v>
      </c>
      <c r="AN675" t="s">
        <v>155</v>
      </c>
      <c r="AO675">
        <v>1</v>
      </c>
      <c r="AP675" s="42">
        <v>0.94445601851851846</v>
      </c>
      <c r="AQ675">
        <v>47.159959000000001</v>
      </c>
      <c r="AR675">
        <v>-88.489313999999993</v>
      </c>
      <c r="AS675">
        <v>339.7</v>
      </c>
      <c r="AT675">
        <v>9.3000000000000007</v>
      </c>
      <c r="AU675">
        <v>12</v>
      </c>
      <c r="AV675">
        <v>0</v>
      </c>
      <c r="AW675" t="s">
        <v>235</v>
      </c>
      <c r="AX675">
        <v>1.3</v>
      </c>
      <c r="AY675">
        <v>1.6</v>
      </c>
      <c r="AZ675">
        <v>2.2000000000000002</v>
      </c>
      <c r="BR675">
        <v>8.9999999999999993E-3</v>
      </c>
      <c r="BS675">
        <v>0.222026</v>
      </c>
      <c r="BT675">
        <v>0.01</v>
      </c>
      <c r="BU675">
        <v>0.21665300000000001</v>
      </c>
      <c r="BV675">
        <v>4.4627226000000002</v>
      </c>
    </row>
    <row r="676" spans="1:74" customFormat="1" x14ac:dyDescent="0.25">
      <c r="A676" s="40">
        <v>41704</v>
      </c>
      <c r="B676" s="41">
        <v>2.788310185185185E-2</v>
      </c>
      <c r="C676">
        <v>8.7999999999999995E-2</v>
      </c>
      <c r="D676">
        <v>2.07E-2</v>
      </c>
      <c r="E676">
        <v>206.68930399999999</v>
      </c>
      <c r="F676">
        <v>20</v>
      </c>
      <c r="G676">
        <v>-11.4</v>
      </c>
      <c r="H676">
        <v>1010.5</v>
      </c>
      <c r="J676">
        <v>0.2</v>
      </c>
      <c r="Y676">
        <v>12.3</v>
      </c>
      <c r="Z676">
        <v>835</v>
      </c>
      <c r="AA676">
        <v>861</v>
      </c>
      <c r="AB676">
        <v>789</v>
      </c>
      <c r="AF676">
        <v>973</v>
      </c>
      <c r="AG676">
        <v>0</v>
      </c>
      <c r="AH676">
        <v>11</v>
      </c>
      <c r="AI676">
        <v>18</v>
      </c>
      <c r="AJ676">
        <v>191</v>
      </c>
      <c r="AK676">
        <v>190</v>
      </c>
      <c r="AL676">
        <v>6.7</v>
      </c>
      <c r="AM676">
        <v>195</v>
      </c>
      <c r="AN676" t="s">
        <v>155</v>
      </c>
      <c r="AO676">
        <v>1</v>
      </c>
      <c r="AP676" s="42">
        <v>0.94446759259259261</v>
      </c>
      <c r="AQ676">
        <v>47.15981</v>
      </c>
      <c r="AR676">
        <v>-88.489642000000003</v>
      </c>
      <c r="AS676">
        <v>338.3</v>
      </c>
      <c r="AT676">
        <v>8.5</v>
      </c>
      <c r="AU676">
        <v>12</v>
      </c>
      <c r="AV676">
        <v>0</v>
      </c>
      <c r="AW676" t="s">
        <v>235</v>
      </c>
      <c r="AX676">
        <v>1.7166429999999999</v>
      </c>
      <c r="AY676">
        <v>1.5603199999999999</v>
      </c>
      <c r="AZ676">
        <v>2.5571229999999998</v>
      </c>
      <c r="BR676">
        <v>8.9999999999999993E-3</v>
      </c>
      <c r="BS676">
        <v>0.22758999999999999</v>
      </c>
      <c r="BT676">
        <v>0.01</v>
      </c>
      <c r="BU676">
        <v>0.21665300000000001</v>
      </c>
      <c r="BV676">
        <v>4.5745589999999998</v>
      </c>
    </row>
    <row r="677" spans="1:74" customFormat="1" x14ac:dyDescent="0.25">
      <c r="A677" s="40">
        <v>41704</v>
      </c>
      <c r="B677" s="41">
        <v>2.7894675925925927E-2</v>
      </c>
      <c r="C677">
        <v>3.6999999999999998E-2</v>
      </c>
      <c r="D677">
        <v>1.18E-2</v>
      </c>
      <c r="E677">
        <v>117.520799</v>
      </c>
      <c r="F677">
        <v>49.8</v>
      </c>
      <c r="G677">
        <v>-11</v>
      </c>
      <c r="H677">
        <v>323.5</v>
      </c>
      <c r="J677">
        <v>1.31</v>
      </c>
      <c r="Y677">
        <v>12.3</v>
      </c>
      <c r="Z677">
        <v>855</v>
      </c>
      <c r="AA677">
        <v>882</v>
      </c>
      <c r="AB677">
        <v>801</v>
      </c>
      <c r="AF677">
        <v>974</v>
      </c>
      <c r="AG677">
        <v>0</v>
      </c>
      <c r="AH677">
        <v>11</v>
      </c>
      <c r="AI677">
        <v>18</v>
      </c>
      <c r="AJ677">
        <v>191</v>
      </c>
      <c r="AK677">
        <v>190</v>
      </c>
      <c r="AL677">
        <v>6.8</v>
      </c>
      <c r="AM677">
        <v>195</v>
      </c>
      <c r="AN677" t="s">
        <v>155</v>
      </c>
      <c r="AO677">
        <v>0</v>
      </c>
      <c r="AP677" s="42">
        <v>0.94446759259259261</v>
      </c>
      <c r="AQ677">
        <v>47.159287999999997</v>
      </c>
      <c r="AR677">
        <v>-88.490604000000005</v>
      </c>
      <c r="AS677">
        <v>334.1</v>
      </c>
      <c r="AT677">
        <v>6.2</v>
      </c>
      <c r="AU677">
        <v>12</v>
      </c>
      <c r="AV677">
        <v>0</v>
      </c>
      <c r="AW677" t="s">
        <v>235</v>
      </c>
      <c r="AX677">
        <v>2.9753850000000002</v>
      </c>
      <c r="AY677">
        <v>1.4404399999999999</v>
      </c>
      <c r="AZ677">
        <v>3.6360440000000001</v>
      </c>
      <c r="BR677">
        <v>8.9999999999999993E-3</v>
      </c>
      <c r="BS677">
        <v>0.23187199999999999</v>
      </c>
      <c r="BT677">
        <v>0.01</v>
      </c>
      <c r="BU677">
        <v>0.21665300000000001</v>
      </c>
      <c r="BV677">
        <v>4.6606272000000004</v>
      </c>
    </row>
    <row r="678" spans="1:74" customFormat="1" x14ac:dyDescent="0.25">
      <c r="A678" s="40">
        <v>41704</v>
      </c>
      <c r="B678" s="41">
        <v>2.7906250000000004E-2</v>
      </c>
      <c r="C678">
        <v>0.03</v>
      </c>
      <c r="D678">
        <v>1.01E-2</v>
      </c>
      <c r="E678">
        <v>100.88186399999999</v>
      </c>
      <c r="F678">
        <v>24.4</v>
      </c>
      <c r="G678">
        <v>-10.7</v>
      </c>
      <c r="H678">
        <v>147.1</v>
      </c>
      <c r="J678">
        <v>5.69</v>
      </c>
      <c r="Y678">
        <v>12.2</v>
      </c>
      <c r="Z678">
        <v>875</v>
      </c>
      <c r="AA678">
        <v>907</v>
      </c>
      <c r="AB678">
        <v>817</v>
      </c>
      <c r="AF678">
        <v>974</v>
      </c>
      <c r="AG678">
        <v>0</v>
      </c>
      <c r="AH678">
        <v>11</v>
      </c>
      <c r="AI678">
        <v>18</v>
      </c>
      <c r="AJ678">
        <v>191</v>
      </c>
      <c r="AK678">
        <v>190</v>
      </c>
      <c r="AL678">
        <v>6.9</v>
      </c>
      <c r="AM678">
        <v>195</v>
      </c>
      <c r="AN678" t="s">
        <v>155</v>
      </c>
      <c r="AO678">
        <v>0</v>
      </c>
      <c r="AP678" s="42">
        <v>0.94446759259259261</v>
      </c>
      <c r="AQ678">
        <v>47.158766</v>
      </c>
      <c r="AR678">
        <v>-88.491567000000003</v>
      </c>
      <c r="AS678">
        <v>330</v>
      </c>
      <c r="AT678">
        <v>3.9</v>
      </c>
      <c r="AU678">
        <v>12</v>
      </c>
      <c r="AV678">
        <v>0</v>
      </c>
      <c r="AW678" t="s">
        <v>235</v>
      </c>
      <c r="AX678">
        <v>4.2341259999999998</v>
      </c>
      <c r="AY678">
        <v>1.320559</v>
      </c>
      <c r="AZ678">
        <v>4.7149650000000003</v>
      </c>
      <c r="BR678">
        <v>8.9999999999999993E-3</v>
      </c>
      <c r="BS678">
        <v>0.23658999999999999</v>
      </c>
      <c r="BT678">
        <v>0.01</v>
      </c>
      <c r="BU678">
        <v>0.21665300000000001</v>
      </c>
      <c r="BV678">
        <v>4.7554590000000001</v>
      </c>
    </row>
    <row r="679" spans="1:74" customFormat="1" x14ac:dyDescent="0.25">
      <c r="A679" s="40">
        <v>41704</v>
      </c>
      <c r="B679" s="41">
        <v>2.7917824074074074E-2</v>
      </c>
      <c r="C679">
        <v>0.03</v>
      </c>
      <c r="D679">
        <v>0.01</v>
      </c>
      <c r="E679">
        <v>100</v>
      </c>
      <c r="F679">
        <v>12.2</v>
      </c>
      <c r="G679">
        <v>-10.6</v>
      </c>
      <c r="H679">
        <v>125.2</v>
      </c>
      <c r="J679">
        <v>10.47</v>
      </c>
      <c r="Y679">
        <v>12.3</v>
      </c>
      <c r="Z679">
        <v>884</v>
      </c>
      <c r="AA679">
        <v>920</v>
      </c>
      <c r="AB679">
        <v>827</v>
      </c>
      <c r="AF679">
        <v>973</v>
      </c>
      <c r="AG679">
        <v>0</v>
      </c>
      <c r="AH679">
        <v>11</v>
      </c>
      <c r="AI679">
        <v>18</v>
      </c>
      <c r="AJ679">
        <v>191</v>
      </c>
      <c r="AK679">
        <v>190.7</v>
      </c>
      <c r="AL679">
        <v>7</v>
      </c>
      <c r="AM679">
        <v>195</v>
      </c>
      <c r="AN679" t="s">
        <v>155</v>
      </c>
      <c r="AO679">
        <v>0</v>
      </c>
      <c r="AP679" s="42">
        <v>0.94446759259259261</v>
      </c>
      <c r="AQ679">
        <v>47.158244000000003</v>
      </c>
      <c r="AR679">
        <v>-88.492529000000005</v>
      </c>
      <c r="AS679">
        <v>325.8</v>
      </c>
      <c r="AT679">
        <v>1.6</v>
      </c>
      <c r="AU679">
        <v>12</v>
      </c>
      <c r="AV679">
        <v>0</v>
      </c>
      <c r="AW679" t="s">
        <v>235</v>
      </c>
      <c r="AX679">
        <v>5.4928670000000004</v>
      </c>
      <c r="AY679">
        <v>1.2006790000000001</v>
      </c>
      <c r="AZ679">
        <v>5.7938859999999996</v>
      </c>
      <c r="BR679">
        <v>8.9999999999999993E-3</v>
      </c>
      <c r="BS679">
        <v>0.24159</v>
      </c>
      <c r="BT679">
        <v>1.0718E-2</v>
      </c>
      <c r="BU679">
        <v>0.21665300000000001</v>
      </c>
      <c r="BV679">
        <v>4.8559590000000004</v>
      </c>
    </row>
    <row r="680" spans="1:74" customFormat="1" x14ac:dyDescent="0.25">
      <c r="A680" s="40">
        <v>41704</v>
      </c>
      <c r="B680" s="41">
        <v>2.7929398148148151E-2</v>
      </c>
      <c r="C680">
        <v>0.03</v>
      </c>
      <c r="D680">
        <v>0.01</v>
      </c>
      <c r="E680">
        <v>100</v>
      </c>
      <c r="F680">
        <v>8.1</v>
      </c>
      <c r="G680">
        <v>-10.6</v>
      </c>
      <c r="H680">
        <v>87</v>
      </c>
      <c r="J680">
        <v>13.31</v>
      </c>
      <c r="Y680">
        <v>12.2</v>
      </c>
      <c r="Z680">
        <v>887</v>
      </c>
      <c r="AA680">
        <v>926</v>
      </c>
      <c r="AB680">
        <v>831</v>
      </c>
      <c r="AF680">
        <v>973</v>
      </c>
      <c r="AG680">
        <v>0</v>
      </c>
      <c r="AH680">
        <v>11</v>
      </c>
      <c r="AI680">
        <v>18</v>
      </c>
      <c r="AJ680">
        <v>191</v>
      </c>
      <c r="AK680">
        <v>190.3</v>
      </c>
      <c r="AL680">
        <v>7</v>
      </c>
      <c r="AM680">
        <v>195</v>
      </c>
      <c r="AN680" t="s">
        <v>155</v>
      </c>
      <c r="AO680">
        <v>2</v>
      </c>
      <c r="AP680" s="42">
        <v>0.94452546296296302</v>
      </c>
      <c r="AQ680">
        <v>47.158053000000002</v>
      </c>
      <c r="AR680">
        <v>-88.492787000000007</v>
      </c>
      <c r="AS680">
        <v>400.4</v>
      </c>
      <c r="AT680">
        <v>0</v>
      </c>
      <c r="AU680">
        <v>12</v>
      </c>
      <c r="AV680">
        <v>10</v>
      </c>
      <c r="AW680" t="s">
        <v>235</v>
      </c>
      <c r="AX680">
        <v>6.7516080000000001</v>
      </c>
      <c r="AY680">
        <v>1.0807990000000001</v>
      </c>
      <c r="AZ680">
        <v>6.8728069999999999</v>
      </c>
      <c r="BR680">
        <v>9.7179999999999992E-3</v>
      </c>
      <c r="BS680">
        <v>0.248026</v>
      </c>
      <c r="BT680">
        <v>1.0281999999999999E-2</v>
      </c>
      <c r="BU680">
        <v>0.23393700000000001</v>
      </c>
      <c r="BV680">
        <v>4.9853225999999999</v>
      </c>
    </row>
    <row r="681" spans="1:74" customFormat="1" x14ac:dyDescent="0.25">
      <c r="A681" s="40">
        <v>41704</v>
      </c>
      <c r="B681" s="41">
        <v>2.7940972222222221E-2</v>
      </c>
      <c r="C681">
        <v>0.03</v>
      </c>
      <c r="D681">
        <v>0.01</v>
      </c>
      <c r="E681">
        <v>100</v>
      </c>
      <c r="F681">
        <v>6.1</v>
      </c>
      <c r="G681">
        <v>-10.6</v>
      </c>
      <c r="H681">
        <v>93.2</v>
      </c>
      <c r="J681">
        <v>14.97</v>
      </c>
      <c r="Y681">
        <v>12.3</v>
      </c>
      <c r="Z681">
        <v>889</v>
      </c>
      <c r="AA681">
        <v>928</v>
      </c>
      <c r="AB681">
        <v>833</v>
      </c>
      <c r="AF681">
        <v>973</v>
      </c>
      <c r="AG681">
        <v>0</v>
      </c>
      <c r="AH681">
        <v>11</v>
      </c>
      <c r="AI681">
        <v>18</v>
      </c>
      <c r="AJ681">
        <v>191</v>
      </c>
      <c r="AK681">
        <v>190</v>
      </c>
      <c r="AL681">
        <v>7</v>
      </c>
      <c r="AM681">
        <v>195</v>
      </c>
      <c r="AN681" t="s">
        <v>155</v>
      </c>
      <c r="AO681">
        <v>2</v>
      </c>
      <c r="AP681" s="42">
        <v>0.94453703703703706</v>
      </c>
      <c r="AQ681">
        <v>47.158284999999999</v>
      </c>
      <c r="AR681">
        <v>-88.492140000000006</v>
      </c>
      <c r="AS681">
        <v>674.5</v>
      </c>
      <c r="AT681">
        <v>0</v>
      </c>
      <c r="AU681">
        <v>12</v>
      </c>
      <c r="AV681">
        <v>11</v>
      </c>
      <c r="AW681" t="s">
        <v>249</v>
      </c>
      <c r="AX681">
        <v>5.580819</v>
      </c>
      <c r="AY681">
        <v>1</v>
      </c>
      <c r="AZ681">
        <v>5.776224</v>
      </c>
      <c r="BR681">
        <v>0.01</v>
      </c>
      <c r="BS681">
        <v>0.25143599999999999</v>
      </c>
      <c r="BT681">
        <v>1.0718E-2</v>
      </c>
      <c r="BU681">
        <v>0.24072499999999999</v>
      </c>
      <c r="BV681">
        <v>5.0538635999999997</v>
      </c>
    </row>
    <row r="682" spans="1:74" customFormat="1" x14ac:dyDescent="0.25">
      <c r="A682" s="40">
        <v>41704</v>
      </c>
      <c r="B682" s="41">
        <v>2.7952546296296298E-2</v>
      </c>
      <c r="C682">
        <v>0.03</v>
      </c>
      <c r="D682">
        <v>0.01</v>
      </c>
      <c r="E682">
        <v>100</v>
      </c>
      <c r="F682">
        <v>5.8</v>
      </c>
      <c r="G682">
        <v>-10.6</v>
      </c>
      <c r="H682">
        <v>80</v>
      </c>
      <c r="J682">
        <v>15.93</v>
      </c>
      <c r="Y682">
        <v>12.2</v>
      </c>
      <c r="Z682">
        <v>889</v>
      </c>
      <c r="AA682">
        <v>929</v>
      </c>
      <c r="AB682">
        <v>834</v>
      </c>
      <c r="AF682">
        <v>973</v>
      </c>
      <c r="AG682">
        <v>0</v>
      </c>
      <c r="AH682">
        <v>11</v>
      </c>
      <c r="AI682">
        <v>18</v>
      </c>
      <c r="AJ682">
        <v>191</v>
      </c>
      <c r="AK682">
        <v>190</v>
      </c>
      <c r="AL682">
        <v>7</v>
      </c>
      <c r="AM682">
        <v>195</v>
      </c>
      <c r="AN682" t="s">
        <v>155</v>
      </c>
      <c r="AO682">
        <v>2</v>
      </c>
      <c r="AP682" s="42">
        <v>0.9445486111111111</v>
      </c>
      <c r="AQ682">
        <v>47.158085</v>
      </c>
      <c r="AR682">
        <v>-88.492464999999996</v>
      </c>
      <c r="AS682">
        <v>911.9</v>
      </c>
      <c r="AT682">
        <v>0</v>
      </c>
      <c r="AU682">
        <v>12</v>
      </c>
      <c r="AV682">
        <v>11</v>
      </c>
      <c r="AW682" t="s">
        <v>250</v>
      </c>
      <c r="AX682">
        <v>1.367532</v>
      </c>
      <c r="AY682">
        <v>1.0324679999999999</v>
      </c>
      <c r="AZ682">
        <v>1.9675320000000001</v>
      </c>
      <c r="BR682">
        <v>0.01</v>
      </c>
      <c r="BS682">
        <v>0.252</v>
      </c>
      <c r="BT682">
        <v>1.0999999999999999E-2</v>
      </c>
      <c r="BU682">
        <v>0.24072499999999999</v>
      </c>
      <c r="BV682">
        <v>5.0651999999999999</v>
      </c>
    </row>
    <row r="683" spans="1:74" customFormat="1" x14ac:dyDescent="0.25">
      <c r="A683" s="40">
        <v>41704</v>
      </c>
      <c r="B683" s="41">
        <v>2.7964120370370368E-2</v>
      </c>
      <c r="C683">
        <v>0.03</v>
      </c>
      <c r="D683">
        <v>9.9000000000000008E-3</v>
      </c>
      <c r="E683">
        <v>99.134775000000005</v>
      </c>
      <c r="F683">
        <v>5.5</v>
      </c>
      <c r="G683">
        <v>-10.6</v>
      </c>
      <c r="H683">
        <v>76.5</v>
      </c>
      <c r="J683">
        <v>16.66</v>
      </c>
      <c r="Y683">
        <v>12.2</v>
      </c>
      <c r="Z683">
        <v>889</v>
      </c>
      <c r="AA683">
        <v>929</v>
      </c>
      <c r="AB683">
        <v>836</v>
      </c>
      <c r="AF683">
        <v>973</v>
      </c>
      <c r="AG683">
        <v>0</v>
      </c>
      <c r="AH683">
        <v>10.282717</v>
      </c>
      <c r="AI683">
        <v>18</v>
      </c>
      <c r="AJ683">
        <v>191</v>
      </c>
      <c r="AK683">
        <v>190</v>
      </c>
      <c r="AL683">
        <v>7.1</v>
      </c>
      <c r="AM683">
        <v>195</v>
      </c>
      <c r="AN683" t="s">
        <v>155</v>
      </c>
      <c r="AO683">
        <v>2</v>
      </c>
      <c r="AP683" s="42">
        <v>0.9445486111111111</v>
      </c>
      <c r="AQ683">
        <v>47.157961999999998</v>
      </c>
      <c r="AR683">
        <v>-88.492305000000002</v>
      </c>
      <c r="AS683">
        <v>715.9</v>
      </c>
      <c r="AT683">
        <v>0</v>
      </c>
      <c r="AU683">
        <v>12</v>
      </c>
      <c r="AV683">
        <v>11</v>
      </c>
      <c r="AW683" t="s">
        <v>250</v>
      </c>
      <c r="AX683">
        <v>1.332694</v>
      </c>
      <c r="AY683">
        <v>1.1326940000000001</v>
      </c>
      <c r="AZ683">
        <v>1.9653879999999999</v>
      </c>
      <c r="BR683">
        <v>0.01</v>
      </c>
      <c r="BS683">
        <v>0.252</v>
      </c>
      <c r="BT683">
        <v>1.0283E-2</v>
      </c>
      <c r="BU683">
        <v>0.24072499999999999</v>
      </c>
      <c r="BV683">
        <v>5.0651999999999999</v>
      </c>
    </row>
    <row r="684" spans="1:74" customFormat="1" x14ac:dyDescent="0.25">
      <c r="A684" s="40">
        <v>41704</v>
      </c>
      <c r="B684" s="41">
        <v>2.7975694444444445E-2</v>
      </c>
      <c r="C684">
        <v>2.4E-2</v>
      </c>
      <c r="D684">
        <v>9.1000000000000004E-3</v>
      </c>
      <c r="E684">
        <v>90.815308000000002</v>
      </c>
      <c r="F684">
        <v>3.7</v>
      </c>
      <c r="G684">
        <v>-10.6</v>
      </c>
      <c r="H684">
        <v>83.8</v>
      </c>
      <c r="J684">
        <v>17.149999999999999</v>
      </c>
      <c r="Y684">
        <v>12.3</v>
      </c>
      <c r="Z684">
        <v>888</v>
      </c>
      <c r="AA684">
        <v>929</v>
      </c>
      <c r="AB684">
        <v>837</v>
      </c>
      <c r="AF684">
        <v>974</v>
      </c>
      <c r="AG684">
        <v>0</v>
      </c>
      <c r="AH684">
        <v>10</v>
      </c>
      <c r="AI684">
        <v>18</v>
      </c>
      <c r="AJ684">
        <v>191</v>
      </c>
      <c r="AK684">
        <v>189.3</v>
      </c>
      <c r="AL684">
        <v>7</v>
      </c>
      <c r="AM684">
        <v>195</v>
      </c>
      <c r="AN684" t="s">
        <v>155</v>
      </c>
      <c r="AO684">
        <v>2</v>
      </c>
      <c r="AP684" s="42">
        <v>0.94457175925925929</v>
      </c>
      <c r="AQ684">
        <v>47.157786999999999</v>
      </c>
      <c r="AR684">
        <v>-88.491867999999997</v>
      </c>
      <c r="AS684">
        <v>311.10000000000002</v>
      </c>
      <c r="AT684">
        <v>0</v>
      </c>
      <c r="AU684">
        <v>12</v>
      </c>
      <c r="AV684">
        <v>11</v>
      </c>
      <c r="AW684" t="s">
        <v>250</v>
      </c>
      <c r="AX684">
        <v>1.4332670000000001</v>
      </c>
      <c r="AY684">
        <v>1.133467</v>
      </c>
      <c r="AZ684">
        <v>2.1</v>
      </c>
      <c r="BR684">
        <v>0.01</v>
      </c>
      <c r="BS684">
        <v>0.25056499999999998</v>
      </c>
      <c r="BT684">
        <v>0.01</v>
      </c>
      <c r="BU684">
        <v>0.24072499999999999</v>
      </c>
      <c r="BV684">
        <v>5.0363565000000001</v>
      </c>
    </row>
    <row r="685" spans="1:74" customFormat="1" x14ac:dyDescent="0.25">
      <c r="A685" s="40">
        <v>41704</v>
      </c>
      <c r="B685" s="41">
        <v>2.7987268518518519E-2</v>
      </c>
      <c r="C685">
        <v>0.02</v>
      </c>
      <c r="D685">
        <v>8.9999999999999993E-3</v>
      </c>
      <c r="E685">
        <v>90</v>
      </c>
      <c r="F685">
        <v>3.6</v>
      </c>
      <c r="G685">
        <v>-10.6</v>
      </c>
      <c r="H685">
        <v>64.900000000000006</v>
      </c>
      <c r="J685">
        <v>17.54</v>
      </c>
      <c r="Y685">
        <v>12.3</v>
      </c>
      <c r="Z685">
        <v>888</v>
      </c>
      <c r="AA685">
        <v>930</v>
      </c>
      <c r="AB685">
        <v>837</v>
      </c>
      <c r="AF685">
        <v>974</v>
      </c>
      <c r="AG685">
        <v>0</v>
      </c>
      <c r="AH685">
        <v>10</v>
      </c>
      <c r="AI685">
        <v>18</v>
      </c>
      <c r="AJ685">
        <v>190.3</v>
      </c>
      <c r="AK685">
        <v>189</v>
      </c>
      <c r="AL685">
        <v>6.8</v>
      </c>
      <c r="AM685">
        <v>195</v>
      </c>
      <c r="AN685" t="s">
        <v>155</v>
      </c>
      <c r="AO685">
        <v>2</v>
      </c>
      <c r="AP685" s="42">
        <v>0.94458333333333344</v>
      </c>
      <c r="AQ685">
        <v>47.157998999999997</v>
      </c>
      <c r="AR685">
        <v>-88.491566000000006</v>
      </c>
      <c r="AS685">
        <v>308.2</v>
      </c>
      <c r="AT685">
        <v>0</v>
      </c>
      <c r="AU685">
        <v>12</v>
      </c>
      <c r="AV685">
        <v>11</v>
      </c>
      <c r="AW685" t="s">
        <v>250</v>
      </c>
      <c r="AX685">
        <v>1.5663339999999999</v>
      </c>
      <c r="AY685">
        <v>1</v>
      </c>
      <c r="AZ685">
        <v>2.1331669999999998</v>
      </c>
      <c r="BR685">
        <v>9.2820000000000003E-3</v>
      </c>
      <c r="BS685">
        <v>0.249282</v>
      </c>
      <c r="BT685">
        <v>0.01</v>
      </c>
      <c r="BU685">
        <v>0.223441</v>
      </c>
      <c r="BV685">
        <v>5.0105681999999998</v>
      </c>
    </row>
    <row r="686" spans="1:74" customFormat="1" x14ac:dyDescent="0.25">
      <c r="A686" s="40">
        <v>41704</v>
      </c>
      <c r="B686" s="41">
        <v>2.7998842592592596E-2</v>
      </c>
      <c r="C686">
        <v>0.02</v>
      </c>
      <c r="D686">
        <v>8.9999999999999993E-3</v>
      </c>
      <c r="E686">
        <v>90</v>
      </c>
      <c r="F686">
        <v>3.6</v>
      </c>
      <c r="G686">
        <v>-10.6</v>
      </c>
      <c r="H686">
        <v>83.3</v>
      </c>
      <c r="J686">
        <v>17.88</v>
      </c>
      <c r="Y686">
        <v>12.4</v>
      </c>
      <c r="Z686">
        <v>888</v>
      </c>
      <c r="AA686">
        <v>929</v>
      </c>
      <c r="AB686">
        <v>836</v>
      </c>
      <c r="AF686">
        <v>974</v>
      </c>
      <c r="AG686">
        <v>0</v>
      </c>
      <c r="AH686">
        <v>10</v>
      </c>
      <c r="AI686">
        <v>18</v>
      </c>
      <c r="AJ686">
        <v>190</v>
      </c>
      <c r="AK686">
        <v>189</v>
      </c>
      <c r="AL686">
        <v>6.8</v>
      </c>
      <c r="AM686">
        <v>195</v>
      </c>
      <c r="AN686" t="s">
        <v>155</v>
      </c>
      <c r="AO686">
        <v>2</v>
      </c>
      <c r="AP686" s="42">
        <v>0.94459490740740737</v>
      </c>
      <c r="AQ686">
        <v>47.158234999999998</v>
      </c>
      <c r="AR686">
        <v>-88.491108999999994</v>
      </c>
      <c r="AS686">
        <v>308</v>
      </c>
      <c r="AT686">
        <v>0</v>
      </c>
      <c r="AU686">
        <v>12</v>
      </c>
      <c r="AV686">
        <v>11</v>
      </c>
      <c r="AW686" t="s">
        <v>250</v>
      </c>
      <c r="AX686">
        <v>1.6007990000000001</v>
      </c>
      <c r="AY686">
        <v>1.033067</v>
      </c>
      <c r="AZ686">
        <v>2.1669330000000002</v>
      </c>
      <c r="BR686">
        <v>8.2819999999999994E-3</v>
      </c>
      <c r="BS686">
        <v>0.25043599999999999</v>
      </c>
      <c r="BT686">
        <v>0.01</v>
      </c>
      <c r="BU686">
        <v>0.19936899999999999</v>
      </c>
      <c r="BV686">
        <v>5.0337636000000003</v>
      </c>
    </row>
    <row r="687" spans="1:74" customFormat="1" x14ac:dyDescent="0.25">
      <c r="A687" s="40">
        <v>41704</v>
      </c>
      <c r="B687" s="41">
        <v>2.8010416666666666E-2</v>
      </c>
      <c r="C687">
        <v>0.02</v>
      </c>
      <c r="D687">
        <v>8.9999999999999993E-3</v>
      </c>
      <c r="E687">
        <v>90</v>
      </c>
      <c r="F687">
        <v>3.5</v>
      </c>
      <c r="G687">
        <v>-10.8</v>
      </c>
      <c r="H687">
        <v>56.7</v>
      </c>
      <c r="J687">
        <v>18.13</v>
      </c>
      <c r="Y687">
        <v>12.3</v>
      </c>
      <c r="Z687">
        <v>889</v>
      </c>
      <c r="AA687">
        <v>928</v>
      </c>
      <c r="AB687">
        <v>836</v>
      </c>
      <c r="AF687">
        <v>974</v>
      </c>
      <c r="AG687">
        <v>0</v>
      </c>
      <c r="AH687">
        <v>10</v>
      </c>
      <c r="AI687">
        <v>18</v>
      </c>
      <c r="AJ687">
        <v>190</v>
      </c>
      <c r="AK687">
        <v>189</v>
      </c>
      <c r="AL687">
        <v>6.5</v>
      </c>
      <c r="AM687">
        <v>195</v>
      </c>
      <c r="AN687" t="s">
        <v>155</v>
      </c>
      <c r="AO687">
        <v>2</v>
      </c>
      <c r="AP687" s="42">
        <v>0.94460648148148152</v>
      </c>
      <c r="AQ687">
        <v>47.158476999999998</v>
      </c>
      <c r="AR687">
        <v>-88.490516999999997</v>
      </c>
      <c r="AS687">
        <v>306.8</v>
      </c>
      <c r="AT687">
        <v>0</v>
      </c>
      <c r="AU687">
        <v>12</v>
      </c>
      <c r="AV687">
        <v>11</v>
      </c>
      <c r="AW687" t="s">
        <v>250</v>
      </c>
      <c r="AX687">
        <v>1.4</v>
      </c>
      <c r="AY687">
        <v>1.1000000000000001</v>
      </c>
      <c r="AZ687">
        <v>2.1</v>
      </c>
      <c r="BR687">
        <v>8.7180000000000001E-3</v>
      </c>
      <c r="BS687">
        <v>0.251718</v>
      </c>
      <c r="BT687">
        <v>0.01</v>
      </c>
      <c r="BU687">
        <v>0.20986399999999999</v>
      </c>
      <c r="BV687">
        <v>5.0595318000000002</v>
      </c>
    </row>
    <row r="688" spans="1:74" customFormat="1" x14ac:dyDescent="0.25">
      <c r="A688" s="40">
        <v>41704</v>
      </c>
      <c r="B688" s="41">
        <v>2.802199074074074E-2</v>
      </c>
      <c r="C688">
        <v>0.02</v>
      </c>
      <c r="D688">
        <v>8.6999999999999994E-3</v>
      </c>
      <c r="E688">
        <v>87.243426999999997</v>
      </c>
      <c r="F688">
        <v>3.5</v>
      </c>
      <c r="G688">
        <v>-10.8</v>
      </c>
      <c r="H688">
        <v>60.4</v>
      </c>
      <c r="J688">
        <v>18.38</v>
      </c>
      <c r="Y688">
        <v>12.3</v>
      </c>
      <c r="Z688">
        <v>889</v>
      </c>
      <c r="AA688">
        <v>929</v>
      </c>
      <c r="AB688">
        <v>835</v>
      </c>
      <c r="AF688">
        <v>974</v>
      </c>
      <c r="AG688">
        <v>0</v>
      </c>
      <c r="AH688">
        <v>10</v>
      </c>
      <c r="AI688">
        <v>18</v>
      </c>
      <c r="AJ688">
        <v>190</v>
      </c>
      <c r="AK688">
        <v>189</v>
      </c>
      <c r="AL688">
        <v>6.3</v>
      </c>
      <c r="AM688">
        <v>195</v>
      </c>
      <c r="AN688" t="s">
        <v>155</v>
      </c>
      <c r="AO688">
        <v>2</v>
      </c>
      <c r="AP688" s="42">
        <v>0.94461805555555556</v>
      </c>
      <c r="AQ688">
        <v>47.158481999999999</v>
      </c>
      <c r="AR688">
        <v>-88.490525000000005</v>
      </c>
      <c r="AS688">
        <v>303</v>
      </c>
      <c r="AT688">
        <v>0</v>
      </c>
      <c r="AU688">
        <v>12</v>
      </c>
      <c r="AV688">
        <v>12</v>
      </c>
      <c r="AW688" t="s">
        <v>250</v>
      </c>
      <c r="AX688">
        <v>1.4328669999999999</v>
      </c>
      <c r="AY688">
        <v>1.1328670000000001</v>
      </c>
      <c r="AZ688">
        <v>2.1328670000000001</v>
      </c>
      <c r="BR688">
        <v>8.9999999999999993E-3</v>
      </c>
      <c r="BS688">
        <v>0.25343599999999999</v>
      </c>
      <c r="BT688">
        <v>0.01</v>
      </c>
      <c r="BU688">
        <v>0.21665300000000001</v>
      </c>
      <c r="BV688">
        <v>5.0940636000000001</v>
      </c>
    </row>
    <row r="689" spans="1:74" customFormat="1" x14ac:dyDescent="0.25">
      <c r="A689" s="40">
        <v>41704</v>
      </c>
      <c r="B689" s="41">
        <v>2.8033564814814813E-2</v>
      </c>
      <c r="C689">
        <v>0.02</v>
      </c>
      <c r="D689">
        <v>8.0000000000000002E-3</v>
      </c>
      <c r="E689">
        <v>80</v>
      </c>
      <c r="F689">
        <v>3.5</v>
      </c>
      <c r="G689">
        <v>-10.8</v>
      </c>
      <c r="H689">
        <v>70.3</v>
      </c>
      <c r="J689">
        <v>18.600000000000001</v>
      </c>
      <c r="Y689">
        <v>12.4</v>
      </c>
      <c r="Z689">
        <v>889</v>
      </c>
      <c r="AA689">
        <v>929</v>
      </c>
      <c r="AB689">
        <v>836</v>
      </c>
      <c r="AF689">
        <v>974</v>
      </c>
      <c r="AG689">
        <v>0</v>
      </c>
      <c r="AH689">
        <v>10</v>
      </c>
      <c r="AI689">
        <v>18</v>
      </c>
      <c r="AJ689">
        <v>190</v>
      </c>
      <c r="AK689">
        <v>189</v>
      </c>
      <c r="AL689">
        <v>6.3</v>
      </c>
      <c r="AM689">
        <v>195</v>
      </c>
      <c r="AN689" t="s">
        <v>155</v>
      </c>
      <c r="AO689">
        <v>2</v>
      </c>
      <c r="AP689" s="42">
        <v>0.9446296296296296</v>
      </c>
      <c r="AQ689">
        <v>47.158571000000002</v>
      </c>
      <c r="AR689">
        <v>-88.490358999999998</v>
      </c>
      <c r="AS689">
        <v>302.5</v>
      </c>
      <c r="AT689">
        <v>0</v>
      </c>
      <c r="AU689">
        <v>12</v>
      </c>
      <c r="AV689">
        <v>12</v>
      </c>
      <c r="AW689" t="s">
        <v>220</v>
      </c>
      <c r="AX689">
        <v>1.467233</v>
      </c>
      <c r="AY689">
        <v>1.2</v>
      </c>
      <c r="AZ689">
        <v>2.0689310000000001</v>
      </c>
      <c r="BR689">
        <v>8.9999999999999993E-3</v>
      </c>
      <c r="BS689">
        <v>0.254</v>
      </c>
      <c r="BT689">
        <v>0.01</v>
      </c>
      <c r="BU689">
        <v>0.21665300000000001</v>
      </c>
      <c r="BV689">
        <v>5.1054000000000004</v>
      </c>
    </row>
    <row r="690" spans="1:74" customFormat="1" x14ac:dyDescent="0.25">
      <c r="A690" s="40">
        <v>41704</v>
      </c>
      <c r="B690" s="41">
        <v>2.8045138888888887E-2</v>
      </c>
      <c r="C690">
        <v>0.02</v>
      </c>
      <c r="D690">
        <v>8.0000000000000002E-3</v>
      </c>
      <c r="E690">
        <v>80</v>
      </c>
      <c r="F690">
        <v>3.5</v>
      </c>
      <c r="G690">
        <v>-10.8</v>
      </c>
      <c r="H690">
        <v>40.1</v>
      </c>
      <c r="J690">
        <v>18.78</v>
      </c>
      <c r="Y690">
        <v>12.3</v>
      </c>
      <c r="Z690">
        <v>889</v>
      </c>
      <c r="AA690">
        <v>929</v>
      </c>
      <c r="AB690">
        <v>837</v>
      </c>
      <c r="AF690">
        <v>974</v>
      </c>
      <c r="AG690">
        <v>0</v>
      </c>
      <c r="AH690">
        <v>9.282</v>
      </c>
      <c r="AI690">
        <v>18</v>
      </c>
      <c r="AJ690">
        <v>190</v>
      </c>
      <c r="AK690">
        <v>189</v>
      </c>
      <c r="AL690">
        <v>6.4</v>
      </c>
      <c r="AM690">
        <v>195</v>
      </c>
      <c r="AN690" t="s">
        <v>155</v>
      </c>
      <c r="AO690">
        <v>2</v>
      </c>
      <c r="AP690" s="42">
        <v>0.94464120370370364</v>
      </c>
      <c r="AQ690">
        <v>47.158946999999998</v>
      </c>
      <c r="AR690">
        <v>-88.489894000000007</v>
      </c>
      <c r="AS690">
        <v>301.5</v>
      </c>
      <c r="AT690">
        <v>0</v>
      </c>
      <c r="AU690">
        <v>12</v>
      </c>
      <c r="AV690">
        <v>12</v>
      </c>
      <c r="AW690" t="s">
        <v>220</v>
      </c>
      <c r="AX690">
        <v>1.4326669999999999</v>
      </c>
      <c r="AY690">
        <v>1.232667</v>
      </c>
      <c r="AZ690">
        <v>1.865335</v>
      </c>
      <c r="BR690">
        <v>8.2819999999999994E-3</v>
      </c>
      <c r="BS690">
        <v>0.254718</v>
      </c>
      <c r="BT690">
        <v>0.01</v>
      </c>
      <c r="BU690">
        <v>0.19936899999999999</v>
      </c>
      <c r="BV690">
        <v>5.1198318</v>
      </c>
    </row>
    <row r="691" spans="1:74" customFormat="1" x14ac:dyDescent="0.25">
      <c r="A691" s="40">
        <v>41704</v>
      </c>
      <c r="B691" s="41">
        <v>2.805671296296296E-2</v>
      </c>
      <c r="C691">
        <v>0.02</v>
      </c>
      <c r="D691">
        <v>8.0000000000000002E-3</v>
      </c>
      <c r="E691">
        <v>80</v>
      </c>
      <c r="F691">
        <v>3.4</v>
      </c>
      <c r="G691">
        <v>-10.8</v>
      </c>
      <c r="H691">
        <v>53.3</v>
      </c>
      <c r="J691">
        <v>18.93</v>
      </c>
      <c r="Y691">
        <v>12.4</v>
      </c>
      <c r="Z691">
        <v>889</v>
      </c>
      <c r="AA691">
        <v>930</v>
      </c>
      <c r="AB691">
        <v>837</v>
      </c>
      <c r="AF691">
        <v>974</v>
      </c>
      <c r="AG691">
        <v>0</v>
      </c>
      <c r="AH691">
        <v>9.718</v>
      </c>
      <c r="AI691">
        <v>18</v>
      </c>
      <c r="AJ691">
        <v>190</v>
      </c>
      <c r="AK691">
        <v>189</v>
      </c>
      <c r="AL691">
        <v>6.5</v>
      </c>
      <c r="AM691">
        <v>195</v>
      </c>
      <c r="AN691" t="s">
        <v>155</v>
      </c>
      <c r="AO691">
        <v>2</v>
      </c>
      <c r="AP691" s="42">
        <v>0.94465277777777779</v>
      </c>
      <c r="AQ691">
        <v>47.159350000000003</v>
      </c>
      <c r="AR691">
        <v>-88.489671000000001</v>
      </c>
      <c r="AS691">
        <v>301.7</v>
      </c>
      <c r="AT691">
        <v>0</v>
      </c>
      <c r="AU691">
        <v>12</v>
      </c>
      <c r="AV691">
        <v>11</v>
      </c>
      <c r="AW691" t="s">
        <v>220</v>
      </c>
      <c r="AX691">
        <v>1.5</v>
      </c>
      <c r="AY691">
        <v>1.3</v>
      </c>
      <c r="AZ691">
        <v>2</v>
      </c>
      <c r="BR691">
        <v>8.7180000000000001E-3</v>
      </c>
      <c r="BS691">
        <v>0.255</v>
      </c>
      <c r="BT691">
        <v>0.01</v>
      </c>
      <c r="BU691">
        <v>0.20986399999999999</v>
      </c>
      <c r="BV691">
        <v>5.1254999999999997</v>
      </c>
    </row>
    <row r="692" spans="1:74" customFormat="1" x14ac:dyDescent="0.25">
      <c r="A692" s="40">
        <v>41704</v>
      </c>
      <c r="B692" s="41">
        <v>2.8068287037037037E-2</v>
      </c>
      <c r="C692">
        <v>0.02</v>
      </c>
      <c r="D692">
        <v>8.0000000000000002E-3</v>
      </c>
      <c r="E692">
        <v>80</v>
      </c>
      <c r="F692">
        <v>3.4</v>
      </c>
      <c r="G692">
        <v>-10.8</v>
      </c>
      <c r="H692">
        <v>37.1</v>
      </c>
      <c r="J692">
        <v>19.079999999999998</v>
      </c>
      <c r="Y692">
        <v>12.3</v>
      </c>
      <c r="Z692">
        <v>888</v>
      </c>
      <c r="AA692">
        <v>931</v>
      </c>
      <c r="AB692">
        <v>838</v>
      </c>
      <c r="AF692">
        <v>974</v>
      </c>
      <c r="AG692">
        <v>0</v>
      </c>
      <c r="AH692">
        <v>10</v>
      </c>
      <c r="AI692">
        <v>18</v>
      </c>
      <c r="AJ692">
        <v>190</v>
      </c>
      <c r="AK692">
        <v>189</v>
      </c>
      <c r="AL692">
        <v>6.6</v>
      </c>
      <c r="AM692">
        <v>195</v>
      </c>
      <c r="AN692" t="s">
        <v>155</v>
      </c>
      <c r="AO692">
        <v>2</v>
      </c>
      <c r="AP692" s="42">
        <v>0.94466435185185194</v>
      </c>
      <c r="AQ692">
        <v>47.159354</v>
      </c>
      <c r="AR692">
        <v>-88.489671999999999</v>
      </c>
      <c r="AS692">
        <v>304.60000000000002</v>
      </c>
      <c r="AT692">
        <v>0</v>
      </c>
      <c r="AU692">
        <v>12</v>
      </c>
      <c r="AV692">
        <v>11</v>
      </c>
      <c r="AW692" t="s">
        <v>236</v>
      </c>
      <c r="AX692">
        <v>1.5</v>
      </c>
      <c r="AY692">
        <v>1.3</v>
      </c>
      <c r="AZ692">
        <v>2</v>
      </c>
      <c r="BR692">
        <v>8.9999999999999993E-3</v>
      </c>
      <c r="BS692">
        <v>0.255718</v>
      </c>
      <c r="BT692">
        <v>0.01</v>
      </c>
      <c r="BU692">
        <v>0.21665300000000001</v>
      </c>
      <c r="BV692">
        <v>5.1399318000000003</v>
      </c>
    </row>
    <row r="693" spans="1:74" customFormat="1" x14ac:dyDescent="0.25">
      <c r="A693" s="40">
        <v>41704</v>
      </c>
      <c r="B693" s="41">
        <v>2.8079861111111114E-2</v>
      </c>
      <c r="C693">
        <v>0.02</v>
      </c>
      <c r="D693">
        <v>7.6E-3</v>
      </c>
      <c r="E693">
        <v>75.527182999999994</v>
      </c>
      <c r="F693">
        <v>3.4</v>
      </c>
      <c r="G693">
        <v>-10.8</v>
      </c>
      <c r="H693">
        <v>29.8</v>
      </c>
      <c r="J693">
        <v>19.2</v>
      </c>
      <c r="Y693">
        <v>12.3</v>
      </c>
      <c r="Z693">
        <v>889</v>
      </c>
      <c r="AA693">
        <v>931</v>
      </c>
      <c r="AB693">
        <v>838</v>
      </c>
      <c r="AF693">
        <v>974</v>
      </c>
      <c r="AG693">
        <v>0</v>
      </c>
      <c r="AH693">
        <v>9.282</v>
      </c>
      <c r="AI693">
        <v>18</v>
      </c>
      <c r="AJ693">
        <v>190</v>
      </c>
      <c r="AK693">
        <v>189</v>
      </c>
      <c r="AL693">
        <v>6.8</v>
      </c>
      <c r="AM693">
        <v>195</v>
      </c>
      <c r="AN693" t="s">
        <v>155</v>
      </c>
      <c r="AO693">
        <v>2</v>
      </c>
      <c r="AP693" s="42">
        <v>0.94467592592592586</v>
      </c>
      <c r="AQ693">
        <v>47.159356000000002</v>
      </c>
      <c r="AR693">
        <v>-88.489671999999999</v>
      </c>
      <c r="AS693">
        <v>306.39999999999998</v>
      </c>
      <c r="AT693">
        <v>0</v>
      </c>
      <c r="AU693">
        <v>12</v>
      </c>
      <c r="AV693">
        <v>11</v>
      </c>
      <c r="AW693" t="s">
        <v>236</v>
      </c>
      <c r="AX693">
        <v>1.598182</v>
      </c>
      <c r="AY693">
        <v>1.398182</v>
      </c>
      <c r="AZ693">
        <v>2.1309089999999999</v>
      </c>
      <c r="BR693">
        <v>9.7179999999999992E-3</v>
      </c>
      <c r="BS693">
        <v>0.25600000000000001</v>
      </c>
      <c r="BT693">
        <v>0.01</v>
      </c>
      <c r="BU693">
        <v>0.23393700000000001</v>
      </c>
      <c r="BV693">
        <v>5.1456</v>
      </c>
    </row>
    <row r="694" spans="1:74" customFormat="1" x14ac:dyDescent="0.25">
      <c r="A694" s="40">
        <v>41704</v>
      </c>
      <c r="B694" s="41">
        <v>2.8091435185185185E-2</v>
      </c>
      <c r="C694">
        <v>0.02</v>
      </c>
      <c r="D694">
        <v>7.0000000000000001E-3</v>
      </c>
      <c r="E694">
        <v>70</v>
      </c>
      <c r="F694">
        <v>3.4</v>
      </c>
      <c r="G694">
        <v>-10.9</v>
      </c>
      <c r="H694">
        <v>54.5</v>
      </c>
      <c r="J694">
        <v>19.3</v>
      </c>
      <c r="Y694">
        <v>12.3</v>
      </c>
      <c r="Z694">
        <v>888</v>
      </c>
      <c r="AA694">
        <v>931</v>
      </c>
      <c r="AB694">
        <v>837</v>
      </c>
      <c r="AF694">
        <v>974</v>
      </c>
      <c r="AG694">
        <v>0</v>
      </c>
      <c r="AH694">
        <v>9</v>
      </c>
      <c r="AI694">
        <v>18</v>
      </c>
      <c r="AJ694">
        <v>190</v>
      </c>
      <c r="AK694">
        <v>189</v>
      </c>
      <c r="AL694">
        <v>6.8</v>
      </c>
      <c r="AM694">
        <v>195</v>
      </c>
      <c r="AN694" t="s">
        <v>155</v>
      </c>
      <c r="AO694">
        <v>2</v>
      </c>
      <c r="AP694" s="42">
        <v>0.94468750000000001</v>
      </c>
      <c r="AQ694">
        <v>47.159357</v>
      </c>
      <c r="AR694">
        <v>-88.489672999999996</v>
      </c>
      <c r="AS694">
        <v>307.3</v>
      </c>
      <c r="AT694">
        <v>0</v>
      </c>
      <c r="AU694">
        <v>12</v>
      </c>
      <c r="AV694">
        <v>11</v>
      </c>
      <c r="AW694" t="s">
        <v>236</v>
      </c>
      <c r="AX694">
        <v>1.8</v>
      </c>
      <c r="AY694">
        <v>1.6</v>
      </c>
      <c r="AZ694">
        <v>2.4</v>
      </c>
      <c r="BR694">
        <v>9.2820000000000003E-3</v>
      </c>
      <c r="BS694">
        <v>0.25600000000000001</v>
      </c>
      <c r="BT694">
        <v>0.01</v>
      </c>
      <c r="BU694">
        <v>0.223441</v>
      </c>
      <c r="BV694">
        <v>5.1456</v>
      </c>
    </row>
    <row r="695" spans="1:74" customFormat="1" x14ac:dyDescent="0.25">
      <c r="A695" s="40">
        <v>41704</v>
      </c>
      <c r="B695" s="41">
        <v>2.8103009259259262E-2</v>
      </c>
      <c r="C695">
        <v>0.02</v>
      </c>
      <c r="D695">
        <v>7.0000000000000001E-3</v>
      </c>
      <c r="E695">
        <v>70</v>
      </c>
      <c r="F695">
        <v>3.4</v>
      </c>
      <c r="G695">
        <v>-11</v>
      </c>
      <c r="H695">
        <v>30.1</v>
      </c>
      <c r="J695">
        <v>19.43</v>
      </c>
      <c r="Y695">
        <v>12.3</v>
      </c>
      <c r="Z695">
        <v>889</v>
      </c>
      <c r="AA695">
        <v>930</v>
      </c>
      <c r="AB695">
        <v>836</v>
      </c>
      <c r="AF695">
        <v>974</v>
      </c>
      <c r="AG695">
        <v>0</v>
      </c>
      <c r="AH695">
        <v>9</v>
      </c>
      <c r="AI695">
        <v>18</v>
      </c>
      <c r="AJ695">
        <v>190</v>
      </c>
      <c r="AK695">
        <v>189</v>
      </c>
      <c r="AL695">
        <v>6.7</v>
      </c>
      <c r="AM695">
        <v>195</v>
      </c>
      <c r="AN695" t="s">
        <v>155</v>
      </c>
      <c r="AO695">
        <v>2</v>
      </c>
      <c r="AP695" s="42">
        <v>0.94469907407407405</v>
      </c>
      <c r="AQ695">
        <v>47.159357</v>
      </c>
      <c r="AR695">
        <v>-88.489673999999994</v>
      </c>
      <c r="AS695">
        <v>307.60000000000002</v>
      </c>
      <c r="AT695">
        <v>0</v>
      </c>
      <c r="AU695">
        <v>12</v>
      </c>
      <c r="AV695">
        <v>11</v>
      </c>
      <c r="AW695" t="s">
        <v>236</v>
      </c>
      <c r="AX695">
        <v>1.8</v>
      </c>
      <c r="AY695">
        <v>1.6</v>
      </c>
      <c r="AZ695">
        <v>2.4</v>
      </c>
      <c r="BR695">
        <v>9.7179999999999992E-3</v>
      </c>
      <c r="BS695">
        <v>0.25600000000000001</v>
      </c>
      <c r="BT695">
        <v>0.01</v>
      </c>
      <c r="BU695">
        <v>0.23393700000000001</v>
      </c>
      <c r="BV695">
        <v>5.1456</v>
      </c>
    </row>
    <row r="696" spans="1:74" customFormat="1" x14ac:dyDescent="0.25">
      <c r="A696" s="40">
        <v>41704</v>
      </c>
      <c r="B696" s="41">
        <v>2.8114583333333332E-2</v>
      </c>
      <c r="C696">
        <v>0.02</v>
      </c>
      <c r="D696">
        <v>7.0000000000000001E-3</v>
      </c>
      <c r="E696">
        <v>70</v>
      </c>
      <c r="F696">
        <v>3.3</v>
      </c>
      <c r="G696">
        <v>-11.1</v>
      </c>
      <c r="H696">
        <v>50.2</v>
      </c>
      <c r="J696">
        <v>19.5</v>
      </c>
      <c r="Y696">
        <v>12.3</v>
      </c>
      <c r="Z696">
        <v>889</v>
      </c>
      <c r="AA696">
        <v>930</v>
      </c>
      <c r="AB696">
        <v>836</v>
      </c>
      <c r="AF696">
        <v>974</v>
      </c>
      <c r="AG696">
        <v>0</v>
      </c>
      <c r="AH696">
        <v>9</v>
      </c>
      <c r="AI696">
        <v>18</v>
      </c>
      <c r="AJ696">
        <v>190</v>
      </c>
      <c r="AK696">
        <v>189</v>
      </c>
      <c r="AL696">
        <v>6.5</v>
      </c>
      <c r="AM696">
        <v>195</v>
      </c>
      <c r="AN696" t="s">
        <v>155</v>
      </c>
      <c r="AO696">
        <v>2</v>
      </c>
      <c r="AP696" s="42">
        <v>0.9447106481481482</v>
      </c>
      <c r="AQ696">
        <v>47.159357999999997</v>
      </c>
      <c r="AR696">
        <v>-88.489676000000003</v>
      </c>
      <c r="AS696">
        <v>307.7</v>
      </c>
      <c r="AT696">
        <v>0</v>
      </c>
      <c r="AU696">
        <v>12</v>
      </c>
      <c r="AV696">
        <v>11</v>
      </c>
      <c r="AW696" t="s">
        <v>236</v>
      </c>
      <c r="AX696">
        <v>1.8</v>
      </c>
      <c r="AY696">
        <v>1.6</v>
      </c>
      <c r="AZ696">
        <v>2.4</v>
      </c>
      <c r="BR696">
        <v>9.2820000000000003E-3</v>
      </c>
      <c r="BS696">
        <v>0.25600000000000001</v>
      </c>
      <c r="BT696">
        <v>0.01</v>
      </c>
      <c r="BU696">
        <v>0.223441</v>
      </c>
      <c r="BV696">
        <v>5.1456</v>
      </c>
    </row>
    <row r="697" spans="1:74" customFormat="1" x14ac:dyDescent="0.25">
      <c r="A697" s="40">
        <v>41704</v>
      </c>
      <c r="B697" s="41">
        <v>2.8126157407407409E-2</v>
      </c>
      <c r="C697">
        <v>0.02</v>
      </c>
      <c r="D697">
        <v>7.0000000000000001E-3</v>
      </c>
      <c r="E697">
        <v>70</v>
      </c>
      <c r="F697">
        <v>3.3</v>
      </c>
      <c r="G697">
        <v>-11</v>
      </c>
      <c r="H697">
        <v>27</v>
      </c>
      <c r="J697">
        <v>19.600000000000001</v>
      </c>
      <c r="Y697">
        <v>12.3</v>
      </c>
      <c r="Z697">
        <v>889</v>
      </c>
      <c r="AA697">
        <v>931</v>
      </c>
      <c r="AB697">
        <v>837</v>
      </c>
      <c r="AF697">
        <v>974</v>
      </c>
      <c r="AG697">
        <v>0</v>
      </c>
      <c r="AH697">
        <v>9</v>
      </c>
      <c r="AI697">
        <v>18</v>
      </c>
      <c r="AJ697">
        <v>190</v>
      </c>
      <c r="AK697">
        <v>189</v>
      </c>
      <c r="AL697">
        <v>6.4</v>
      </c>
      <c r="AM697">
        <v>195</v>
      </c>
      <c r="AN697" t="s">
        <v>155</v>
      </c>
      <c r="AO697">
        <v>2</v>
      </c>
      <c r="AP697" s="42">
        <v>0.94472222222222213</v>
      </c>
      <c r="AQ697">
        <v>47.159357999999997</v>
      </c>
      <c r="AR697">
        <v>-88.489677</v>
      </c>
      <c r="AS697">
        <v>307</v>
      </c>
      <c r="AT697">
        <v>0</v>
      </c>
      <c r="AU697">
        <v>12</v>
      </c>
      <c r="AV697">
        <v>10</v>
      </c>
      <c r="AW697" t="s">
        <v>236</v>
      </c>
      <c r="AX697">
        <v>1.833067</v>
      </c>
      <c r="AY697">
        <v>1.633067</v>
      </c>
      <c r="AZ697">
        <v>2.4330669999999999</v>
      </c>
      <c r="BR697">
        <v>8.9999999999999993E-3</v>
      </c>
      <c r="BS697">
        <v>0.25600000000000001</v>
      </c>
      <c r="BT697">
        <v>0.01</v>
      </c>
      <c r="BU697">
        <v>0.21665300000000001</v>
      </c>
      <c r="BV697">
        <v>5.1456</v>
      </c>
    </row>
    <row r="698" spans="1:74" customFormat="1" x14ac:dyDescent="0.25">
      <c r="A698" s="40">
        <v>41704</v>
      </c>
      <c r="B698" s="41">
        <v>2.8137731481481479E-2</v>
      </c>
      <c r="C698">
        <v>0.02</v>
      </c>
      <c r="D698">
        <v>7.0000000000000001E-3</v>
      </c>
      <c r="E698">
        <v>70</v>
      </c>
      <c r="F698">
        <v>3.3</v>
      </c>
      <c r="G698">
        <v>-11.1</v>
      </c>
      <c r="H698">
        <v>20</v>
      </c>
      <c r="J698">
        <v>19.7</v>
      </c>
      <c r="Y698">
        <v>12.3</v>
      </c>
      <c r="Z698">
        <v>889</v>
      </c>
      <c r="AA698">
        <v>931</v>
      </c>
      <c r="AB698">
        <v>837</v>
      </c>
      <c r="AF698">
        <v>974</v>
      </c>
      <c r="AG698">
        <v>0</v>
      </c>
      <c r="AH698">
        <v>9</v>
      </c>
      <c r="AI698">
        <v>18</v>
      </c>
      <c r="AJ698">
        <v>190</v>
      </c>
      <c r="AK698">
        <v>189</v>
      </c>
      <c r="AL698">
        <v>6.5</v>
      </c>
      <c r="AM698">
        <v>195</v>
      </c>
      <c r="AN698" t="s">
        <v>155</v>
      </c>
      <c r="AO698">
        <v>2</v>
      </c>
      <c r="AP698" s="42">
        <v>0.94473379629629628</v>
      </c>
      <c r="AQ698">
        <v>47.159357999999997</v>
      </c>
      <c r="AR698">
        <v>-88.489677</v>
      </c>
      <c r="AS698">
        <v>307.3</v>
      </c>
      <c r="AT698">
        <v>0</v>
      </c>
      <c r="AU698">
        <v>12</v>
      </c>
      <c r="AV698">
        <v>10</v>
      </c>
      <c r="AW698" t="s">
        <v>242</v>
      </c>
      <c r="AX698">
        <v>1.9659340000000001</v>
      </c>
      <c r="AY698">
        <v>1.7659339999999999</v>
      </c>
      <c r="AZ698">
        <v>2.6318679999999999</v>
      </c>
      <c r="BR698">
        <v>8.9999999999999993E-3</v>
      </c>
      <c r="BS698">
        <v>0.25600000000000001</v>
      </c>
      <c r="BT698">
        <v>0.01</v>
      </c>
      <c r="BU698">
        <v>0.21665300000000001</v>
      </c>
      <c r="BV698">
        <v>5.1456</v>
      </c>
    </row>
    <row r="699" spans="1:74" customFormat="1" x14ac:dyDescent="0.25">
      <c r="A699" s="40">
        <v>41704</v>
      </c>
      <c r="B699" s="41">
        <v>2.8149305555555556E-2</v>
      </c>
      <c r="C699">
        <v>0.02</v>
      </c>
      <c r="D699">
        <v>6.6E-3</v>
      </c>
      <c r="E699">
        <v>65.650000000000006</v>
      </c>
      <c r="F699">
        <v>3.3</v>
      </c>
      <c r="G699">
        <v>-11.1</v>
      </c>
      <c r="H699">
        <v>44</v>
      </c>
      <c r="J699">
        <v>19.8</v>
      </c>
      <c r="Y699">
        <v>12.3</v>
      </c>
      <c r="Z699">
        <v>888</v>
      </c>
      <c r="AA699">
        <v>931</v>
      </c>
      <c r="AB699">
        <v>837</v>
      </c>
      <c r="AF699">
        <v>973</v>
      </c>
      <c r="AG699">
        <v>0</v>
      </c>
      <c r="AH699">
        <v>9</v>
      </c>
      <c r="AI699">
        <v>18</v>
      </c>
      <c r="AJ699">
        <v>190</v>
      </c>
      <c r="AK699">
        <v>189</v>
      </c>
      <c r="AL699">
        <v>6.6</v>
      </c>
      <c r="AM699">
        <v>195</v>
      </c>
      <c r="AN699" t="s">
        <v>155</v>
      </c>
      <c r="AO699">
        <v>2</v>
      </c>
      <c r="AP699" s="42">
        <v>0.94474537037037043</v>
      </c>
      <c r="AQ699">
        <v>47.159357999999997</v>
      </c>
      <c r="AR699">
        <v>-88.489678999999995</v>
      </c>
      <c r="AS699">
        <v>308.3</v>
      </c>
      <c r="AT699">
        <v>0</v>
      </c>
      <c r="AU699">
        <v>12</v>
      </c>
      <c r="AV699">
        <v>11</v>
      </c>
      <c r="AW699" t="s">
        <v>236</v>
      </c>
      <c r="AX699">
        <v>2.1</v>
      </c>
      <c r="AY699">
        <v>1.9</v>
      </c>
      <c r="AZ699">
        <v>2.9</v>
      </c>
      <c r="BR699">
        <v>8.9999999999999993E-3</v>
      </c>
      <c r="BS699">
        <v>0.25600000000000001</v>
      </c>
      <c r="BT699">
        <v>0.01</v>
      </c>
      <c r="BU699">
        <v>0.21665300000000001</v>
      </c>
      <c r="BV699">
        <v>5.1456</v>
      </c>
    </row>
    <row r="700" spans="1:74" customFormat="1" x14ac:dyDescent="0.25">
      <c r="A700" s="40"/>
      <c r="B700" s="41"/>
      <c r="AP700" s="42"/>
    </row>
    <row r="701" spans="1:74" customFormat="1" x14ac:dyDescent="0.25">
      <c r="A701" s="40"/>
      <c r="B701" s="41"/>
      <c r="AP701" s="42"/>
    </row>
    <row r="702" spans="1:74" customFormat="1" x14ac:dyDescent="0.25">
      <c r="A702" s="40"/>
      <c r="B702" s="41"/>
      <c r="AP702" s="42"/>
    </row>
    <row r="703" spans="1:74" customFormat="1" x14ac:dyDescent="0.25">
      <c r="A703" s="40" t="s">
        <v>251</v>
      </c>
      <c r="B703" s="41"/>
      <c r="AP703" s="42"/>
    </row>
    <row r="704" spans="1:74" customFormat="1" x14ac:dyDescent="0.25">
      <c r="A704" s="40" t="s">
        <v>252</v>
      </c>
      <c r="B704" s="41">
        <v>7.1239999999999997</v>
      </c>
      <c r="AP704" s="42"/>
    </row>
    <row r="705" spans="1:42" customFormat="1" x14ac:dyDescent="0.25">
      <c r="A705" s="40" t="s">
        <v>253</v>
      </c>
      <c r="B705" s="41" t="s">
        <v>254</v>
      </c>
      <c r="AP705" s="42"/>
    </row>
    <row r="706" spans="1:42" customFormat="1" x14ac:dyDescent="0.25">
      <c r="A706" s="40"/>
      <c r="B706" s="41"/>
      <c r="AP706" s="42"/>
    </row>
    <row r="707" spans="1:42" customFormat="1" x14ac:dyDescent="0.25">
      <c r="A707" s="40"/>
      <c r="B707" s="41" t="s">
        <v>255</v>
      </c>
      <c r="C707" t="s">
        <v>256</v>
      </c>
      <c r="AP707" s="42"/>
    </row>
    <row r="708" spans="1:42" customFormat="1" x14ac:dyDescent="0.25">
      <c r="A708" s="40"/>
      <c r="B708" s="41" t="s">
        <v>257</v>
      </c>
      <c r="AP708" s="42"/>
    </row>
    <row r="709" spans="1:42" customFormat="1" x14ac:dyDescent="0.25">
      <c r="A709" s="40"/>
      <c r="B709" s="41" t="s">
        <v>258</v>
      </c>
      <c r="AP709" s="42"/>
    </row>
    <row r="710" spans="1:42" customFormat="1" x14ac:dyDescent="0.25">
      <c r="A710" s="40" t="s">
        <v>259</v>
      </c>
      <c r="B710" s="41">
        <v>41704</v>
      </c>
      <c r="AP710" s="42"/>
    </row>
    <row r="711" spans="1:42" customFormat="1" x14ac:dyDescent="0.25">
      <c r="A711" s="40" t="s">
        <v>260</v>
      </c>
      <c r="B711" s="41"/>
      <c r="AP711" s="42"/>
    </row>
    <row r="712" spans="1:42" customFormat="1" x14ac:dyDescent="0.25">
      <c r="A712" s="40" t="s">
        <v>261</v>
      </c>
      <c r="B712" s="41" t="s">
        <v>262</v>
      </c>
      <c r="AP712" s="42"/>
    </row>
    <row r="713" spans="1:42" customFormat="1" x14ac:dyDescent="0.25">
      <c r="A713" s="40" t="s">
        <v>263</v>
      </c>
      <c r="B713" s="41" t="s">
        <v>264</v>
      </c>
      <c r="AP713" s="42"/>
    </row>
    <row r="714" spans="1:42" customFormat="1" x14ac:dyDescent="0.25">
      <c r="A714" s="40" t="s">
        <v>265</v>
      </c>
      <c r="B714" s="41" t="s">
        <v>266</v>
      </c>
      <c r="AP714" s="42"/>
    </row>
    <row r="715" spans="1:42" customFormat="1" x14ac:dyDescent="0.25">
      <c r="A715" s="40" t="s">
        <v>267</v>
      </c>
      <c r="B715" s="41" t="s">
        <v>268</v>
      </c>
      <c r="AP715" s="42"/>
    </row>
    <row r="716" spans="1:42" customFormat="1" x14ac:dyDescent="0.25">
      <c r="A716" s="40" t="s">
        <v>269</v>
      </c>
      <c r="B716" s="41"/>
      <c r="AP716" s="42"/>
    </row>
    <row r="717" spans="1:42" customFormat="1" x14ac:dyDescent="0.25">
      <c r="A717" s="40" t="s">
        <v>261</v>
      </c>
      <c r="B717" s="41" t="s">
        <v>270</v>
      </c>
      <c r="AP717" s="42"/>
    </row>
    <row r="718" spans="1:42" customFormat="1" x14ac:dyDescent="0.25">
      <c r="A718" s="40" t="s">
        <v>263</v>
      </c>
      <c r="B718" s="41" t="s">
        <v>271</v>
      </c>
      <c r="AP718" s="42"/>
    </row>
    <row r="719" spans="1:42" customFormat="1" x14ac:dyDescent="0.25">
      <c r="A719" s="40" t="s">
        <v>265</v>
      </c>
      <c r="B719" s="41">
        <v>95</v>
      </c>
      <c r="AP719" s="42"/>
    </row>
    <row r="720" spans="1:42" customFormat="1" x14ac:dyDescent="0.25">
      <c r="A720" s="40" t="s">
        <v>267</v>
      </c>
      <c r="B720" s="41">
        <v>6.907</v>
      </c>
      <c r="AP720" s="42"/>
    </row>
    <row r="721" spans="1:42" customFormat="1" x14ac:dyDescent="0.25">
      <c r="A721" s="40" t="s">
        <v>272</v>
      </c>
      <c r="B721" s="41">
        <v>6.03</v>
      </c>
      <c r="AP721" s="42"/>
    </row>
    <row r="722" spans="1:42" customFormat="1" x14ac:dyDescent="0.25">
      <c r="A722" s="40" t="s">
        <v>273</v>
      </c>
      <c r="B722" s="41">
        <v>16</v>
      </c>
      <c r="AP722" s="42"/>
    </row>
    <row r="723" spans="1:42" customFormat="1" x14ac:dyDescent="0.25">
      <c r="A723" s="40" t="s">
        <v>274</v>
      </c>
      <c r="B723" s="41">
        <v>3003</v>
      </c>
      <c r="AP723" s="42"/>
    </row>
    <row r="724" spans="1:42" customFormat="1" x14ac:dyDescent="0.25">
      <c r="A724" s="40" t="s">
        <v>269</v>
      </c>
      <c r="B724" s="41"/>
      <c r="AP724" s="42"/>
    </row>
    <row r="725" spans="1:42" customFormat="1" x14ac:dyDescent="0.25">
      <c r="A725" s="40" t="s">
        <v>261</v>
      </c>
      <c r="B725" s="41" t="s">
        <v>275</v>
      </c>
      <c r="AP725" s="42"/>
    </row>
    <row r="726" spans="1:42" customFormat="1" x14ac:dyDescent="0.25">
      <c r="A726" s="40" t="s">
        <v>263</v>
      </c>
      <c r="B726" s="41" t="s">
        <v>276</v>
      </c>
      <c r="AP726" s="42"/>
    </row>
    <row r="727" spans="1:42" customFormat="1" x14ac:dyDescent="0.25">
      <c r="A727" s="40" t="s">
        <v>265</v>
      </c>
      <c r="B727" s="41">
        <v>278</v>
      </c>
      <c r="AP727" s="42"/>
    </row>
    <row r="728" spans="1:42" customFormat="1" x14ac:dyDescent="0.25">
      <c r="A728" s="40" t="s">
        <v>267</v>
      </c>
      <c r="B728" s="41">
        <v>1.611</v>
      </c>
      <c r="AP728" s="42"/>
    </row>
    <row r="729" spans="1:42" customFormat="1" x14ac:dyDescent="0.25">
      <c r="A729" s="40" t="s">
        <v>277</v>
      </c>
      <c r="B729" s="41">
        <v>2056</v>
      </c>
      <c r="AP729" s="42"/>
    </row>
    <row r="730" spans="1:42" customFormat="1" x14ac:dyDescent="0.25">
      <c r="A730" s="40" t="s">
        <v>278</v>
      </c>
      <c r="B730" s="41">
        <v>4</v>
      </c>
      <c r="AP730" s="42"/>
    </row>
    <row r="731" spans="1:42" customFormat="1" x14ac:dyDescent="0.25">
      <c r="A731" s="40" t="s">
        <v>269</v>
      </c>
      <c r="B731" s="41"/>
      <c r="AP731" s="42"/>
    </row>
    <row r="732" spans="1:42" customFormat="1" x14ac:dyDescent="0.25">
      <c r="A732" s="40" t="s">
        <v>261</v>
      </c>
      <c r="B732" s="41" t="s">
        <v>279</v>
      </c>
      <c r="AP732" s="42"/>
    </row>
    <row r="733" spans="1:42" customFormat="1" x14ac:dyDescent="0.25">
      <c r="A733" s="40" t="s">
        <v>263</v>
      </c>
      <c r="B733" s="41" t="s">
        <v>280</v>
      </c>
      <c r="AP733" s="42"/>
    </row>
    <row r="734" spans="1:42" customFormat="1" x14ac:dyDescent="0.25">
      <c r="A734" s="40" t="s">
        <v>267</v>
      </c>
      <c r="B734" s="41">
        <v>2.9</v>
      </c>
      <c r="AP734" s="42"/>
    </row>
    <row r="735" spans="1:42" customFormat="1" x14ac:dyDescent="0.25">
      <c r="A735" s="40" t="s">
        <v>269</v>
      </c>
      <c r="B735" s="41"/>
      <c r="AP735" s="42"/>
    </row>
    <row r="736" spans="1:42" customFormat="1" x14ac:dyDescent="0.25">
      <c r="A736" s="40" t="s">
        <v>261</v>
      </c>
      <c r="B736" s="41" t="s">
        <v>281</v>
      </c>
      <c r="AP736" s="42"/>
    </row>
    <row r="737" spans="1:42" customFormat="1" x14ac:dyDescent="0.25">
      <c r="A737" s="40" t="s">
        <v>263</v>
      </c>
      <c r="B737" s="41" t="s">
        <v>282</v>
      </c>
      <c r="AP737" s="42"/>
    </row>
    <row r="738" spans="1:42" customFormat="1" x14ac:dyDescent="0.25">
      <c r="A738" s="40" t="s">
        <v>265</v>
      </c>
      <c r="B738" s="41">
        <v>208</v>
      </c>
      <c r="AP738" s="42"/>
    </row>
    <row r="739" spans="1:42" customFormat="1" x14ac:dyDescent="0.25">
      <c r="A739" s="40" t="s">
        <v>283</v>
      </c>
      <c r="B739" s="41" t="s">
        <v>284</v>
      </c>
      <c r="AP739" s="42"/>
    </row>
    <row r="740" spans="1:42" customFormat="1" x14ac:dyDescent="0.25">
      <c r="A740" s="40" t="s">
        <v>285</v>
      </c>
      <c r="B740" s="41" t="s">
        <v>286</v>
      </c>
      <c r="AP740" s="42"/>
    </row>
    <row r="741" spans="1:42" customFormat="1" x14ac:dyDescent="0.25">
      <c r="A741" s="40" t="s">
        <v>287</v>
      </c>
      <c r="B741" s="41" t="s">
        <v>288</v>
      </c>
      <c r="AP741" s="42"/>
    </row>
    <row r="742" spans="1:42" customFormat="1" x14ac:dyDescent="0.25">
      <c r="A742" s="40" t="s">
        <v>289</v>
      </c>
      <c r="B742" s="41" t="s">
        <v>290</v>
      </c>
      <c r="AP742" s="42"/>
    </row>
    <row r="743" spans="1:42" customFormat="1" x14ac:dyDescent="0.25">
      <c r="A743" s="40" t="s">
        <v>269</v>
      </c>
      <c r="B743" s="41"/>
      <c r="AP743" s="42"/>
    </row>
    <row r="744" spans="1:42" customFormat="1" x14ac:dyDescent="0.25">
      <c r="A744" s="40"/>
      <c r="B744" s="41"/>
      <c r="AP744" s="42"/>
    </row>
    <row r="745" spans="1:42" customFormat="1" x14ac:dyDescent="0.25">
      <c r="A745" s="40" t="s">
        <v>291</v>
      </c>
      <c r="B745" s="41" t="s">
        <v>292</v>
      </c>
      <c r="AP745" s="42"/>
    </row>
    <row r="746" spans="1:42" customFormat="1" x14ac:dyDescent="0.25">
      <c r="A746" s="40" t="s">
        <v>293</v>
      </c>
      <c r="B746" s="41"/>
      <c r="AP746" s="42"/>
    </row>
    <row r="747" spans="1:42" customFormat="1" x14ac:dyDescent="0.25">
      <c r="A747" s="40" t="s">
        <v>294</v>
      </c>
      <c r="B747" s="41">
        <v>0</v>
      </c>
      <c r="AP747" s="42"/>
    </row>
    <row r="748" spans="1:42" customFormat="1" x14ac:dyDescent="0.25">
      <c r="A748" s="40" t="s">
        <v>295</v>
      </c>
      <c r="B748" s="41"/>
      <c r="AP748" s="42"/>
    </row>
    <row r="749" spans="1:42" customFormat="1" x14ac:dyDescent="0.25">
      <c r="A749" s="40" t="s">
        <v>296</v>
      </c>
      <c r="B749" s="41"/>
      <c r="AP749" s="42"/>
    </row>
    <row r="750" spans="1:42" customFormat="1" x14ac:dyDescent="0.25">
      <c r="A750" s="40" t="s">
        <v>297</v>
      </c>
      <c r="B750" s="41">
        <v>0.76100000000000001</v>
      </c>
      <c r="AP750" s="42"/>
    </row>
    <row r="751" spans="1:42" s="36" customFormat="1" x14ac:dyDescent="0.25">
      <c r="A751" s="36" t="s">
        <v>298</v>
      </c>
      <c r="B751" s="36" t="s">
        <v>299</v>
      </c>
    </row>
    <row r="752" spans="1:42" s="36" customFormat="1" x14ac:dyDescent="0.25">
      <c r="A752" s="36" t="s">
        <v>300</v>
      </c>
      <c r="B752" s="36">
        <v>1</v>
      </c>
    </row>
    <row r="753" spans="1:3" s="36" customFormat="1" x14ac:dyDescent="0.25">
      <c r="A753" s="36" t="s">
        <v>301</v>
      </c>
      <c r="B753" s="36" t="s">
        <v>302</v>
      </c>
    </row>
    <row r="754" spans="1:3" s="36" customFormat="1" x14ac:dyDescent="0.25">
      <c r="A754" s="36" t="s">
        <v>303</v>
      </c>
      <c r="B754" s="36" t="s">
        <v>304</v>
      </c>
      <c r="C754" s="36" t="s">
        <v>305</v>
      </c>
    </row>
    <row r="755" spans="1:3" s="36" customFormat="1" x14ac:dyDescent="0.25">
      <c r="A755" s="36" t="s">
        <v>306</v>
      </c>
      <c r="B755" s="36">
        <v>4</v>
      </c>
    </row>
    <row r="756" spans="1:3" s="36" customFormat="1" x14ac:dyDescent="0.25">
      <c r="A756" s="36" t="s">
        <v>307</v>
      </c>
      <c r="B756" s="36">
        <v>4</v>
      </c>
    </row>
    <row r="757" spans="1:3" s="36" customFormat="1" x14ac:dyDescent="0.25">
      <c r="A757" s="36" t="s">
        <v>308</v>
      </c>
      <c r="B757" s="36">
        <v>3</v>
      </c>
    </row>
    <row r="758" spans="1:3" s="36" customFormat="1" x14ac:dyDescent="0.25">
      <c r="A758" s="36" t="s">
        <v>309</v>
      </c>
      <c r="B758" s="36">
        <v>5</v>
      </c>
    </row>
    <row r="759" spans="1:3" s="36" customFormat="1" x14ac:dyDescent="0.25">
      <c r="A759" s="36" t="s">
        <v>310</v>
      </c>
      <c r="B759" s="36">
        <v>2</v>
      </c>
    </row>
    <row r="760" spans="1:3" s="36" customFormat="1" x14ac:dyDescent="0.25">
      <c r="A760" s="36" t="s">
        <v>311</v>
      </c>
      <c r="B760" s="36">
        <v>0</v>
      </c>
    </row>
    <row r="761" spans="1:3" s="36" customFormat="1" x14ac:dyDescent="0.25">
      <c r="A761" s="36" t="s">
        <v>312</v>
      </c>
      <c r="B761" s="36" t="s">
        <v>302</v>
      </c>
    </row>
    <row r="762" spans="1:3" s="36" customFormat="1" x14ac:dyDescent="0.25">
      <c r="A762" s="36" t="s">
        <v>313</v>
      </c>
      <c r="B762" s="36">
        <v>0</v>
      </c>
    </row>
    <row r="763" spans="1:3" s="36" customFormat="1" x14ac:dyDescent="0.25">
      <c r="A763" s="36" t="s">
        <v>314</v>
      </c>
      <c r="B763" s="36" t="s">
        <v>302</v>
      </c>
    </row>
    <row r="764" spans="1:3" s="36" customFormat="1" x14ac:dyDescent="0.25">
      <c r="A764" s="36" t="s">
        <v>315</v>
      </c>
      <c r="B764" s="36">
        <v>0</v>
      </c>
    </row>
    <row r="765" spans="1:3" s="36" customFormat="1" x14ac:dyDescent="0.25">
      <c r="A765" s="36" t="s">
        <v>316</v>
      </c>
      <c r="B765" s="36">
        <v>0</v>
      </c>
    </row>
    <row r="766" spans="1:3" s="36" customFormat="1" x14ac:dyDescent="0.25">
      <c r="A766" s="36" t="s">
        <v>317</v>
      </c>
      <c r="B766" s="36">
        <v>0</v>
      </c>
    </row>
    <row r="767" spans="1:3" s="36" customFormat="1" x14ac:dyDescent="0.25">
      <c r="A767" s="36" t="s">
        <v>318</v>
      </c>
      <c r="B767" s="36">
        <v>1</v>
      </c>
    </row>
    <row r="768" spans="1:3" s="36" customFormat="1" x14ac:dyDescent="0.25">
      <c r="A768" s="36" t="s">
        <v>319</v>
      </c>
      <c r="B768" s="36">
        <v>0.05</v>
      </c>
    </row>
    <row r="769" spans="1:2" s="36" customFormat="1" x14ac:dyDescent="0.25">
      <c r="A769" s="36" t="s">
        <v>320</v>
      </c>
      <c r="B769" s="36" t="s">
        <v>321</v>
      </c>
    </row>
    <row r="770" spans="1:2" s="36" customFormat="1" x14ac:dyDescent="0.25">
      <c r="A770" s="36" t="s">
        <v>322</v>
      </c>
      <c r="B770" s="36" t="s">
        <v>323</v>
      </c>
    </row>
    <row r="771" spans="1:2" s="36" customFormat="1" x14ac:dyDescent="0.25">
      <c r="A771" s="36" t="s">
        <v>324</v>
      </c>
      <c r="B771" s="36" t="s">
        <v>325</v>
      </c>
    </row>
    <row r="772" spans="1:2" s="36" customFormat="1" x14ac:dyDescent="0.25">
      <c r="A772" s="36" t="s">
        <v>326</v>
      </c>
      <c r="B772" s="36">
        <v>0</v>
      </c>
    </row>
    <row r="773" spans="1:2" s="36" customFormat="1" x14ac:dyDescent="0.25">
      <c r="A773" s="36" t="s">
        <v>327</v>
      </c>
      <c r="B773" s="36">
        <v>2.0105324074074074E-2</v>
      </c>
    </row>
    <row r="774" spans="1:2" s="36" customFormat="1" x14ac:dyDescent="0.25">
      <c r="A774" s="36" t="s">
        <v>328</v>
      </c>
      <c r="B774" s="36">
        <v>2.8149305555555556E-2</v>
      </c>
    </row>
    <row r="775" spans="1:2" s="36" customFormat="1" x14ac:dyDescent="0.25">
      <c r="A775" s="36" t="s">
        <v>329</v>
      </c>
      <c r="B775" s="36">
        <v>696</v>
      </c>
    </row>
    <row r="776" spans="1:2" s="36" customFormat="1" x14ac:dyDescent="0.25">
      <c r="A776" s="36" t="s">
        <v>330</v>
      </c>
      <c r="B776" s="36">
        <v>557</v>
      </c>
    </row>
    <row r="777" spans="1:2" s="36" customFormat="1" x14ac:dyDescent="0.25">
      <c r="A777" s="36" t="s">
        <v>331</v>
      </c>
      <c r="B777" s="36">
        <v>0.26</v>
      </c>
    </row>
    <row r="778" spans="1:2" s="36" customFormat="1" x14ac:dyDescent="0.25">
      <c r="A778" s="36" t="s">
        <v>332</v>
      </c>
      <c r="B778" s="36">
        <v>973.31799999999998</v>
      </c>
    </row>
    <row r="779" spans="1:2" s="36" customFormat="1" x14ac:dyDescent="0.25">
      <c r="A779" s="36" t="s">
        <v>333</v>
      </c>
      <c r="B779" s="36">
        <v>44.442999999999998</v>
      </c>
    </row>
    <row r="780" spans="1:2" s="36" customFormat="1" x14ac:dyDescent="0.25">
      <c r="A780" s="36" t="s">
        <v>334</v>
      </c>
      <c r="B780" s="36">
        <v>12.407999999999999</v>
      </c>
    </row>
    <row r="781" spans="1:2" s="36" customFormat="1" x14ac:dyDescent="0.25">
      <c r="A781" s="36" t="s">
        <v>335</v>
      </c>
      <c r="B781" s="36">
        <v>0.74399999999999999</v>
      </c>
    </row>
    <row r="782" spans="1:2" s="36" customFormat="1" x14ac:dyDescent="0.25"/>
    <row r="783" spans="1:2" s="36" customFormat="1" x14ac:dyDescent="0.25">
      <c r="A783" s="36" t="s">
        <v>336</v>
      </c>
    </row>
    <row r="784" spans="1:2" s="36" customFormat="1" x14ac:dyDescent="0.25">
      <c r="A784" s="36" t="s">
        <v>337</v>
      </c>
    </row>
    <row r="785" spans="1:2" s="36" customFormat="1" x14ac:dyDescent="0.25">
      <c r="A785" s="36" t="s">
        <v>338</v>
      </c>
    </row>
    <row r="786" spans="1:2" s="36" customFormat="1" x14ac:dyDescent="0.25">
      <c r="A786" s="36" t="s">
        <v>339</v>
      </c>
    </row>
    <row r="787" spans="1:2" s="36" customFormat="1" x14ac:dyDescent="0.25">
      <c r="A787" s="36" t="s">
        <v>340</v>
      </c>
      <c r="B787" s="36">
        <v>0</v>
      </c>
    </row>
    <row r="788" spans="1:2" s="36" customFormat="1" x14ac:dyDescent="0.25">
      <c r="A788" s="36" t="s">
        <v>341</v>
      </c>
      <c r="B788" s="36">
        <v>0</v>
      </c>
    </row>
    <row r="789" spans="1:2" s="36" customFormat="1" x14ac:dyDescent="0.25">
      <c r="A789" s="36" t="s">
        <v>342</v>
      </c>
      <c r="B789" s="36">
        <v>0</v>
      </c>
    </row>
    <row r="790" spans="1:2" s="36" customFormat="1" x14ac:dyDescent="0.25">
      <c r="A790" s="36" t="s">
        <v>343</v>
      </c>
      <c r="B790" s="36">
        <v>0</v>
      </c>
    </row>
    <row r="791" spans="1:2" s="36" customFormat="1" x14ac:dyDescent="0.25">
      <c r="A791" s="36" t="s">
        <v>344</v>
      </c>
      <c r="B791" s="36">
        <v>0</v>
      </c>
    </row>
    <row r="792" spans="1:2" s="36" customFormat="1" x14ac:dyDescent="0.25">
      <c r="A792" s="36" t="s">
        <v>345</v>
      </c>
      <c r="B792" s="36">
        <v>0</v>
      </c>
    </row>
    <row r="793" spans="1:2" s="36" customFormat="1" x14ac:dyDescent="0.25">
      <c r="A793" s="36" t="s">
        <v>346</v>
      </c>
      <c r="B793" s="36">
        <v>0</v>
      </c>
    </row>
    <row r="794" spans="1:2" s="36" customFormat="1" x14ac:dyDescent="0.25">
      <c r="A794" s="36" t="s">
        <v>347</v>
      </c>
      <c r="B794" s="36">
        <v>0</v>
      </c>
    </row>
    <row r="795" spans="1:2" s="36" customFormat="1" x14ac:dyDescent="0.25"/>
    <row r="796" spans="1:2" s="36" customFormat="1" x14ac:dyDescent="0.25"/>
    <row r="797" spans="1:2" s="36" customFormat="1" x14ac:dyDescent="0.25">
      <c r="A797" s="36" t="s">
        <v>348</v>
      </c>
    </row>
    <row r="798" spans="1:2" s="36" customFormat="1" x14ac:dyDescent="0.25">
      <c r="A798" s="36" t="s">
        <v>100</v>
      </c>
    </row>
    <row r="799" spans="1:2" s="36" customFormat="1" x14ac:dyDescent="0.25">
      <c r="A799" s="36" t="s">
        <v>104</v>
      </c>
    </row>
    <row r="800" spans="1:2" s="36" customFormat="1" x14ac:dyDescent="0.25">
      <c r="A800" s="36" t="s">
        <v>349</v>
      </c>
      <c r="B800" s="36" t="s">
        <v>117</v>
      </c>
    </row>
    <row r="801" spans="1:2" s="36" customFormat="1" x14ac:dyDescent="0.25">
      <c r="A801" s="36" t="s">
        <v>350</v>
      </c>
      <c r="B801" s="36" t="s">
        <v>351</v>
      </c>
    </row>
    <row r="802" spans="1:2" s="36" customFormat="1" x14ac:dyDescent="0.25">
      <c r="A802" s="36" t="s">
        <v>198</v>
      </c>
      <c r="B802" s="36" t="s">
        <v>352</v>
      </c>
    </row>
    <row r="803" spans="1:2" s="36" customFormat="1" x14ac:dyDescent="0.25">
      <c r="A803" s="36" t="s">
        <v>199</v>
      </c>
      <c r="B803" s="36" t="s">
        <v>353</v>
      </c>
    </row>
    <row r="804" spans="1:2" s="36" customFormat="1" x14ac:dyDescent="0.25"/>
    <row r="805" spans="1:2" s="36" customFormat="1" x14ac:dyDescent="0.25"/>
    <row r="806" spans="1:2" s="36" customFormat="1" x14ac:dyDescent="0.25">
      <c r="A806" s="36" t="s">
        <v>354</v>
      </c>
    </row>
    <row r="807" spans="1:2" s="36" customFormat="1" x14ac:dyDescent="0.25">
      <c r="A807" s="36" t="s">
        <v>355</v>
      </c>
      <c r="B807" s="36">
        <v>5.3780000000000001</v>
      </c>
    </row>
    <row r="808" spans="1:2" s="36" customFormat="1" x14ac:dyDescent="0.25">
      <c r="A808" s="36" t="s">
        <v>356</v>
      </c>
      <c r="B808" s="36">
        <v>0</v>
      </c>
    </row>
    <row r="809" spans="1:2" s="36" customFormat="1" x14ac:dyDescent="0.25">
      <c r="A809" s="36" t="s">
        <v>357</v>
      </c>
      <c r="B809" s="36">
        <v>0</v>
      </c>
    </row>
    <row r="810" spans="1:2" s="36" customFormat="1" x14ac:dyDescent="0.25">
      <c r="A810" s="36" t="s">
        <v>358</v>
      </c>
      <c r="B810" s="36">
        <v>0</v>
      </c>
    </row>
    <row r="811" spans="1:2" s="36" customFormat="1" x14ac:dyDescent="0.25"/>
    <row r="812" spans="1:2" s="36" customFormat="1" x14ac:dyDescent="0.25">
      <c r="A812" s="36" t="s">
        <v>359</v>
      </c>
    </row>
    <row r="813" spans="1:2" s="36" customFormat="1" x14ac:dyDescent="0.25">
      <c r="A813" s="36" t="s">
        <v>360</v>
      </c>
      <c r="B813" s="36">
        <v>0</v>
      </c>
    </row>
    <row r="814" spans="1:2" s="36" customFormat="1" x14ac:dyDescent="0.25">
      <c r="A814" s="36" t="s">
        <v>361</v>
      </c>
      <c r="B814" s="36">
        <v>0</v>
      </c>
    </row>
    <row r="815" spans="1:2" s="36" customFormat="1" x14ac:dyDescent="0.25">
      <c r="A815" s="36" t="s">
        <v>362</v>
      </c>
      <c r="B815" s="38">
        <v>0</v>
      </c>
    </row>
    <row r="816" spans="1:2" s="36" customFormat="1" x14ac:dyDescent="0.25">
      <c r="A816" s="36" t="s">
        <v>363</v>
      </c>
      <c r="B816" s="36">
        <v>0</v>
      </c>
    </row>
    <row r="817" spans="1:2" s="36" customFormat="1" x14ac:dyDescent="0.25">
      <c r="A817" s="36" t="s">
        <v>364</v>
      </c>
      <c r="B817" s="36">
        <v>0</v>
      </c>
    </row>
    <row r="818" spans="1:2" s="36" customFormat="1" x14ac:dyDescent="0.25">
      <c r="A818" s="36" t="s">
        <v>365</v>
      </c>
      <c r="B818" s="36">
        <v>0</v>
      </c>
    </row>
    <row r="819" spans="1:2" s="36" customFormat="1" x14ac:dyDescent="0.25">
      <c r="A819" s="36" t="s">
        <v>366</v>
      </c>
      <c r="B819" s="36">
        <v>0</v>
      </c>
    </row>
    <row r="820" spans="1:2" s="36" customFormat="1" x14ac:dyDescent="0.25">
      <c r="A820" s="36" t="s">
        <v>367</v>
      </c>
      <c r="B820" s="36">
        <v>0</v>
      </c>
    </row>
    <row r="821" spans="1:2" s="36" customFormat="1" x14ac:dyDescent="0.25"/>
    <row r="822" spans="1:2" s="36" customFormat="1" x14ac:dyDescent="0.25">
      <c r="A822" s="36" t="s">
        <v>368</v>
      </c>
    </row>
    <row r="823" spans="1:2" s="36" customFormat="1" x14ac:dyDescent="0.25">
      <c r="A823" s="36" t="s">
        <v>369</v>
      </c>
      <c r="B823" s="36">
        <v>0</v>
      </c>
    </row>
    <row r="824" spans="1:2" s="36" customFormat="1" x14ac:dyDescent="0.25">
      <c r="A824" s="36" t="s">
        <v>370</v>
      </c>
      <c r="B824" s="36">
        <v>0</v>
      </c>
    </row>
    <row r="825" spans="1:2" s="36" customFormat="1" x14ac:dyDescent="0.25">
      <c r="A825" s="36" t="s">
        <v>371</v>
      </c>
      <c r="B825" s="36">
        <v>0</v>
      </c>
    </row>
    <row r="826" spans="1:2" s="36" customFormat="1" x14ac:dyDescent="0.25">
      <c r="A826" s="36" t="s">
        <v>372</v>
      </c>
      <c r="B826" s="36">
        <v>0</v>
      </c>
    </row>
    <row r="827" spans="1:2" s="36" customFormat="1" x14ac:dyDescent="0.25">
      <c r="A827" s="36" t="s">
        <v>373</v>
      </c>
      <c r="B827" s="36">
        <v>0</v>
      </c>
    </row>
    <row r="828" spans="1:2" s="36" customFormat="1" x14ac:dyDescent="0.25">
      <c r="A828" s="36" t="s">
        <v>374</v>
      </c>
      <c r="B828" s="36">
        <v>0</v>
      </c>
    </row>
    <row r="829" spans="1:2" s="36" customFormat="1" x14ac:dyDescent="0.25">
      <c r="A829" s="36" t="s">
        <v>375</v>
      </c>
      <c r="B829" s="36">
        <v>0</v>
      </c>
    </row>
    <row r="830" spans="1:2" s="36" customFormat="1" x14ac:dyDescent="0.25">
      <c r="A830" s="36" t="s">
        <v>376</v>
      </c>
      <c r="B830" s="36">
        <v>0</v>
      </c>
    </row>
    <row r="831" spans="1:2" s="36" customFormat="1" x14ac:dyDescent="0.25"/>
    <row r="832" spans="1:2" s="36" customFormat="1" x14ac:dyDescent="0.25">
      <c r="A832" s="36" t="s">
        <v>377</v>
      </c>
    </row>
    <row r="833" spans="1:7" s="36" customFormat="1" x14ac:dyDescent="0.25">
      <c r="A833" s="36" t="s">
        <v>378</v>
      </c>
      <c r="B833" s="36">
        <v>0</v>
      </c>
    </row>
    <row r="834" spans="1:7" s="36" customFormat="1" x14ac:dyDescent="0.25">
      <c r="A834" s="36" t="s">
        <v>379</v>
      </c>
      <c r="B834" s="36">
        <v>0</v>
      </c>
    </row>
    <row r="835" spans="1:7" s="36" customFormat="1" x14ac:dyDescent="0.25">
      <c r="A835" s="36" t="s">
        <v>380</v>
      </c>
      <c r="B835" s="36">
        <v>0</v>
      </c>
    </row>
    <row r="836" spans="1:7" s="36" customFormat="1" x14ac:dyDescent="0.25">
      <c r="A836" s="36" t="s">
        <v>381</v>
      </c>
      <c r="B836" s="36">
        <v>0</v>
      </c>
    </row>
    <row r="837" spans="1:7" s="36" customFormat="1" x14ac:dyDescent="0.25">
      <c r="A837" s="36" t="s">
        <v>382</v>
      </c>
      <c r="B837" s="36">
        <v>0</v>
      </c>
    </row>
    <row r="838" spans="1:7" s="36" customFormat="1" x14ac:dyDescent="0.25">
      <c r="A838" s="36" t="s">
        <v>383</v>
      </c>
      <c r="B838" s="36">
        <v>0</v>
      </c>
    </row>
    <row r="839" spans="1:7" s="36" customFormat="1" x14ac:dyDescent="0.25">
      <c r="A839" s="36" t="s">
        <v>384</v>
      </c>
      <c r="B839" s="36">
        <v>0</v>
      </c>
    </row>
    <row r="840" spans="1:7" s="36" customFormat="1" x14ac:dyDescent="0.25">
      <c r="A840" s="36" t="s">
        <v>385</v>
      </c>
      <c r="B840" s="36">
        <v>0</v>
      </c>
    </row>
    <row r="841" spans="1:7" s="36" customFormat="1" x14ac:dyDescent="0.25">
      <c r="A841" s="36" t="s">
        <v>386</v>
      </c>
      <c r="B841" s="36">
        <v>0</v>
      </c>
    </row>
    <row r="842" spans="1:7" s="36" customFormat="1" x14ac:dyDescent="0.25"/>
    <row r="843" spans="1:7" s="36" customFormat="1" x14ac:dyDescent="0.25">
      <c r="A843" s="36" t="s">
        <v>387</v>
      </c>
      <c r="B843" s="36" t="s">
        <v>388</v>
      </c>
    </row>
    <row r="844" spans="1:7" s="36" customFormat="1" x14ac:dyDescent="0.25">
      <c r="A844" s="36" t="s">
        <v>389</v>
      </c>
      <c r="B844" s="36">
        <v>0.76100000000000001</v>
      </c>
      <c r="C844" s="36">
        <v>1</v>
      </c>
      <c r="D844" s="36">
        <v>1.988</v>
      </c>
      <c r="E844" s="36">
        <v>3.3000000000000002E-2</v>
      </c>
      <c r="F844" s="36">
        <v>0</v>
      </c>
      <c r="G844" s="36">
        <v>0</v>
      </c>
    </row>
    <row r="845" spans="1:7" s="36" customFormat="1" x14ac:dyDescent="0.25"/>
    <row r="846" spans="1:7" s="36" customFormat="1" x14ac:dyDescent="0.25">
      <c r="A846" s="36" t="s">
        <v>390</v>
      </c>
    </row>
    <row r="847" spans="1:7" s="36" customFormat="1" x14ac:dyDescent="0.25">
      <c r="A847" s="36" t="s">
        <v>391</v>
      </c>
      <c r="B847" s="36">
        <v>0</v>
      </c>
    </row>
    <row r="848" spans="1:7" s="36" customFormat="1" x14ac:dyDescent="0.25">
      <c r="A848" s="36" t="s">
        <v>392</v>
      </c>
      <c r="B848" s="37">
        <v>0</v>
      </c>
    </row>
    <row r="849" spans="1:2" s="36" customFormat="1" x14ac:dyDescent="0.25">
      <c r="A849" s="36" t="s">
        <v>393</v>
      </c>
      <c r="B849" s="39">
        <v>0</v>
      </c>
    </row>
    <row r="850" spans="1:2" s="36" customFormat="1" x14ac:dyDescent="0.25">
      <c r="A850" s="36" t="s">
        <v>394</v>
      </c>
      <c r="B850" s="36">
        <v>0</v>
      </c>
    </row>
    <row r="851" spans="1:2" s="36" customFormat="1" x14ac:dyDescent="0.25">
      <c r="A851" s="36" t="s">
        <v>395</v>
      </c>
      <c r="B851" s="36">
        <v>0</v>
      </c>
    </row>
    <row r="852" spans="1:2" s="36" customFormat="1" x14ac:dyDescent="0.25">
      <c r="A852" s="36" t="s">
        <v>396</v>
      </c>
      <c r="B852" s="36">
        <v>0</v>
      </c>
    </row>
    <row r="853" spans="1:2" s="36" customFormat="1" x14ac:dyDescent="0.25">
      <c r="A853" s="36" t="s">
        <v>397</v>
      </c>
      <c r="B853" s="36">
        <v>0</v>
      </c>
    </row>
    <row r="854" spans="1:2" s="36" customFormat="1" x14ac:dyDescent="0.25">
      <c r="A854" s="36" t="s">
        <v>398</v>
      </c>
      <c r="B854" s="36">
        <v>0</v>
      </c>
    </row>
    <row r="855" spans="1:2" s="36" customFormat="1" x14ac:dyDescent="0.25">
      <c r="A855" s="36" t="s">
        <v>399</v>
      </c>
      <c r="B855" s="36">
        <v>0</v>
      </c>
    </row>
    <row r="856" spans="1:2" s="36" customFormat="1" x14ac:dyDescent="0.25"/>
    <row r="857" spans="1:2" s="36" customFormat="1" x14ac:dyDescent="0.25">
      <c r="A857" s="36" t="s">
        <v>400</v>
      </c>
    </row>
    <row r="858" spans="1:2" s="36" customFormat="1" x14ac:dyDescent="0.25">
      <c r="A858" s="36" t="s">
        <v>401</v>
      </c>
    </row>
    <row r="859" spans="1:2" s="36" customFormat="1" x14ac:dyDescent="0.25">
      <c r="A859" s="36" t="s">
        <v>402</v>
      </c>
    </row>
    <row r="860" spans="1:2" s="36" customFormat="1" x14ac:dyDescent="0.25">
      <c r="A860" s="36" t="s">
        <v>403</v>
      </c>
    </row>
    <row r="861" spans="1:2" s="36" customFormat="1" x14ac:dyDescent="0.25"/>
    <row r="862" spans="1:2" s="36" customFormat="1" x14ac:dyDescent="0.25">
      <c r="B862" s="37"/>
    </row>
    <row r="863" spans="1:2" s="36" customFormat="1" x14ac:dyDescent="0.25">
      <c r="A863" s="36" t="s">
        <v>404</v>
      </c>
      <c r="B863" s="39"/>
    </row>
    <row r="864" spans="1:2" s="36" customFormat="1" x14ac:dyDescent="0.25">
      <c r="A864" s="36" t="s">
        <v>401</v>
      </c>
    </row>
    <row r="865" spans="1:2" s="36" customFormat="1" x14ac:dyDescent="0.25">
      <c r="A865" s="36" t="s">
        <v>402</v>
      </c>
    </row>
    <row r="866" spans="1:2" s="36" customFormat="1" x14ac:dyDescent="0.25">
      <c r="A866" s="36" t="s">
        <v>403</v>
      </c>
    </row>
    <row r="867" spans="1:2" s="36" customFormat="1" x14ac:dyDescent="0.25"/>
    <row r="868" spans="1:2" s="36" customFormat="1" x14ac:dyDescent="0.25"/>
    <row r="869" spans="1:2" s="36" customFormat="1" x14ac:dyDescent="0.25">
      <c r="A869" s="36" t="s">
        <v>405</v>
      </c>
    </row>
    <row r="870" spans="1:2" s="36" customFormat="1" x14ac:dyDescent="0.25">
      <c r="A870" s="36" t="s">
        <v>406</v>
      </c>
      <c r="B870" s="36">
        <v>1000</v>
      </c>
    </row>
    <row r="871" spans="1:2" s="36" customFormat="1" x14ac:dyDescent="0.25">
      <c r="A871" s="36" t="s">
        <v>407</v>
      </c>
      <c r="B871" s="36">
        <v>21</v>
      </c>
    </row>
    <row r="872" spans="1:2" s="36" customFormat="1" x14ac:dyDescent="0.25">
      <c r="A872" s="36" t="s">
        <v>408</v>
      </c>
      <c r="B872" s="36">
        <v>0.05</v>
      </c>
    </row>
    <row r="873" spans="1:2" s="36" customFormat="1" x14ac:dyDescent="0.25">
      <c r="A873" s="36" t="s">
        <v>409</v>
      </c>
      <c r="B873" s="36">
        <v>10000</v>
      </c>
    </row>
    <row r="874" spans="1:2" s="36" customFormat="1" x14ac:dyDescent="0.25">
      <c r="A874" s="36" t="s">
        <v>410</v>
      </c>
      <c r="B874" s="36">
        <v>0.5</v>
      </c>
    </row>
    <row r="875" spans="1:2" s="36" customFormat="1" x14ac:dyDescent="0.25">
      <c r="A875" s="36" t="s">
        <v>411</v>
      </c>
      <c r="B875" s="36">
        <v>5.0000000000000001E-3</v>
      </c>
    </row>
    <row r="876" spans="1:2" s="36" customFormat="1" x14ac:dyDescent="0.25">
      <c r="A876" s="36" t="s">
        <v>412</v>
      </c>
      <c r="B876" s="36">
        <v>4</v>
      </c>
    </row>
    <row r="877" spans="1:2" s="36" customFormat="1" x14ac:dyDescent="0.25">
      <c r="B877" s="37"/>
    </row>
    <row r="878" spans="1:2" s="36" customFormat="1" x14ac:dyDescent="0.25">
      <c r="A878" s="36" t="s">
        <v>413</v>
      </c>
      <c r="B878" s="39"/>
    </row>
    <row r="879" spans="1:2" s="36" customFormat="1" x14ac:dyDescent="0.25">
      <c r="A879" s="36" t="s">
        <v>414</v>
      </c>
      <c r="B879" s="36">
        <v>0</v>
      </c>
    </row>
    <row r="880" spans="1:2" s="36" customFormat="1" x14ac:dyDescent="0.25">
      <c r="A880" s="36" t="s">
        <v>415</v>
      </c>
      <c r="B880" s="36">
        <v>0</v>
      </c>
    </row>
    <row r="881" spans="1:15" s="36" customFormat="1" x14ac:dyDescent="0.25">
      <c r="A881" s="36" t="s">
        <v>416</v>
      </c>
      <c r="B881" s="36">
        <v>2</v>
      </c>
    </row>
    <row r="882" spans="1:15" s="36" customFormat="1" x14ac:dyDescent="0.25">
      <c r="A882" s="36" t="s">
        <v>417</v>
      </c>
      <c r="B882" s="36">
        <v>0</v>
      </c>
    </row>
    <row r="883" spans="1:15" s="36" customFormat="1" x14ac:dyDescent="0.25">
      <c r="A883" s="36" t="s">
        <v>418</v>
      </c>
      <c r="B883" s="36">
        <v>0</v>
      </c>
    </row>
    <row r="884" spans="1:15" s="36" customFormat="1" x14ac:dyDescent="0.25">
      <c r="A884" s="36" t="s">
        <v>419</v>
      </c>
      <c r="B884" s="36">
        <v>72</v>
      </c>
    </row>
    <row r="885" spans="1:15" s="36" customFormat="1" x14ac:dyDescent="0.25">
      <c r="A885" s="36" t="s">
        <v>420</v>
      </c>
      <c r="B885" s="36">
        <v>669</v>
      </c>
    </row>
    <row r="886" spans="1:15" s="36" customFormat="1" x14ac:dyDescent="0.25">
      <c r="A886" s="36" t="s">
        <v>421</v>
      </c>
      <c r="B886" s="36">
        <v>0</v>
      </c>
    </row>
    <row r="887" spans="1:15" s="36" customFormat="1" x14ac:dyDescent="0.25"/>
    <row r="888" spans="1:15" s="36" customFormat="1" x14ac:dyDescent="0.25">
      <c r="A888" s="36" t="s">
        <v>422</v>
      </c>
    </row>
    <row r="889" spans="1:15" s="36" customFormat="1" x14ac:dyDescent="0.25">
      <c r="B889" s="36" t="s">
        <v>423</v>
      </c>
      <c r="C889" s="36" t="s">
        <v>424</v>
      </c>
      <c r="D889" s="36" t="s">
        <v>163</v>
      </c>
      <c r="E889" s="36" t="s">
        <v>425</v>
      </c>
      <c r="F889" s="36" t="s">
        <v>426</v>
      </c>
      <c r="G889" s="36" t="s">
        <v>427</v>
      </c>
      <c r="H889" s="36" t="s">
        <v>428</v>
      </c>
      <c r="I889" s="36" t="s">
        <v>429</v>
      </c>
      <c r="J889" s="36" t="s">
        <v>430</v>
      </c>
      <c r="K889" s="36" t="s">
        <v>431</v>
      </c>
      <c r="L889" s="36" t="s">
        <v>432</v>
      </c>
      <c r="M889" s="36" t="s">
        <v>433</v>
      </c>
      <c r="N889" s="36" t="s">
        <v>434</v>
      </c>
      <c r="O889" s="36" t="s">
        <v>435</v>
      </c>
    </row>
    <row r="890" spans="1:15" s="36" customFormat="1" x14ac:dyDescent="0.25">
      <c r="A890" s="36" t="s">
        <v>436</v>
      </c>
      <c r="B890" s="36" t="s">
        <v>198</v>
      </c>
      <c r="C890" s="36" t="s">
        <v>196</v>
      </c>
      <c r="D890" s="36" t="s">
        <v>200</v>
      </c>
      <c r="E890" s="36">
        <v>1</v>
      </c>
      <c r="F890" s="36">
        <v>0</v>
      </c>
      <c r="G890" s="36">
        <v>24.072500000000002</v>
      </c>
    </row>
    <row r="891" spans="1:15" s="36" customFormat="1" x14ac:dyDescent="0.25">
      <c r="A891" s="36" t="s">
        <v>437</v>
      </c>
      <c r="B891" s="37"/>
      <c r="E891" s="36">
        <v>-1</v>
      </c>
    </row>
    <row r="892" spans="1:15" s="36" customFormat="1" x14ac:dyDescent="0.25">
      <c r="A892" s="36" t="s">
        <v>438</v>
      </c>
      <c r="B892" s="39" t="s">
        <v>199</v>
      </c>
      <c r="C892" s="36" t="s">
        <v>197</v>
      </c>
      <c r="D892" s="36" t="s">
        <v>201</v>
      </c>
      <c r="E892" s="36">
        <v>1</v>
      </c>
      <c r="F892" s="36">
        <v>0</v>
      </c>
      <c r="G892" s="36">
        <v>20.100000000000001</v>
      </c>
    </row>
    <row r="893" spans="1:15" s="36" customFormat="1" x14ac:dyDescent="0.25"/>
    <row r="894" spans="1:15" s="36" customFormat="1" x14ac:dyDescent="0.25">
      <c r="A894" s="36" t="s">
        <v>439</v>
      </c>
    </row>
    <row r="895" spans="1:15" s="36" customFormat="1" x14ac:dyDescent="0.25">
      <c r="A895" s="36" t="s">
        <v>440</v>
      </c>
    </row>
    <row r="896" spans="1:15" s="36" customFormat="1" x14ac:dyDescent="0.25">
      <c r="A896" s="36" t="s">
        <v>441</v>
      </c>
      <c r="B896" s="36">
        <v>1</v>
      </c>
    </row>
    <row r="897" spans="1:4" s="36" customFormat="1" x14ac:dyDescent="0.25">
      <c r="A897" s="36" t="s">
        <v>442</v>
      </c>
      <c r="B897" s="36">
        <v>41704</v>
      </c>
    </row>
    <row r="898" spans="1:4" s="36" customFormat="1" x14ac:dyDescent="0.25">
      <c r="A898" s="36" t="s">
        <v>39</v>
      </c>
      <c r="B898" s="36">
        <v>0.69387731481481474</v>
      </c>
    </row>
    <row r="899" spans="1:4" s="36" customFormat="1" x14ac:dyDescent="0.25">
      <c r="A899" s="36" t="s">
        <v>443</v>
      </c>
      <c r="B899" s="36">
        <v>30</v>
      </c>
    </row>
    <row r="900" spans="1:4" s="36" customFormat="1" x14ac:dyDescent="0.25">
      <c r="A900" s="36" t="s">
        <v>444</v>
      </c>
      <c r="B900" s="36" t="s">
        <v>445</v>
      </c>
    </row>
    <row r="901" spans="1:4" s="36" customFormat="1" x14ac:dyDescent="0.25"/>
    <row r="902" spans="1:4" s="36" customFormat="1" x14ac:dyDescent="0.25">
      <c r="A902" s="36" t="s">
        <v>446</v>
      </c>
      <c r="B902" s="36" t="s">
        <v>447</v>
      </c>
      <c r="C902" s="36" t="s">
        <v>448</v>
      </c>
      <c r="D902" s="36" t="s">
        <v>449</v>
      </c>
    </row>
    <row r="903" spans="1:4" s="36" customFormat="1" x14ac:dyDescent="0.25">
      <c r="A903" s="36" t="s">
        <v>450</v>
      </c>
      <c r="B903" s="36">
        <v>0</v>
      </c>
      <c r="C903" s="36">
        <v>0</v>
      </c>
      <c r="D903" s="36">
        <v>0</v>
      </c>
    </row>
    <row r="904" spans="1:4" s="36" customFormat="1" x14ac:dyDescent="0.25">
      <c r="A904" s="36" t="s">
        <v>451</v>
      </c>
      <c r="B904" s="36">
        <v>5.0000000000000001E-3</v>
      </c>
      <c r="C904" s="36">
        <v>0</v>
      </c>
      <c r="D904" s="36">
        <v>5.0000000000000001E-3</v>
      </c>
    </row>
    <row r="905" spans="1:4" s="36" customFormat="1" x14ac:dyDescent="0.25">
      <c r="A905" s="36" t="s">
        <v>452</v>
      </c>
      <c r="B905" s="36">
        <v>0.05</v>
      </c>
      <c r="C905" s="36">
        <v>0.23333300000000001</v>
      </c>
      <c r="D905" s="36">
        <v>-0.183333</v>
      </c>
    </row>
    <row r="906" spans="1:4" s="36" customFormat="1" x14ac:dyDescent="0.25">
      <c r="A906" s="36" t="s">
        <v>453</v>
      </c>
      <c r="B906" s="36">
        <v>0.53125</v>
      </c>
      <c r="C906" s="36">
        <v>-0.2</v>
      </c>
      <c r="D906" s="36">
        <v>0.73124999999999996</v>
      </c>
    </row>
    <row r="907" spans="1:4" s="36" customFormat="1" x14ac:dyDescent="0.25">
      <c r="A907" s="36" t="s">
        <v>454</v>
      </c>
      <c r="B907" s="37">
        <v>-6.7937500000000002</v>
      </c>
      <c r="C907" s="38">
        <v>-1.34</v>
      </c>
      <c r="D907" s="36">
        <v>-5.4537500000000003</v>
      </c>
    </row>
    <row r="908" spans="1:4" s="36" customFormat="1" x14ac:dyDescent="0.25">
      <c r="A908" s="36" t="s">
        <v>455</v>
      </c>
      <c r="B908" s="36">
        <v>-1.25</v>
      </c>
      <c r="C908" s="36">
        <v>-2</v>
      </c>
      <c r="D908" s="36">
        <v>0.75</v>
      </c>
    </row>
    <row r="909" spans="1:4" s="36" customFormat="1" x14ac:dyDescent="0.25"/>
    <row r="910" spans="1:4" s="36" customFormat="1" x14ac:dyDescent="0.25">
      <c r="A910" s="36" t="s">
        <v>456</v>
      </c>
    </row>
    <row r="911" spans="1:4" s="36" customFormat="1" x14ac:dyDescent="0.25">
      <c r="A911" s="36" t="s">
        <v>441</v>
      </c>
      <c r="B911" s="36">
        <v>1</v>
      </c>
    </row>
    <row r="912" spans="1:4" x14ac:dyDescent="0.25">
      <c r="A912" s="4" t="s">
        <v>442</v>
      </c>
      <c r="B912" s="4">
        <v>41704</v>
      </c>
    </row>
    <row r="913" spans="1:10" x14ac:dyDescent="0.25">
      <c r="A913" s="4" t="s">
        <v>39</v>
      </c>
      <c r="B913" s="4">
        <v>0.69627314814814811</v>
      </c>
    </row>
    <row r="914" spans="1:10" x14ac:dyDescent="0.25">
      <c r="A914" s="4" t="s">
        <v>443</v>
      </c>
      <c r="B914" s="4">
        <v>30</v>
      </c>
    </row>
    <row r="915" spans="1:10" x14ac:dyDescent="0.25">
      <c r="A915" s="4" t="s">
        <v>444</v>
      </c>
      <c r="B915" s="4" t="s">
        <v>456</v>
      </c>
    </row>
    <row r="916" spans="1:10" x14ac:dyDescent="0.25">
      <c r="A916" s="4" t="s">
        <v>156</v>
      </c>
      <c r="B916" s="4" t="s">
        <v>3</v>
      </c>
      <c r="C916" s="4" t="s">
        <v>2</v>
      </c>
      <c r="D916" s="4" t="s">
        <v>7</v>
      </c>
      <c r="E916" s="4" t="s">
        <v>457</v>
      </c>
      <c r="F916" s="4" t="s">
        <v>4</v>
      </c>
      <c r="G916" s="4" t="s">
        <v>5</v>
      </c>
      <c r="H916" s="4" t="s">
        <v>458</v>
      </c>
      <c r="I916" s="4" t="s">
        <v>6</v>
      </c>
      <c r="J916" s="4" t="s">
        <v>459</v>
      </c>
    </row>
    <row r="917" spans="1:10" x14ac:dyDescent="0.25">
      <c r="A917" s="4" t="s">
        <v>460</v>
      </c>
      <c r="B917" s="4">
        <v>60300</v>
      </c>
      <c r="C917" s="4">
        <v>16</v>
      </c>
      <c r="D917" s="4">
        <v>20.9</v>
      </c>
      <c r="E917" s="4">
        <v>3003</v>
      </c>
      <c r="F917" s="4">
        <v>2056</v>
      </c>
      <c r="G917" s="4">
        <v>4</v>
      </c>
      <c r="H917" s="4">
        <v>0</v>
      </c>
      <c r="I917" s="4">
        <v>3000</v>
      </c>
      <c r="J917" s="4">
        <v>0</v>
      </c>
    </row>
    <row r="919" spans="1:10" x14ac:dyDescent="0.25">
      <c r="A919" s="4" t="s">
        <v>446</v>
      </c>
      <c r="B919" s="4" t="s">
        <v>447</v>
      </c>
      <c r="C919" s="4" t="s">
        <v>448</v>
      </c>
      <c r="D919" s="4" t="s">
        <v>449</v>
      </c>
    </row>
    <row r="920" spans="1:10" x14ac:dyDescent="0.25">
      <c r="A920" s="4" t="s">
        <v>450</v>
      </c>
      <c r="B920" s="4">
        <v>60400</v>
      </c>
      <c r="C920" s="4">
        <v>60350.666669999999</v>
      </c>
      <c r="D920" s="4">
        <v>49.333333000000003</v>
      </c>
    </row>
    <row r="921" spans="1:10" x14ac:dyDescent="0.25">
      <c r="A921" s="4" t="s">
        <v>451</v>
      </c>
      <c r="B921" s="4">
        <v>15.9725</v>
      </c>
      <c r="C921" s="4">
        <v>16.010667000000002</v>
      </c>
      <c r="D921" s="4">
        <v>-3.8167E-2</v>
      </c>
    </row>
    <row r="922" spans="1:10" x14ac:dyDescent="0.25">
      <c r="A922" s="4" t="s">
        <v>452</v>
      </c>
      <c r="B922" s="4">
        <v>3007.75</v>
      </c>
      <c r="C922" s="4">
        <v>3003.4666670000001</v>
      </c>
      <c r="D922" s="4">
        <v>4.2833329999999998</v>
      </c>
    </row>
    <row r="923" spans="1:10" x14ac:dyDescent="0.25">
      <c r="A923" s="4" t="s">
        <v>453</v>
      </c>
      <c r="B923" s="4">
        <v>2057.78125</v>
      </c>
      <c r="C923" s="4">
        <v>2055.0066670000001</v>
      </c>
      <c r="D923" s="4">
        <v>2.7745829999999998</v>
      </c>
    </row>
    <row r="924" spans="1:10" x14ac:dyDescent="0.25">
      <c r="A924" s="4" t="s">
        <v>455</v>
      </c>
      <c r="B924" s="4">
        <v>3034.0291670000001</v>
      </c>
      <c r="C924" s="4">
        <v>3004.6133329999998</v>
      </c>
      <c r="D924" s="4">
        <v>29.415832999999999</v>
      </c>
    </row>
    <row r="928" spans="1:10" x14ac:dyDescent="0.25">
      <c r="A928" s="4" t="s">
        <v>461</v>
      </c>
    </row>
    <row r="929" spans="1:4" x14ac:dyDescent="0.25">
      <c r="A929" s="4" t="s">
        <v>462</v>
      </c>
      <c r="B929" s="4">
        <v>41704</v>
      </c>
      <c r="C929" s="4">
        <v>2.7037037037037037E-2</v>
      </c>
      <c r="D929" s="4" t="s">
        <v>463</v>
      </c>
    </row>
    <row r="930" spans="1:4" x14ac:dyDescent="0.25">
      <c r="A930" s="4" t="s">
        <v>464</v>
      </c>
    </row>
    <row r="931" spans="1:4" x14ac:dyDescent="0.25">
      <c r="A931" s="4" t="s">
        <v>465</v>
      </c>
    </row>
    <row r="932" spans="1:4" x14ac:dyDescent="0.25">
      <c r="A932" s="4" t="s">
        <v>466</v>
      </c>
    </row>
    <row r="933" spans="1:4" x14ac:dyDescent="0.25">
      <c r="A933" s="4" t="s">
        <v>467</v>
      </c>
    </row>
  </sheetData>
  <customSheetViews>
    <customSheetView guid="{2B424CCC-7244-4294-A128-8AE125D4F682}">
      <pane ySplit="4" topLeftCell="A5" activePane="bottomLeft" state="frozen"/>
      <selection pane="bottomLeft" activeCell="A4" sqref="A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19"/>
  <sheetViews>
    <sheetView showGridLines="0" tabSelected="1" workbookViewId="0">
      <selection activeCell="I23" sqref="I23"/>
    </sheetView>
  </sheetViews>
  <sheetFormatPr defaultRowHeight="15" x14ac:dyDescent="0.25"/>
  <cols>
    <col min="3" max="3" width="26.5703125" bestFit="1" customWidth="1"/>
    <col min="4" max="4" width="8" bestFit="1" customWidth="1"/>
    <col min="5" max="8" width="8.5703125" bestFit="1" customWidth="1"/>
    <col min="9" max="9" width="20.140625" bestFit="1" customWidth="1"/>
  </cols>
  <sheetData>
    <row r="4" spans="3:10" x14ac:dyDescent="0.25">
      <c r="C4" s="10" t="s">
        <v>178</v>
      </c>
      <c r="D4" s="10" t="s">
        <v>163</v>
      </c>
      <c r="E4" s="10" t="s">
        <v>164</v>
      </c>
      <c r="F4" s="10" t="s">
        <v>165</v>
      </c>
      <c r="G4" s="10" t="s">
        <v>166</v>
      </c>
      <c r="H4" s="10" t="s">
        <v>167</v>
      </c>
      <c r="I4" s="20" t="s">
        <v>194</v>
      </c>
    </row>
    <row r="5" spans="3:10" x14ac:dyDescent="0.25">
      <c r="C5" s="11" t="s">
        <v>179</v>
      </c>
      <c r="D5" s="11" t="s">
        <v>180</v>
      </c>
      <c r="E5" s="14">
        <f>'Lap 1 data'!$B$8</f>
        <v>1.5046296296296301E-3</v>
      </c>
      <c r="F5" s="12">
        <f>'Lap 2 data'!$B$8</f>
        <v>1.4814814814814795E-3</v>
      </c>
      <c r="G5" s="12">
        <f>'Lap 3 data'!$B$8</f>
        <v>1.4699074074074059E-3</v>
      </c>
      <c r="H5" s="12">
        <f>'Lap 4 data'!$B$8</f>
        <v>1.4930555555555634E-3</v>
      </c>
      <c r="I5" s="12">
        <f t="shared" ref="I5:I19" si="0">AVERAGE(F5,G5,H5)</f>
        <v>1.4814814814814829E-3</v>
      </c>
    </row>
    <row r="6" spans="3:10" x14ac:dyDescent="0.25">
      <c r="C6" s="11" t="s">
        <v>181</v>
      </c>
      <c r="D6" s="11" t="s">
        <v>182</v>
      </c>
      <c r="E6" s="13">
        <f>'Lap 1 data'!$AT8</f>
        <v>1.2795277777777776</v>
      </c>
      <c r="F6" s="13">
        <f>'Lap 2 data'!$AT8</f>
        <v>1.2998333333333334</v>
      </c>
      <c r="G6" s="13">
        <f>'Lap 3 data'!$AT8</f>
        <v>1.2916111111111108</v>
      </c>
      <c r="H6" s="13">
        <f>'Lap 4 data'!$AT8</f>
        <v>1.404916666666667</v>
      </c>
      <c r="I6" s="13">
        <f t="shared" si="0"/>
        <v>1.3321203703703703</v>
      </c>
    </row>
    <row r="7" spans="3:10" x14ac:dyDescent="0.25">
      <c r="C7" s="11" t="s">
        <v>183</v>
      </c>
      <c r="D7" s="11" t="s">
        <v>184</v>
      </c>
      <c r="E7" s="45">
        <f>'Lap 1 data'!$BW8</f>
        <v>7.0556992129944429E-2</v>
      </c>
      <c r="F7" s="45">
        <f>'Lap 2 data'!$BW8</f>
        <v>6.7340278823999997E-2</v>
      </c>
      <c r="G7" s="45">
        <f>'Lap 3 data'!$BW8</f>
        <v>7.7940980252388908E-2</v>
      </c>
      <c r="H7" s="21">
        <f>'Lap 4 data'!$BW8</f>
        <v>9.8441802574777776E-2</v>
      </c>
      <c r="I7" s="13">
        <f>H7</f>
        <v>9.8441802574777776E-2</v>
      </c>
      <c r="J7" t="s">
        <v>472</v>
      </c>
    </row>
    <row r="8" spans="3:10" x14ac:dyDescent="0.25">
      <c r="C8" s="11" t="s">
        <v>185</v>
      </c>
      <c r="D8" s="11" t="s">
        <v>186</v>
      </c>
      <c r="E8" s="45">
        <f>'Lap 1 data'!$BW9</f>
        <v>18.134670131930768</v>
      </c>
      <c r="F8" s="45">
        <f>'Lap 2 data'!$BW9</f>
        <v>19.302464379908006</v>
      </c>
      <c r="G8" s="45">
        <f>'Lap 3 data'!$BW9</f>
        <v>16.571655975182871</v>
      </c>
      <c r="H8" s="13">
        <f>'Lap 4 data'!$BW9</f>
        <v>14.271545521522452</v>
      </c>
      <c r="I8" s="13">
        <f>H8</f>
        <v>14.271545521522452</v>
      </c>
      <c r="J8" t="s">
        <v>472</v>
      </c>
    </row>
    <row r="9" spans="3:10" x14ac:dyDescent="0.25">
      <c r="C9" s="11" t="s">
        <v>2</v>
      </c>
      <c r="D9" s="11" t="s">
        <v>191</v>
      </c>
      <c r="E9" s="13">
        <f>'Lap 1 data'!BY5</f>
        <v>9286.0038493406064</v>
      </c>
      <c r="F9" s="13">
        <f>'Lap 2 data'!BY5</f>
        <v>10346.741911777419</v>
      </c>
      <c r="G9" s="13">
        <f>'Lap 3 data'!BY5</f>
        <v>11185.200555336625</v>
      </c>
      <c r="H9" s="13">
        <f>'Lap 4 data'!BY5</f>
        <v>10866.978633467696</v>
      </c>
      <c r="I9" s="13">
        <f t="shared" si="0"/>
        <v>10799.64036686058</v>
      </c>
    </row>
    <row r="10" spans="3:10" x14ac:dyDescent="0.25">
      <c r="C10" s="11" t="s">
        <v>3</v>
      </c>
      <c r="D10" s="11" t="s">
        <v>191</v>
      </c>
      <c r="E10" s="13">
        <f>'Lap 1 data'!BZ5</f>
        <v>4386.5486474153931</v>
      </c>
      <c r="F10" s="13">
        <f>'Lap 2 data'!BZ5</f>
        <v>3739.2774093579915</v>
      </c>
      <c r="G10" s="13">
        <f>'Lap 3 data'!BZ5</f>
        <v>4879.0866454091865</v>
      </c>
      <c r="H10" s="13">
        <f>'Lap 4 data'!BZ5</f>
        <v>7915.6169082718425</v>
      </c>
      <c r="I10" s="13">
        <f t="shared" si="0"/>
        <v>5511.3269876796739</v>
      </c>
    </row>
    <row r="11" spans="3:10" x14ac:dyDescent="0.25">
      <c r="C11" s="11" t="s">
        <v>4</v>
      </c>
      <c r="D11" s="11" t="s">
        <v>191</v>
      </c>
      <c r="E11" s="13">
        <f>'Lap 1 data'!CA5</f>
        <v>8.2339170599069718</v>
      </c>
      <c r="F11" s="13">
        <f>'Lap 2 data'!CA5</f>
        <v>1.0975362981078132</v>
      </c>
      <c r="G11" s="13">
        <f>'Lap 3 data'!CA5</f>
        <v>0.79105240016045109</v>
      </c>
      <c r="H11" s="13">
        <f>'Lap 4 data'!CA5</f>
        <v>1.2061398013607527</v>
      </c>
      <c r="I11" s="13">
        <f t="shared" si="0"/>
        <v>1.0315761665430057</v>
      </c>
    </row>
    <row r="12" spans="3:10" x14ac:dyDescent="0.25">
      <c r="C12" s="11" t="s">
        <v>6</v>
      </c>
      <c r="D12" s="11" t="s">
        <v>191</v>
      </c>
      <c r="E12" s="13">
        <f>'Lap 1 data'!CB5</f>
        <v>255.15886023840145</v>
      </c>
      <c r="F12" s="13">
        <f>'Lap 2 data'!CB5</f>
        <v>68.832980143712632</v>
      </c>
      <c r="G12" s="13">
        <f>'Lap 3 data'!CB5</f>
        <v>103.40066211385806</v>
      </c>
      <c r="H12" s="13">
        <f>'Lap 4 data'!CB5</f>
        <v>281.88072120658916</v>
      </c>
      <c r="I12" s="13">
        <f t="shared" si="0"/>
        <v>151.37145448805327</v>
      </c>
    </row>
    <row r="13" spans="3:10" x14ac:dyDescent="0.25">
      <c r="C13" s="11" t="s">
        <v>2</v>
      </c>
      <c r="D13" s="11" t="s">
        <v>187</v>
      </c>
      <c r="E13" s="24">
        <f>'Lap 1 data'!$CE$5</f>
        <v>264.08755492773366</v>
      </c>
      <c r="F13" s="24">
        <f>'Lap 2 data'!$CE$5</f>
        <v>285.23522387897742</v>
      </c>
      <c r="G13" s="24">
        <f>'Lap 3 data'!$CE$5</f>
        <v>307.90693601511646</v>
      </c>
      <c r="H13" s="24">
        <f>'Lap 4 data'!$CE$5</f>
        <v>279.31811344105029</v>
      </c>
      <c r="I13" s="13">
        <f t="shared" si="0"/>
        <v>290.8200911117147</v>
      </c>
    </row>
    <row r="14" spans="3:10" x14ac:dyDescent="0.25">
      <c r="C14" s="11" t="s">
        <v>3</v>
      </c>
      <c r="D14" s="11" t="s">
        <v>187</v>
      </c>
      <c r="E14" s="24">
        <f>'Lap 1 data'!$CF$5</f>
        <v>124.75042285813268</v>
      </c>
      <c r="F14" s="24">
        <f>'Lap 2 data'!$CF$5</f>
        <v>103.08304180176538</v>
      </c>
      <c r="G14" s="24">
        <f>'Lap 3 data'!$CF$5</f>
        <v>134.31181784428924</v>
      </c>
      <c r="H14" s="24">
        <f>'Lap 4 data'!$CF$5</f>
        <v>203.45813276298304</v>
      </c>
      <c r="I14" s="13">
        <f t="shared" si="0"/>
        <v>146.95099746967921</v>
      </c>
    </row>
    <row r="15" spans="3:10" x14ac:dyDescent="0.25">
      <c r="C15" s="11" t="s">
        <v>4</v>
      </c>
      <c r="D15" s="11" t="s">
        <v>187</v>
      </c>
      <c r="E15" s="24">
        <f>'Lap 1 data'!$CG$5</f>
        <v>0.23416693112646017</v>
      </c>
      <c r="F15" s="24">
        <f>'Lap 2 data'!$CG$5</f>
        <v>3.0256482125039084E-2</v>
      </c>
      <c r="G15" s="24">
        <f>'Lap 3 data'!$CG$5</f>
        <v>2.177614246215703E-2</v>
      </c>
      <c r="H15" s="24">
        <f>'Lap 4 data'!$CG$5</f>
        <v>3.1001873218438777E-2</v>
      </c>
      <c r="I15" s="13">
        <f t="shared" si="0"/>
        <v>2.7678165935211631E-2</v>
      </c>
    </row>
    <row r="16" spans="3:10" x14ac:dyDescent="0.25">
      <c r="C16" s="11" t="s">
        <v>6</v>
      </c>
      <c r="D16" s="11" t="s">
        <v>187</v>
      </c>
      <c r="E16" s="24">
        <f>'Lap 1 data'!$CH$5</f>
        <v>7.2565422771488173</v>
      </c>
      <c r="F16" s="24">
        <f>'Lap 2 data'!$CH$5</f>
        <v>1.8975626017307623</v>
      </c>
      <c r="G16" s="24">
        <f>'Lap 3 data'!$CH$5</f>
        <v>2.8464202224985669</v>
      </c>
      <c r="H16" s="24">
        <f>'Lap 4 data'!$CH$5</f>
        <v>7.2452881263927438</v>
      </c>
      <c r="I16" s="13">
        <f t="shared" si="0"/>
        <v>3.9964236502073578</v>
      </c>
    </row>
    <row r="17" spans="3:9" x14ac:dyDescent="0.25">
      <c r="C17" s="11" t="s">
        <v>195</v>
      </c>
      <c r="D17" s="11" t="s">
        <v>191</v>
      </c>
      <c r="E17" s="13">
        <f>'Lap 1 data'!CC5</f>
        <v>4685.7102049038076</v>
      </c>
      <c r="F17" s="13">
        <f>'Lap 2 data'!CC5</f>
        <v>3838.9673627201237</v>
      </c>
      <c r="G17" s="13">
        <f>'Lap 3 data'!CC5</f>
        <v>5022.5167722060651</v>
      </c>
      <c r="H17" s="13">
        <f>'Lap 4 data'!CC5</f>
        <v>8262.2596124525026</v>
      </c>
      <c r="I17" s="13">
        <f t="shared" si="0"/>
        <v>5707.9145824595644</v>
      </c>
    </row>
    <row r="18" spans="3:9" x14ac:dyDescent="0.25">
      <c r="C18" s="11" t="s">
        <v>195</v>
      </c>
      <c r="D18" s="11" t="s">
        <v>187</v>
      </c>
      <c r="E18" s="24">
        <f>'Lap 1 data'!$CI5</f>
        <v>132.24113206640794</v>
      </c>
      <c r="F18" s="24">
        <f>'Lap 2 data'!$CI5</f>
        <v>105.01086088562118</v>
      </c>
      <c r="G18" s="24">
        <f>'Lap 3 data'!$CI5</f>
        <v>137.18001420924992</v>
      </c>
      <c r="H18" s="24">
        <f>'Lap 4 data'!$CI5</f>
        <v>210.73442276259422</v>
      </c>
      <c r="I18" s="13">
        <f t="shared" si="0"/>
        <v>150.97509928582178</v>
      </c>
    </row>
    <row r="19" spans="3:9" x14ac:dyDescent="0.25">
      <c r="C19" s="22" t="s">
        <v>52</v>
      </c>
      <c r="D19" s="22" t="s">
        <v>188</v>
      </c>
      <c r="E19" s="13">
        <f>'Lap 1 data'!BC5</f>
        <v>0.75656488549618361</v>
      </c>
      <c r="F19" s="13">
        <f>'Lap 2 data'!BC5</f>
        <v>0.80410852713178338</v>
      </c>
      <c r="G19" s="13">
        <f>'Lap 3 data'!BC5</f>
        <v>0.78671875000000013</v>
      </c>
      <c r="H19" s="13">
        <f>'Lap 4 data'!BC5</f>
        <v>0.68946153846153879</v>
      </c>
      <c r="I19" s="13">
        <f t="shared" si="0"/>
        <v>0.76009627186444073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D104" sqref="D104:D137"/>
    </sheetView>
  </sheetViews>
  <sheetFormatPr defaultRowHeight="15" x14ac:dyDescent="0.25"/>
  <cols>
    <col min="1" max="4" width="12.28515625" bestFit="1" customWidth="1"/>
  </cols>
  <sheetData>
    <row r="1" spans="1:4" x14ac:dyDescent="0.25">
      <c r="A1" s="6" t="s">
        <v>164</v>
      </c>
      <c r="B1" s="6" t="s">
        <v>165</v>
      </c>
      <c r="C1" s="6" t="s">
        <v>166</v>
      </c>
      <c r="D1" s="6" t="s">
        <v>167</v>
      </c>
    </row>
    <row r="2" spans="1:4" x14ac:dyDescent="0.25">
      <c r="A2" s="6" t="s">
        <v>468</v>
      </c>
      <c r="B2" s="6" t="s">
        <v>469</v>
      </c>
      <c r="C2" s="23" t="s">
        <v>470</v>
      </c>
      <c r="D2" s="23" t="s">
        <v>471</v>
      </c>
    </row>
    <row r="3" spans="1:4" x14ac:dyDescent="0.25">
      <c r="A3" s="6" t="s">
        <v>168</v>
      </c>
      <c r="B3" s="6" t="s">
        <v>168</v>
      </c>
      <c r="C3" s="6" t="s">
        <v>168</v>
      </c>
      <c r="D3" s="6" t="s">
        <v>168</v>
      </c>
    </row>
    <row r="4" spans="1:4" x14ac:dyDescent="0.25">
      <c r="A4">
        <f>'Raw Data'!$AT118</f>
        <v>1</v>
      </c>
      <c r="B4">
        <f>'Raw Data'!$AT248</f>
        <v>36.6</v>
      </c>
      <c r="C4">
        <f>'Raw Data'!$AT376</f>
        <v>35.799999999999997</v>
      </c>
      <c r="D4">
        <f>'Raw Data'!$AT503</f>
        <v>36</v>
      </c>
    </row>
    <row r="5" spans="1:4" x14ac:dyDescent="0.25">
      <c r="A5">
        <f>'Raw Data'!$AT127</f>
        <v>36.9</v>
      </c>
      <c r="B5">
        <f>'Raw Data'!$AT273</f>
        <v>22.9</v>
      </c>
      <c r="C5">
        <f>'Raw Data'!$AT404</f>
        <v>23.3</v>
      </c>
      <c r="D5">
        <f>'Raw Data'!$AT534</f>
        <v>26.8</v>
      </c>
    </row>
    <row r="6" spans="1:4" x14ac:dyDescent="0.25">
      <c r="A6">
        <f>'Raw Data'!$AT128</f>
        <v>45.9</v>
      </c>
      <c r="B6">
        <f>'Raw Data'!$AT274</f>
        <v>22.9</v>
      </c>
      <c r="C6">
        <f>'Raw Data'!$AT405</f>
        <v>25.2</v>
      </c>
      <c r="D6">
        <f>'Raw Data'!$AT535</f>
        <v>29.1</v>
      </c>
    </row>
    <row r="7" spans="1:4" x14ac:dyDescent="0.25">
      <c r="A7">
        <f>'Raw Data'!$AT129</f>
        <v>45.6</v>
      </c>
      <c r="B7">
        <f>'Raw Data'!$AT275</f>
        <v>23.3</v>
      </c>
      <c r="C7">
        <f>'Raw Data'!$AT406</f>
        <v>28</v>
      </c>
      <c r="D7">
        <f>'Raw Data'!$AT536</f>
        <v>31.1</v>
      </c>
    </row>
    <row r="8" spans="1:4" x14ac:dyDescent="0.25">
      <c r="A8">
        <f>'Raw Data'!$AT130</f>
        <v>45.3</v>
      </c>
      <c r="B8">
        <f>'Raw Data'!$AT276</f>
        <v>24.6</v>
      </c>
      <c r="C8">
        <f>'Raw Data'!$AT407</f>
        <v>29.3</v>
      </c>
      <c r="D8">
        <f>'Raw Data'!$AT537</f>
        <v>32.1</v>
      </c>
    </row>
    <row r="9" spans="1:4" x14ac:dyDescent="0.25">
      <c r="A9">
        <f>'Raw Data'!$AT131</f>
        <v>44.8</v>
      </c>
      <c r="B9">
        <f>'Raw Data'!$AT277</f>
        <v>27.1</v>
      </c>
      <c r="C9">
        <f>'Raw Data'!$AT408</f>
        <v>29.3</v>
      </c>
      <c r="D9">
        <f>'Raw Data'!$AT538</f>
        <v>33</v>
      </c>
    </row>
    <row r="10" spans="1:4" x14ac:dyDescent="0.25">
      <c r="A10">
        <f>'Raw Data'!$AT132</f>
        <v>43.9</v>
      </c>
      <c r="B10">
        <f>'Raw Data'!$AT278</f>
        <v>29.7</v>
      </c>
      <c r="C10">
        <f>'Raw Data'!$AT409</f>
        <v>30.9</v>
      </c>
      <c r="D10">
        <f>'Raw Data'!$AT539</f>
        <v>34.1</v>
      </c>
    </row>
    <row r="11" spans="1:4" x14ac:dyDescent="0.25">
      <c r="A11">
        <f>'Raw Data'!$AT133</f>
        <v>43.5</v>
      </c>
      <c r="B11">
        <f>'Raw Data'!$AT279</f>
        <v>31.7</v>
      </c>
      <c r="C11">
        <f>'Raw Data'!$AT410</f>
        <v>31.6</v>
      </c>
      <c r="D11">
        <f>'Raw Data'!$AT540</f>
        <v>35.1</v>
      </c>
    </row>
    <row r="12" spans="1:4" x14ac:dyDescent="0.25">
      <c r="A12">
        <f>'Raw Data'!$AT134</f>
        <v>42.6</v>
      </c>
      <c r="B12">
        <f>'Raw Data'!$AT280</f>
        <v>32.799999999999997</v>
      </c>
      <c r="C12">
        <f>'Raw Data'!$AT411</f>
        <v>33</v>
      </c>
      <c r="D12">
        <f>'Raw Data'!$AT541</f>
        <v>35.299999999999997</v>
      </c>
    </row>
    <row r="13" spans="1:4" x14ac:dyDescent="0.25">
      <c r="A13">
        <f>'Raw Data'!$AT135</f>
        <v>40.6</v>
      </c>
      <c r="B13">
        <f>'Raw Data'!$AT281</f>
        <v>33.6</v>
      </c>
      <c r="C13">
        <f>'Raw Data'!$AT412</f>
        <v>34</v>
      </c>
      <c r="D13">
        <f>'Raw Data'!$AT542</f>
        <v>35.5</v>
      </c>
    </row>
    <row r="14" spans="1:4" x14ac:dyDescent="0.25">
      <c r="A14">
        <f>'Raw Data'!$AT136</f>
        <v>38.4</v>
      </c>
      <c r="B14">
        <f>'Raw Data'!$AT282</f>
        <v>34</v>
      </c>
      <c r="C14">
        <f>'Raw Data'!$AT413</f>
        <v>34.799999999999997</v>
      </c>
      <c r="D14">
        <f>'Raw Data'!$AT543</f>
        <v>35.6</v>
      </c>
    </row>
    <row r="15" spans="1:4" x14ac:dyDescent="0.25">
      <c r="A15">
        <f>'Raw Data'!$AT137</f>
        <v>36.4</v>
      </c>
      <c r="B15">
        <f>'Raw Data'!$AT283</f>
        <v>34.299999999999997</v>
      </c>
      <c r="C15">
        <f>'Raw Data'!$AT414</f>
        <v>35.4</v>
      </c>
      <c r="D15">
        <f>'Raw Data'!$AT544</f>
        <v>35.700000000000003</v>
      </c>
    </row>
    <row r="16" spans="1:4" x14ac:dyDescent="0.25">
      <c r="A16">
        <f>'Raw Data'!$AT138</f>
        <v>34.200000000000003</v>
      </c>
      <c r="B16">
        <f>'Raw Data'!$AT284</f>
        <v>34.5</v>
      </c>
      <c r="C16">
        <f>'Raw Data'!$AT415</f>
        <v>35.5</v>
      </c>
      <c r="D16">
        <f>'Raw Data'!$AT545</f>
        <v>35.9</v>
      </c>
    </row>
    <row r="17" spans="1:4" x14ac:dyDescent="0.25">
      <c r="A17">
        <f>'Raw Data'!$AT139</f>
        <v>32.4</v>
      </c>
      <c r="B17">
        <f>'Raw Data'!$AT285</f>
        <v>34.9</v>
      </c>
      <c r="C17">
        <f>'Raw Data'!$AT416</f>
        <v>35.9</v>
      </c>
      <c r="D17">
        <f>'Raw Data'!$AT546</f>
        <v>36.4</v>
      </c>
    </row>
    <row r="18" spans="1:4" x14ac:dyDescent="0.25">
      <c r="A18">
        <f>'Raw Data'!$AT140</f>
        <v>30.9</v>
      </c>
      <c r="B18">
        <f>'Raw Data'!$AT286</f>
        <v>34.9</v>
      </c>
      <c r="C18">
        <f>'Raw Data'!$AT417</f>
        <v>37.799999999999997</v>
      </c>
      <c r="D18">
        <f>'Raw Data'!$AT547</f>
        <v>36.799999999999997</v>
      </c>
    </row>
    <row r="19" spans="1:4" x14ac:dyDescent="0.25">
      <c r="A19">
        <f>'Raw Data'!$AT141</f>
        <v>29.5</v>
      </c>
      <c r="B19">
        <f>'Raw Data'!$AT287</f>
        <v>34.700000000000003</v>
      </c>
      <c r="C19">
        <f>'Raw Data'!$AT418</f>
        <v>38.299999999999997</v>
      </c>
      <c r="D19">
        <f>'Raw Data'!$AT548</f>
        <v>36.1</v>
      </c>
    </row>
    <row r="20" spans="1:4" x14ac:dyDescent="0.25">
      <c r="A20">
        <f>'Raw Data'!$AT142</f>
        <v>28.1</v>
      </c>
      <c r="B20">
        <f>'Raw Data'!$AT288</f>
        <v>34.299999999999997</v>
      </c>
      <c r="C20">
        <f>'Raw Data'!$AT419</f>
        <v>38.700000000000003</v>
      </c>
      <c r="D20">
        <f>'Raw Data'!$AT549</f>
        <v>36.9</v>
      </c>
    </row>
    <row r="21" spans="1:4" x14ac:dyDescent="0.25">
      <c r="A21">
        <f>'Raw Data'!$AT143</f>
        <v>26.4</v>
      </c>
      <c r="B21">
        <f>'Raw Data'!$AT289</f>
        <v>34.5</v>
      </c>
      <c r="C21">
        <f>'Raw Data'!$AT420</f>
        <v>39.5</v>
      </c>
      <c r="D21">
        <f>'Raw Data'!$AT550</f>
        <v>38.299999999999997</v>
      </c>
    </row>
    <row r="22" spans="1:4" x14ac:dyDescent="0.25">
      <c r="A22">
        <f>'Raw Data'!$AT144</f>
        <v>25.1</v>
      </c>
      <c r="B22">
        <f>'Raw Data'!$AT290</f>
        <v>34.700000000000003</v>
      </c>
      <c r="C22">
        <f>'Raw Data'!$AT421</f>
        <v>40.6</v>
      </c>
      <c r="D22">
        <f>'Raw Data'!$AT551</f>
        <v>39.299999999999997</v>
      </c>
    </row>
    <row r="23" spans="1:4" x14ac:dyDescent="0.25">
      <c r="A23">
        <f>'Raw Data'!$AT145</f>
        <v>24.1</v>
      </c>
      <c r="B23">
        <f>'Raw Data'!$AT291</f>
        <v>35.299999999999997</v>
      </c>
      <c r="C23">
        <f>'Raw Data'!$AT422</f>
        <v>40.799999999999997</v>
      </c>
      <c r="D23">
        <f>'Raw Data'!$AT552</f>
        <v>40.200000000000003</v>
      </c>
    </row>
    <row r="24" spans="1:4" x14ac:dyDescent="0.25">
      <c r="A24">
        <f>'Raw Data'!$AT146</f>
        <v>23.6</v>
      </c>
      <c r="B24">
        <f>'Raw Data'!$AT292</f>
        <v>36.4</v>
      </c>
      <c r="C24">
        <f>'Raw Data'!$AT423</f>
        <v>40.6</v>
      </c>
      <c r="D24">
        <f>'Raw Data'!$AT553</f>
        <v>41</v>
      </c>
    </row>
    <row r="25" spans="1:4" x14ac:dyDescent="0.25">
      <c r="A25">
        <f>'Raw Data'!$AT147</f>
        <v>23.8</v>
      </c>
      <c r="B25">
        <f>'Raw Data'!$AT293</f>
        <v>37.4</v>
      </c>
      <c r="C25">
        <f>'Raw Data'!$AT424</f>
        <v>40.6</v>
      </c>
      <c r="D25">
        <f>'Raw Data'!$AT554</f>
        <v>41.7</v>
      </c>
    </row>
    <row r="26" spans="1:4" x14ac:dyDescent="0.25">
      <c r="A26">
        <f>'Raw Data'!$AT148</f>
        <v>25.1</v>
      </c>
      <c r="B26">
        <f>'Raw Data'!$AT294</f>
        <v>38.299999999999997</v>
      </c>
      <c r="C26">
        <f>'Raw Data'!$AT425</f>
        <v>40.9</v>
      </c>
      <c r="D26">
        <f>'Raw Data'!$AT555</f>
        <v>42.2</v>
      </c>
    </row>
    <row r="27" spans="1:4" x14ac:dyDescent="0.25">
      <c r="A27">
        <f>'Raw Data'!$AT149</f>
        <v>27.8</v>
      </c>
      <c r="B27">
        <f>'Raw Data'!$AT295</f>
        <v>38.9</v>
      </c>
      <c r="C27">
        <f>'Raw Data'!$AT426</f>
        <v>41.2</v>
      </c>
      <c r="D27">
        <f>'Raw Data'!$AT556</f>
        <v>42.9</v>
      </c>
    </row>
    <row r="28" spans="1:4" x14ac:dyDescent="0.25">
      <c r="A28">
        <f>'Raw Data'!$AT150</f>
        <v>29.4</v>
      </c>
      <c r="B28">
        <f>'Raw Data'!$AT296</f>
        <v>39.6</v>
      </c>
      <c r="C28">
        <f>'Raw Data'!$AT427</f>
        <v>41.7</v>
      </c>
      <c r="D28">
        <f>'Raw Data'!$AT557</f>
        <v>43.7</v>
      </c>
    </row>
    <row r="29" spans="1:4" x14ac:dyDescent="0.25">
      <c r="A29">
        <f>'Raw Data'!$AT151</f>
        <v>30.7</v>
      </c>
      <c r="B29">
        <f>'Raw Data'!$AT297</f>
        <v>40.4</v>
      </c>
      <c r="C29">
        <f>'Raw Data'!$AT428</f>
        <v>42.7</v>
      </c>
      <c r="D29">
        <f>'Raw Data'!$AT558</f>
        <v>44.1</v>
      </c>
    </row>
    <row r="30" spans="1:4" x14ac:dyDescent="0.25">
      <c r="A30">
        <f>'Raw Data'!$AT152</f>
        <v>31.4</v>
      </c>
      <c r="B30">
        <f>'Raw Data'!$AT298</f>
        <v>40.6</v>
      </c>
      <c r="C30">
        <f>'Raw Data'!$AT429</f>
        <v>43.1</v>
      </c>
      <c r="D30">
        <f>'Raw Data'!$AT559</f>
        <v>45.1</v>
      </c>
    </row>
    <row r="31" spans="1:4" x14ac:dyDescent="0.25">
      <c r="A31">
        <f>'Raw Data'!$AT153</f>
        <v>32.299999999999997</v>
      </c>
      <c r="B31">
        <f>'Raw Data'!$AT299</f>
        <v>41.2</v>
      </c>
      <c r="C31">
        <f>'Raw Data'!$AT430</f>
        <v>44.2</v>
      </c>
      <c r="D31">
        <f>'Raw Data'!$AT560</f>
        <v>45.8</v>
      </c>
    </row>
    <row r="32" spans="1:4" x14ac:dyDescent="0.25">
      <c r="A32">
        <f>'Raw Data'!$AT154</f>
        <v>33.4</v>
      </c>
      <c r="B32">
        <f>'Raw Data'!$AT300</f>
        <v>42.1</v>
      </c>
      <c r="C32">
        <f>'Raw Data'!$AT431</f>
        <v>45</v>
      </c>
      <c r="D32">
        <f>'Raw Data'!$AT561</f>
        <v>45.6</v>
      </c>
    </row>
    <row r="33" spans="1:4" x14ac:dyDescent="0.25">
      <c r="A33">
        <f>'Raw Data'!$AT155</f>
        <v>34</v>
      </c>
      <c r="B33">
        <f>'Raw Data'!$AT301</f>
        <v>43</v>
      </c>
      <c r="C33">
        <f>'Raw Data'!$AT432</f>
        <v>45.2</v>
      </c>
      <c r="D33">
        <f>'Raw Data'!$AT562</f>
        <v>45</v>
      </c>
    </row>
    <row r="34" spans="1:4" x14ac:dyDescent="0.25">
      <c r="A34">
        <f>'Raw Data'!$AT156</f>
        <v>34</v>
      </c>
      <c r="B34">
        <f>'Raw Data'!$AT302</f>
        <v>44.4</v>
      </c>
      <c r="C34">
        <f>'Raw Data'!$AT433</f>
        <v>45</v>
      </c>
      <c r="D34">
        <f>'Raw Data'!$AT563</f>
        <v>44.4</v>
      </c>
    </row>
    <row r="35" spans="1:4" x14ac:dyDescent="0.25">
      <c r="A35">
        <f>'Raw Data'!$AT157</f>
        <v>34.299999999999997</v>
      </c>
      <c r="B35">
        <f>'Raw Data'!$AT303</f>
        <v>45.5</v>
      </c>
      <c r="C35">
        <f>'Raw Data'!$AT434</f>
        <v>44.6</v>
      </c>
      <c r="D35">
        <f>'Raw Data'!$AT564</f>
        <v>43.7</v>
      </c>
    </row>
    <row r="36" spans="1:4" x14ac:dyDescent="0.25">
      <c r="A36">
        <f>'Raw Data'!$AT158</f>
        <v>34.6</v>
      </c>
      <c r="B36">
        <f>'Raw Data'!$AT304</f>
        <v>46.4</v>
      </c>
      <c r="C36">
        <f>'Raw Data'!$AT435</f>
        <v>43.7</v>
      </c>
      <c r="D36">
        <f>'Raw Data'!$AT565</f>
        <v>42.7</v>
      </c>
    </row>
    <row r="37" spans="1:4" x14ac:dyDescent="0.25">
      <c r="A37">
        <f>'Raw Data'!$AT159</f>
        <v>35</v>
      </c>
      <c r="B37">
        <f>'Raw Data'!$AT305</f>
        <v>46.4</v>
      </c>
      <c r="C37">
        <f>'Raw Data'!$AT436</f>
        <v>42.5</v>
      </c>
      <c r="D37">
        <f>'Raw Data'!$AT566</f>
        <v>41.8</v>
      </c>
    </row>
    <row r="38" spans="1:4" x14ac:dyDescent="0.25">
      <c r="A38">
        <f>'Raw Data'!$AT160</f>
        <v>35.700000000000003</v>
      </c>
      <c r="B38">
        <f>'Raw Data'!$AT306</f>
        <v>45.8</v>
      </c>
      <c r="C38">
        <f>'Raw Data'!$AT437</f>
        <v>41</v>
      </c>
      <c r="D38">
        <f>'Raw Data'!$AT567</f>
        <v>41</v>
      </c>
    </row>
    <row r="39" spans="1:4" x14ac:dyDescent="0.25">
      <c r="A39">
        <f>'Raw Data'!$AT161</f>
        <v>36.799999999999997</v>
      </c>
      <c r="B39">
        <f>'Raw Data'!$AT307</f>
        <v>44.9</v>
      </c>
      <c r="C39">
        <f>'Raw Data'!$AT438</f>
        <v>40.299999999999997</v>
      </c>
      <c r="D39">
        <f>'Raw Data'!$AT568</f>
        <v>41.2</v>
      </c>
    </row>
    <row r="40" spans="1:4" x14ac:dyDescent="0.25">
      <c r="A40">
        <f>'Raw Data'!$AT162</f>
        <v>36.6</v>
      </c>
      <c r="B40">
        <f>'Raw Data'!$AT308</f>
        <v>44.3</v>
      </c>
      <c r="C40">
        <f>'Raw Data'!$AT439</f>
        <v>40.1</v>
      </c>
      <c r="D40">
        <f>'Raw Data'!$AT569</f>
        <v>42.9</v>
      </c>
    </row>
    <row r="41" spans="1:4" x14ac:dyDescent="0.25">
      <c r="A41">
        <f>'Raw Data'!$AT163</f>
        <v>36.5</v>
      </c>
      <c r="B41">
        <f>'Raw Data'!$AT309</f>
        <v>43.7</v>
      </c>
      <c r="C41">
        <f>'Raw Data'!$AT440</f>
        <v>40.4</v>
      </c>
      <c r="D41">
        <f>'Raw Data'!$AT570</f>
        <v>42.9</v>
      </c>
    </row>
    <row r="42" spans="1:4" x14ac:dyDescent="0.25">
      <c r="A42">
        <f>'Raw Data'!$AT164</f>
        <v>37.4</v>
      </c>
      <c r="B42">
        <f>'Raw Data'!$AT310</f>
        <v>40.700000000000003</v>
      </c>
      <c r="C42">
        <f>'Raw Data'!$AT441</f>
        <v>41.3</v>
      </c>
      <c r="D42">
        <f>'Raw Data'!$AT571</f>
        <v>42.9</v>
      </c>
    </row>
    <row r="43" spans="1:4" x14ac:dyDescent="0.25">
      <c r="A43">
        <f>'Raw Data'!$AT165</f>
        <v>39.299999999999997</v>
      </c>
      <c r="B43">
        <f>'Raw Data'!$AT311</f>
        <v>39.700000000000003</v>
      </c>
      <c r="C43">
        <f>'Raw Data'!$AT442</f>
        <v>39.799999999999997</v>
      </c>
      <c r="D43">
        <f>'Raw Data'!$AT572</f>
        <v>42.9</v>
      </c>
    </row>
    <row r="44" spans="1:4" x14ac:dyDescent="0.25">
      <c r="A44">
        <f>'Raw Data'!$AT166</f>
        <v>40.6</v>
      </c>
      <c r="B44">
        <f>'Raw Data'!$AT312</f>
        <v>39.299999999999997</v>
      </c>
      <c r="C44">
        <f>'Raw Data'!$AT443</f>
        <v>39.9</v>
      </c>
      <c r="D44">
        <f>'Raw Data'!$AT573</f>
        <v>42.9</v>
      </c>
    </row>
    <row r="45" spans="1:4" x14ac:dyDescent="0.25">
      <c r="A45">
        <f>'Raw Data'!$AT167</f>
        <v>41.2</v>
      </c>
      <c r="B45">
        <f>'Raw Data'!$AT313</f>
        <v>39.200000000000003</v>
      </c>
      <c r="C45">
        <f>'Raw Data'!$AT444</f>
        <v>39.5</v>
      </c>
      <c r="D45">
        <f>'Raw Data'!$AT574</f>
        <v>42.9</v>
      </c>
    </row>
    <row r="46" spans="1:4" x14ac:dyDescent="0.25">
      <c r="A46">
        <f>'Raw Data'!$AT168</f>
        <v>42</v>
      </c>
      <c r="B46">
        <f>'Raw Data'!$AT314</f>
        <v>39.1</v>
      </c>
      <c r="C46">
        <f>'Raw Data'!$AT445</f>
        <v>38.9</v>
      </c>
      <c r="D46">
        <f>'Raw Data'!$AT575</f>
        <v>42.9</v>
      </c>
    </row>
    <row r="47" spans="1:4" x14ac:dyDescent="0.25">
      <c r="A47">
        <f>'Raw Data'!$AT169</f>
        <v>42.7</v>
      </c>
      <c r="B47">
        <f>'Raw Data'!$AT315</f>
        <v>39</v>
      </c>
      <c r="C47">
        <f>'Raw Data'!$AT446</f>
        <v>38.6</v>
      </c>
      <c r="D47">
        <f>'Raw Data'!$AT576</f>
        <v>42.9</v>
      </c>
    </row>
    <row r="48" spans="1:4" x14ac:dyDescent="0.25">
      <c r="A48">
        <f>'Raw Data'!$AT170</f>
        <v>42.8</v>
      </c>
      <c r="B48">
        <f>'Raw Data'!$AT316</f>
        <v>39.1</v>
      </c>
      <c r="C48">
        <f>'Raw Data'!$AT447</f>
        <v>37.9</v>
      </c>
      <c r="D48">
        <f>'Raw Data'!$AT577</f>
        <v>42.9</v>
      </c>
    </row>
    <row r="49" spans="1:4" x14ac:dyDescent="0.25">
      <c r="A49">
        <f>'Raw Data'!$AT171</f>
        <v>42.9</v>
      </c>
      <c r="B49">
        <f>'Raw Data'!$AT317</f>
        <v>38.6</v>
      </c>
      <c r="C49">
        <f>'Raw Data'!$AT448</f>
        <v>37.200000000000003</v>
      </c>
      <c r="D49">
        <f>'Raw Data'!$AT578</f>
        <v>42.9</v>
      </c>
    </row>
    <row r="50" spans="1:4" x14ac:dyDescent="0.25">
      <c r="A50">
        <f>'Raw Data'!$AT172</f>
        <v>44.1</v>
      </c>
      <c r="B50">
        <f>'Raw Data'!$AT318</f>
        <v>37.700000000000003</v>
      </c>
      <c r="C50">
        <f>'Raw Data'!$AT449</f>
        <v>35.299999999999997</v>
      </c>
      <c r="D50">
        <f>'Raw Data'!$AT579</f>
        <v>42.9</v>
      </c>
    </row>
    <row r="51" spans="1:4" x14ac:dyDescent="0.25">
      <c r="A51">
        <f>'Raw Data'!$AT173</f>
        <v>45.6</v>
      </c>
      <c r="B51">
        <f>'Raw Data'!$AT319</f>
        <v>37.6</v>
      </c>
      <c r="C51">
        <f>'Raw Data'!$AT450</f>
        <v>33.9</v>
      </c>
      <c r="D51">
        <f>'Raw Data'!$AT580</f>
        <v>42.9</v>
      </c>
    </row>
    <row r="52" spans="1:4" x14ac:dyDescent="0.25">
      <c r="A52">
        <f>'Raw Data'!$AT174</f>
        <v>46.4</v>
      </c>
      <c r="B52">
        <f>'Raw Data'!$AT320</f>
        <v>37</v>
      </c>
      <c r="C52">
        <f>'Raw Data'!$AT451</f>
        <v>32.200000000000003</v>
      </c>
      <c r="D52">
        <f>'Raw Data'!$AT581</f>
        <v>42.9</v>
      </c>
    </row>
    <row r="53" spans="1:4" x14ac:dyDescent="0.25">
      <c r="A53">
        <f>'Raw Data'!$AT175</f>
        <v>46.2</v>
      </c>
      <c r="B53">
        <f>'Raw Data'!$AT321</f>
        <v>36.799999999999997</v>
      </c>
      <c r="C53">
        <f>'Raw Data'!$AT452</f>
        <v>30.6</v>
      </c>
      <c r="D53">
        <f>'Raw Data'!$AT582</f>
        <v>42.9</v>
      </c>
    </row>
    <row r="54" spans="1:4" x14ac:dyDescent="0.25">
      <c r="A54">
        <f>'Raw Data'!$AT176</f>
        <v>45.7</v>
      </c>
      <c r="B54">
        <f>'Raw Data'!$AT322</f>
        <v>35.6</v>
      </c>
      <c r="C54">
        <f>'Raw Data'!$AT453</f>
        <v>29.7</v>
      </c>
      <c r="D54">
        <f>'Raw Data'!$AT583</f>
        <v>42.9</v>
      </c>
    </row>
    <row r="55" spans="1:4" x14ac:dyDescent="0.25">
      <c r="A55">
        <f>'Raw Data'!$AT177</f>
        <v>45</v>
      </c>
      <c r="B55">
        <f>'Raw Data'!$AT323</f>
        <v>34.5</v>
      </c>
      <c r="C55">
        <f>'Raw Data'!$AT454</f>
        <v>28</v>
      </c>
      <c r="D55">
        <f>'Raw Data'!$AT584</f>
        <v>42.9</v>
      </c>
    </row>
    <row r="56" spans="1:4" x14ac:dyDescent="0.25">
      <c r="A56">
        <f>'Raw Data'!$AT178</f>
        <v>43.9</v>
      </c>
      <c r="B56">
        <f>'Raw Data'!$AT324</f>
        <v>33.6</v>
      </c>
      <c r="C56">
        <f>'Raw Data'!$AT455</f>
        <v>24.1</v>
      </c>
      <c r="D56">
        <f>'Raw Data'!$AT585</f>
        <v>42.9</v>
      </c>
    </row>
    <row r="57" spans="1:4" x14ac:dyDescent="0.25">
      <c r="A57">
        <f>'Raw Data'!$AT179</f>
        <v>42.4</v>
      </c>
      <c r="B57">
        <f>'Raw Data'!$AT325</f>
        <v>31</v>
      </c>
      <c r="C57">
        <f>'Raw Data'!$AT456</f>
        <v>23</v>
      </c>
      <c r="D57">
        <f>'Raw Data'!$AT586</f>
        <v>42.9</v>
      </c>
    </row>
    <row r="58" spans="1:4" x14ac:dyDescent="0.25">
      <c r="A58">
        <f>'Raw Data'!$AT180</f>
        <v>43.5</v>
      </c>
      <c r="B58">
        <f>'Raw Data'!$AT326</f>
        <v>28</v>
      </c>
      <c r="C58">
        <f>'Raw Data'!$AT457</f>
        <v>22.4</v>
      </c>
      <c r="D58">
        <f>'Raw Data'!$AT587</f>
        <v>42.9</v>
      </c>
    </row>
    <row r="59" spans="1:4" x14ac:dyDescent="0.25">
      <c r="A59">
        <f>'Raw Data'!$AT181</f>
        <v>43.2</v>
      </c>
      <c r="B59">
        <f>'Raw Data'!$AT327</f>
        <v>24.5</v>
      </c>
      <c r="C59">
        <f>'Raw Data'!$AT458</f>
        <v>22</v>
      </c>
      <c r="D59">
        <f>'Raw Data'!$AT588</f>
        <v>42.9</v>
      </c>
    </row>
    <row r="60" spans="1:4" x14ac:dyDescent="0.25">
      <c r="A60">
        <f>'Raw Data'!$AT182</f>
        <v>43.7</v>
      </c>
      <c r="B60">
        <f>'Raw Data'!$AT328</f>
        <v>24.5</v>
      </c>
      <c r="C60">
        <f>'Raw Data'!$AT459</f>
        <v>22.8</v>
      </c>
      <c r="D60">
        <f>'Raw Data'!$AT589</f>
        <v>42.9</v>
      </c>
    </row>
    <row r="61" spans="1:4" x14ac:dyDescent="0.25">
      <c r="A61">
        <f>'Raw Data'!$AT183</f>
        <v>44.7</v>
      </c>
      <c r="B61">
        <f>'Raw Data'!$AT329</f>
        <v>23.3</v>
      </c>
      <c r="C61">
        <f>'Raw Data'!$AT460</f>
        <v>24.4</v>
      </c>
      <c r="D61">
        <f>'Raw Data'!$AT590</f>
        <v>42.9</v>
      </c>
    </row>
    <row r="62" spans="1:4" x14ac:dyDescent="0.25">
      <c r="A62">
        <f>'Raw Data'!$AT184</f>
        <v>42.1</v>
      </c>
      <c r="B62">
        <f>'Raw Data'!$AT330</f>
        <v>20.9</v>
      </c>
      <c r="C62">
        <f>'Raw Data'!$AT461</f>
        <v>24.9</v>
      </c>
      <c r="D62">
        <f>'Raw Data'!$AT591</f>
        <v>42.9</v>
      </c>
    </row>
    <row r="63" spans="1:4" x14ac:dyDescent="0.25">
      <c r="A63">
        <f>'Raw Data'!$AT185</f>
        <v>41.1</v>
      </c>
      <c r="B63">
        <f>'Raw Data'!$AT331</f>
        <v>21.4</v>
      </c>
      <c r="C63">
        <f>'Raw Data'!$AT462</f>
        <v>26.7</v>
      </c>
      <c r="D63">
        <f>'Raw Data'!$AT592</f>
        <v>42.9</v>
      </c>
    </row>
    <row r="64" spans="1:4" x14ac:dyDescent="0.25">
      <c r="A64">
        <f>'Raw Data'!$AT186</f>
        <v>40.799999999999997</v>
      </c>
      <c r="B64">
        <f>'Raw Data'!$AT332</f>
        <v>23.3</v>
      </c>
      <c r="C64">
        <f>'Raw Data'!$AT463</f>
        <v>28.9</v>
      </c>
      <c r="D64">
        <f>'Raw Data'!$AT593</f>
        <v>42.9</v>
      </c>
    </row>
    <row r="65" spans="1:4" x14ac:dyDescent="0.25">
      <c r="A65">
        <f>'Raw Data'!$AT187</f>
        <v>40.6</v>
      </c>
      <c r="B65">
        <f>'Raw Data'!$AT333</f>
        <v>25.3</v>
      </c>
      <c r="C65">
        <f>'Raw Data'!$AT464</f>
        <v>29.6</v>
      </c>
      <c r="D65">
        <f>'Raw Data'!$AT594</f>
        <v>42.9</v>
      </c>
    </row>
    <row r="66" spans="1:4" x14ac:dyDescent="0.25">
      <c r="A66">
        <f>'Raw Data'!$AT188</f>
        <v>40.299999999999997</v>
      </c>
      <c r="B66">
        <f>'Raw Data'!$AT334</f>
        <v>26.8</v>
      </c>
      <c r="C66">
        <f>'Raw Data'!$AT465</f>
        <v>30.7</v>
      </c>
      <c r="D66">
        <f>'Raw Data'!$AT595</f>
        <v>42.9</v>
      </c>
    </row>
    <row r="67" spans="1:4" x14ac:dyDescent="0.25">
      <c r="A67">
        <f>'Raw Data'!$AT189</f>
        <v>39.5</v>
      </c>
      <c r="B67">
        <f>'Raw Data'!$AT335</f>
        <v>29</v>
      </c>
      <c r="C67">
        <f>'Raw Data'!$AT466</f>
        <v>32</v>
      </c>
      <c r="D67">
        <f>'Raw Data'!$AT596</f>
        <v>42.9</v>
      </c>
    </row>
    <row r="68" spans="1:4" x14ac:dyDescent="0.25">
      <c r="A68">
        <f>'Raw Data'!$AT190</f>
        <v>38.5</v>
      </c>
      <c r="B68">
        <f>'Raw Data'!$AT336</f>
        <v>30.2</v>
      </c>
      <c r="C68">
        <f>'Raw Data'!$AT467</f>
        <v>32.9</v>
      </c>
      <c r="D68">
        <f>'Raw Data'!$AT597</f>
        <v>42.9</v>
      </c>
    </row>
    <row r="69" spans="1:4" x14ac:dyDescent="0.25">
      <c r="A69">
        <f>'Raw Data'!$AT191</f>
        <v>38</v>
      </c>
      <c r="B69">
        <f>'Raw Data'!$AT337</f>
        <v>31.6</v>
      </c>
      <c r="C69">
        <f>'Raw Data'!$AT468</f>
        <v>34.1</v>
      </c>
      <c r="D69">
        <f>'Raw Data'!$AT598</f>
        <v>42.9</v>
      </c>
    </row>
    <row r="70" spans="1:4" x14ac:dyDescent="0.25">
      <c r="A70">
        <f>'Raw Data'!$AT192</f>
        <v>37.1</v>
      </c>
      <c r="B70">
        <f>'Raw Data'!$AT338</f>
        <v>32.5</v>
      </c>
      <c r="C70">
        <f>'Raw Data'!$AT469</f>
        <v>36.6</v>
      </c>
      <c r="D70">
        <f>'Raw Data'!$AT599</f>
        <v>42.2</v>
      </c>
    </row>
    <row r="71" spans="1:4" x14ac:dyDescent="0.25">
      <c r="A71">
        <f>'Raw Data'!$AT193</f>
        <v>35.700000000000003</v>
      </c>
      <c r="B71">
        <f>'Raw Data'!$AT339</f>
        <v>33.1</v>
      </c>
      <c r="C71">
        <f>'Raw Data'!$AT470</f>
        <v>37</v>
      </c>
      <c r="D71">
        <f>'Raw Data'!$AT600</f>
        <v>39.799999999999997</v>
      </c>
    </row>
    <row r="72" spans="1:4" x14ac:dyDescent="0.25">
      <c r="A72">
        <f>'Raw Data'!$AT194</f>
        <v>33.5</v>
      </c>
      <c r="B72">
        <f>'Raw Data'!$AT340</f>
        <v>35.200000000000003</v>
      </c>
      <c r="C72">
        <f>'Raw Data'!$AT471</f>
        <v>37.4</v>
      </c>
      <c r="D72">
        <f>'Raw Data'!$AT601</f>
        <v>37.5</v>
      </c>
    </row>
    <row r="73" spans="1:4" x14ac:dyDescent="0.25">
      <c r="A73">
        <f>'Raw Data'!$AT195</f>
        <v>31.6</v>
      </c>
      <c r="B73">
        <f>'Raw Data'!$AT341</f>
        <v>36.799999999999997</v>
      </c>
      <c r="C73">
        <f>'Raw Data'!$AT472</f>
        <v>36.9</v>
      </c>
      <c r="D73">
        <f>'Raw Data'!$AT602</f>
        <v>35.9</v>
      </c>
    </row>
    <row r="74" spans="1:4" x14ac:dyDescent="0.25">
      <c r="A74">
        <f>'Raw Data'!$AT196</f>
        <v>30.1</v>
      </c>
      <c r="B74">
        <f>'Raw Data'!$AT342</f>
        <v>36.6</v>
      </c>
      <c r="C74">
        <f>'Raw Data'!$AT473</f>
        <v>36.4</v>
      </c>
      <c r="D74">
        <f>'Raw Data'!$AT603</f>
        <v>35.799999999999997</v>
      </c>
    </row>
    <row r="75" spans="1:4" x14ac:dyDescent="0.25">
      <c r="A75">
        <f>'Raw Data'!$AT197</f>
        <v>27.7</v>
      </c>
      <c r="B75">
        <f>'Raw Data'!$AT343</f>
        <v>36.700000000000003</v>
      </c>
      <c r="C75">
        <f>'Raw Data'!$AT474</f>
        <v>35.9</v>
      </c>
      <c r="D75">
        <f>'Raw Data'!$AT604</f>
        <v>35.700000000000003</v>
      </c>
    </row>
    <row r="76" spans="1:4" x14ac:dyDescent="0.25">
      <c r="A76">
        <f>'Raw Data'!$AT198</f>
        <v>24.2</v>
      </c>
      <c r="B76">
        <f>'Raw Data'!$AT344</f>
        <v>36.700000000000003</v>
      </c>
      <c r="C76">
        <f>'Raw Data'!$AT475</f>
        <v>35</v>
      </c>
      <c r="D76">
        <f>'Raw Data'!$AT605</f>
        <v>35.5</v>
      </c>
    </row>
    <row r="77" spans="1:4" x14ac:dyDescent="0.25">
      <c r="A77">
        <f>'Raw Data'!$AT199</f>
        <v>21.6</v>
      </c>
      <c r="B77">
        <f>'Raw Data'!$AT345</f>
        <v>36.4</v>
      </c>
      <c r="C77">
        <f>'Raw Data'!$AT476</f>
        <v>34.200000000000003</v>
      </c>
      <c r="D77">
        <f>'Raw Data'!$AT606</f>
        <v>34.799999999999997</v>
      </c>
    </row>
    <row r="78" spans="1:4" x14ac:dyDescent="0.25">
      <c r="A78">
        <f>'Raw Data'!$AT200</f>
        <v>20.5</v>
      </c>
      <c r="B78">
        <f>'Raw Data'!$AT346</f>
        <v>35.9</v>
      </c>
      <c r="C78">
        <f>'Raw Data'!$AT477</f>
        <v>34.299999999999997</v>
      </c>
      <c r="D78">
        <f>'Raw Data'!$AT607</f>
        <v>34.299999999999997</v>
      </c>
    </row>
    <row r="79" spans="1:4" x14ac:dyDescent="0.25">
      <c r="A79">
        <f>'Raw Data'!$AT201</f>
        <v>21.2</v>
      </c>
      <c r="B79">
        <f>'Raw Data'!$AT347</f>
        <v>35.6</v>
      </c>
      <c r="C79">
        <f>'Raw Data'!$AT478</f>
        <v>35</v>
      </c>
      <c r="D79">
        <f>'Raw Data'!$AT608</f>
        <v>34.4</v>
      </c>
    </row>
    <row r="80" spans="1:4" x14ac:dyDescent="0.25">
      <c r="A80">
        <f>'Raw Data'!$AT202</f>
        <v>22.5</v>
      </c>
      <c r="B80">
        <f>'Raw Data'!$AT348</f>
        <v>35.200000000000003</v>
      </c>
      <c r="C80">
        <f>'Raw Data'!$AT479</f>
        <v>36.9</v>
      </c>
      <c r="D80">
        <f>'Raw Data'!$AT609</f>
        <v>35.700000000000003</v>
      </c>
    </row>
    <row r="81" spans="1:4" x14ac:dyDescent="0.25">
      <c r="A81">
        <f>'Raw Data'!$AT203</f>
        <v>22.9</v>
      </c>
      <c r="B81">
        <f>'Raw Data'!$AT349</f>
        <v>35.299999999999997</v>
      </c>
      <c r="C81">
        <f>'Raw Data'!$AT480</f>
        <v>39</v>
      </c>
      <c r="D81">
        <f>'Raw Data'!$AT610</f>
        <v>38.9</v>
      </c>
    </row>
    <row r="82" spans="1:4" x14ac:dyDescent="0.25">
      <c r="A82">
        <f>'Raw Data'!$AT204</f>
        <v>24.4</v>
      </c>
      <c r="B82">
        <f>'Raw Data'!$AT350</f>
        <v>35.5</v>
      </c>
      <c r="C82">
        <f>'Raw Data'!$AT481</f>
        <v>39.6</v>
      </c>
      <c r="D82">
        <f>'Raw Data'!$AT611</f>
        <v>40.9</v>
      </c>
    </row>
    <row r="83" spans="1:4" x14ac:dyDescent="0.25">
      <c r="A83">
        <f>'Raw Data'!$AT205</f>
        <v>27.2</v>
      </c>
      <c r="B83">
        <f>'Raw Data'!$AT351</f>
        <v>36</v>
      </c>
      <c r="C83">
        <f>'Raw Data'!$AT482</f>
        <v>40.9</v>
      </c>
      <c r="D83">
        <f>'Raw Data'!$AT612</f>
        <v>42.7</v>
      </c>
    </row>
    <row r="84" spans="1:4" x14ac:dyDescent="0.25">
      <c r="A84">
        <f>'Raw Data'!$AT206</f>
        <v>28</v>
      </c>
      <c r="B84">
        <f>'Raw Data'!$AT352</f>
        <v>36.5</v>
      </c>
      <c r="C84">
        <f>'Raw Data'!$AT483</f>
        <v>41.5</v>
      </c>
      <c r="D84">
        <f>'Raw Data'!$AT613</f>
        <v>43.8</v>
      </c>
    </row>
    <row r="85" spans="1:4" x14ac:dyDescent="0.25">
      <c r="A85">
        <f>'Raw Data'!$AT207</f>
        <v>29.2</v>
      </c>
      <c r="B85">
        <f>'Raw Data'!$AT353</f>
        <v>37.4</v>
      </c>
      <c r="C85">
        <f>'Raw Data'!$AT484</f>
        <v>42.8</v>
      </c>
      <c r="D85">
        <f>'Raw Data'!$AT614</f>
        <v>44.2</v>
      </c>
    </row>
    <row r="86" spans="1:4" x14ac:dyDescent="0.25">
      <c r="A86">
        <f>'Raw Data'!$AT208</f>
        <v>30.8</v>
      </c>
      <c r="B86">
        <f>'Raw Data'!$AT354</f>
        <v>37.4</v>
      </c>
      <c r="C86">
        <f>'Raw Data'!$AT485</f>
        <v>42.8</v>
      </c>
      <c r="D86">
        <f>'Raw Data'!$AT615</f>
        <v>44.3</v>
      </c>
    </row>
    <row r="87" spans="1:4" x14ac:dyDescent="0.25">
      <c r="A87">
        <f>'Raw Data'!$AT209</f>
        <v>31.3</v>
      </c>
      <c r="B87">
        <f>'Raw Data'!$AT355</f>
        <v>37.4</v>
      </c>
      <c r="C87">
        <f>'Raw Data'!$AT486</f>
        <v>43.8</v>
      </c>
      <c r="D87">
        <f>'Raw Data'!$AT616</f>
        <v>44.4</v>
      </c>
    </row>
    <row r="88" spans="1:4" x14ac:dyDescent="0.25">
      <c r="A88">
        <f>'Raw Data'!$AT210</f>
        <v>31.8</v>
      </c>
      <c r="B88">
        <f>'Raw Data'!$AT356</f>
        <v>37.4</v>
      </c>
      <c r="C88">
        <f>'Raw Data'!$AT487</f>
        <v>45.6</v>
      </c>
      <c r="D88">
        <f>'Raw Data'!$AT617</f>
        <v>44.2</v>
      </c>
    </row>
    <row r="89" spans="1:4" x14ac:dyDescent="0.25">
      <c r="A89">
        <f>'Raw Data'!$AT211</f>
        <v>32.1</v>
      </c>
      <c r="B89">
        <f>'Raw Data'!$AT357</f>
        <v>37.4</v>
      </c>
      <c r="C89">
        <f>'Raw Data'!$AT488</f>
        <v>44.7</v>
      </c>
      <c r="D89">
        <f>'Raw Data'!$AT618</f>
        <v>43.7</v>
      </c>
    </row>
    <row r="90" spans="1:4" x14ac:dyDescent="0.25">
      <c r="A90">
        <f>'Raw Data'!$AT212</f>
        <v>32.9</v>
      </c>
      <c r="B90">
        <f>'Raw Data'!$AT358</f>
        <v>37.4</v>
      </c>
      <c r="C90">
        <f>'Raw Data'!$AT489</f>
        <v>43.2</v>
      </c>
      <c r="D90">
        <f>'Raw Data'!$AT619</f>
        <v>42.6</v>
      </c>
    </row>
    <row r="91" spans="1:4" x14ac:dyDescent="0.25">
      <c r="A91">
        <f>'Raw Data'!$AT213</f>
        <v>35</v>
      </c>
      <c r="B91">
        <f>'Raw Data'!$AT359</f>
        <v>37.4</v>
      </c>
      <c r="C91">
        <f>'Raw Data'!$AT490</f>
        <v>40.9</v>
      </c>
      <c r="D91">
        <f>'Raw Data'!$AT620</f>
        <v>41.5</v>
      </c>
    </row>
    <row r="92" spans="1:4" x14ac:dyDescent="0.25">
      <c r="A92">
        <f>'Raw Data'!$AT214</f>
        <v>35.9</v>
      </c>
      <c r="B92">
        <f>'Raw Data'!$AT360</f>
        <v>38.799999999999997</v>
      </c>
      <c r="C92">
        <f>'Raw Data'!$AT491</f>
        <v>39</v>
      </c>
      <c r="D92">
        <f>'Raw Data'!$AT621</f>
        <v>40.700000000000003</v>
      </c>
    </row>
    <row r="93" spans="1:4" x14ac:dyDescent="0.25">
      <c r="A93">
        <f>'Raw Data'!$AT215</f>
        <v>36.200000000000003</v>
      </c>
      <c r="B93">
        <f>'Raw Data'!$AT361</f>
        <v>41.7</v>
      </c>
      <c r="C93">
        <f>'Raw Data'!$AT492</f>
        <v>37.700000000000003</v>
      </c>
      <c r="D93">
        <f>'Raw Data'!$AT622</f>
        <v>39.5</v>
      </c>
    </row>
    <row r="94" spans="1:4" x14ac:dyDescent="0.25">
      <c r="A94">
        <f>'Raw Data'!$AT216</f>
        <v>35.700000000000003</v>
      </c>
      <c r="B94">
        <f>'Raw Data'!$AT362</f>
        <v>41.7</v>
      </c>
      <c r="C94">
        <f>'Raw Data'!$AT493</f>
        <v>38.299999999999997</v>
      </c>
      <c r="D94">
        <f>'Raw Data'!$AT623</f>
        <v>38.5</v>
      </c>
    </row>
    <row r="95" spans="1:4" x14ac:dyDescent="0.25">
      <c r="A95">
        <f>'Raw Data'!$AT217</f>
        <v>35.799999999999997</v>
      </c>
      <c r="B95">
        <f>'Raw Data'!$AT363</f>
        <v>41.7</v>
      </c>
      <c r="C95">
        <f>'Raw Data'!$AT494</f>
        <v>38.9</v>
      </c>
      <c r="D95">
        <f>'Raw Data'!$AT624</f>
        <v>37.5</v>
      </c>
    </row>
    <row r="96" spans="1:4" x14ac:dyDescent="0.25">
      <c r="A96">
        <f>'Raw Data'!$AT218</f>
        <v>35.9</v>
      </c>
      <c r="B96">
        <f>'Raw Data'!$AT364</f>
        <v>42.4</v>
      </c>
      <c r="C96">
        <f>'Raw Data'!$AT495</f>
        <v>39.5</v>
      </c>
      <c r="D96">
        <f>'Raw Data'!$AT625</f>
        <v>36.700000000000003</v>
      </c>
    </row>
    <row r="97" spans="1:4" x14ac:dyDescent="0.25">
      <c r="A97">
        <f>'Raw Data'!$AT219</f>
        <v>36.200000000000003</v>
      </c>
      <c r="B97">
        <f>'Raw Data'!$AT365</f>
        <v>43.8</v>
      </c>
      <c r="C97">
        <f>'Raw Data'!$AT496</f>
        <v>39.4</v>
      </c>
      <c r="D97">
        <f>'Raw Data'!$AT626</f>
        <v>35.6</v>
      </c>
    </row>
    <row r="98" spans="1:4" x14ac:dyDescent="0.25">
      <c r="A98">
        <f>'Raw Data'!$AT220</f>
        <v>36.4</v>
      </c>
      <c r="B98">
        <f>'Raw Data'!$AT366</f>
        <v>42.2</v>
      </c>
      <c r="C98">
        <f>'Raw Data'!$AT497</f>
        <v>38.5</v>
      </c>
      <c r="D98">
        <f>'Raw Data'!$AT627</f>
        <v>35.299999999999997</v>
      </c>
    </row>
    <row r="99" spans="1:4" x14ac:dyDescent="0.25">
      <c r="A99">
        <f>'Raw Data'!$AT221</f>
        <v>36.6</v>
      </c>
      <c r="B99">
        <f>'Raw Data'!$AT367</f>
        <v>38.799999999999997</v>
      </c>
      <c r="C99">
        <f>'Raw Data'!$AT498</f>
        <v>37.5</v>
      </c>
      <c r="D99">
        <f>'Raw Data'!$AT628</f>
        <v>35.6</v>
      </c>
    </row>
    <row r="100" spans="1:4" x14ac:dyDescent="0.25">
      <c r="A100">
        <f>'Raw Data'!$AT222</f>
        <v>36.9</v>
      </c>
      <c r="B100">
        <f>'Raw Data'!$AT368</f>
        <v>38.799999999999997</v>
      </c>
      <c r="C100">
        <f>'Raw Data'!$AT499</f>
        <v>36.799999999999997</v>
      </c>
      <c r="D100">
        <f>'Raw Data'!$AT629</f>
        <v>35.700000000000003</v>
      </c>
    </row>
    <row r="101" spans="1:4" x14ac:dyDescent="0.25">
      <c r="A101">
        <f>'Raw Data'!$AT223</f>
        <v>36.799999999999997</v>
      </c>
      <c r="B101">
        <f>'Raw Data'!$AT369</f>
        <v>38.9</v>
      </c>
      <c r="C101">
        <f>'Raw Data'!$AT500</f>
        <v>36</v>
      </c>
      <c r="D101">
        <f>'Raw Data'!$AT630</f>
        <v>35.799999999999997</v>
      </c>
    </row>
    <row r="102" spans="1:4" x14ac:dyDescent="0.25">
      <c r="A102">
        <f>'Raw Data'!$AT224</f>
        <v>38</v>
      </c>
      <c r="B102">
        <f>'Raw Data'!$AT370</f>
        <v>39</v>
      </c>
      <c r="C102">
        <f>'Raw Data'!$AT501</f>
        <v>35.700000000000003</v>
      </c>
      <c r="D102">
        <f>'Raw Data'!$AT631</f>
        <v>36.1</v>
      </c>
    </row>
    <row r="103" spans="1:4" x14ac:dyDescent="0.25">
      <c r="A103">
        <f>'Raw Data'!$AT225</f>
        <v>40.700000000000003</v>
      </c>
      <c r="B103">
        <f>'Raw Data'!$AT371</f>
        <v>38.700000000000003</v>
      </c>
      <c r="C103">
        <f>'Raw Data'!$AT502</f>
        <v>35.9</v>
      </c>
      <c r="D103">
        <f>'Raw Data'!$AT632</f>
        <v>36</v>
      </c>
    </row>
    <row r="104" spans="1:4" x14ac:dyDescent="0.25">
      <c r="A104">
        <f>'Raw Data'!$AT226</f>
        <v>40.700000000000003</v>
      </c>
      <c r="B104">
        <f>'Raw Data'!$AT372</f>
        <v>37.799999999999997</v>
      </c>
      <c r="C104">
        <f>'Raw Data'!$AT503</f>
        <v>36</v>
      </c>
    </row>
    <row r="105" spans="1:4" x14ac:dyDescent="0.25">
      <c r="A105">
        <f>'Raw Data'!$AT227</f>
        <v>40.700000000000003</v>
      </c>
      <c r="B105">
        <f>'Raw Data'!$AT373</f>
        <v>37.299999999999997</v>
      </c>
    </row>
    <row r="106" spans="1:4" x14ac:dyDescent="0.25">
      <c r="A106">
        <f>'Raw Data'!$AT228</f>
        <v>41.9</v>
      </c>
      <c r="B106">
        <f>'Raw Data'!$AT374</f>
        <v>37</v>
      </c>
    </row>
    <row r="107" spans="1:4" x14ac:dyDescent="0.25">
      <c r="A107">
        <f>'Raw Data'!$AT229</f>
        <v>45</v>
      </c>
      <c r="B107">
        <f>'Raw Data'!$AT375</f>
        <v>36.299999999999997</v>
      </c>
    </row>
    <row r="108" spans="1:4" x14ac:dyDescent="0.25">
      <c r="A108">
        <f>'Raw Data'!$AT230</f>
        <v>45.6</v>
      </c>
      <c r="B108">
        <f>'Raw Data'!$AT376</f>
        <v>35.799999999999997</v>
      </c>
    </row>
    <row r="109" spans="1:4" x14ac:dyDescent="0.25">
      <c r="A109">
        <f>'Raw Data'!$AT231</f>
        <v>44.7</v>
      </c>
    </row>
    <row r="110" spans="1:4" x14ac:dyDescent="0.25">
      <c r="A110">
        <f>'Raw Data'!$AT232</f>
        <v>43.8</v>
      </c>
    </row>
    <row r="111" spans="1:4" x14ac:dyDescent="0.25">
      <c r="A111">
        <f>'Raw Data'!$AT233</f>
        <v>42.2</v>
      </c>
    </row>
    <row r="112" spans="1:4" x14ac:dyDescent="0.25">
      <c r="A112">
        <f>'Raw Data'!$AT234</f>
        <v>40.200000000000003</v>
      </c>
    </row>
    <row r="113" spans="1:1" x14ac:dyDescent="0.25">
      <c r="A113">
        <f>'Raw Data'!$AT235</f>
        <v>39.1</v>
      </c>
    </row>
    <row r="114" spans="1:1" x14ac:dyDescent="0.25">
      <c r="A114">
        <f>'Raw Data'!$AT236</f>
        <v>38.299999999999997</v>
      </c>
    </row>
    <row r="115" spans="1:1" x14ac:dyDescent="0.25">
      <c r="A115">
        <f>'Raw Data'!$AT237</f>
        <v>38.6</v>
      </c>
    </row>
    <row r="116" spans="1:1" x14ac:dyDescent="0.25">
      <c r="A116">
        <f>'Raw Data'!$AT238</f>
        <v>38.700000000000003</v>
      </c>
    </row>
    <row r="117" spans="1:1" x14ac:dyDescent="0.25">
      <c r="A117">
        <f>'Raw Data'!$AT239</f>
        <v>38.4</v>
      </c>
    </row>
    <row r="118" spans="1:1" x14ac:dyDescent="0.25">
      <c r="A118">
        <f>'Raw Data'!$AT240</f>
        <v>36.6</v>
      </c>
    </row>
    <row r="119" spans="1:1" x14ac:dyDescent="0.25">
      <c r="A119">
        <f>'Raw Data'!$AT241</f>
        <v>35.200000000000003</v>
      </c>
    </row>
    <row r="120" spans="1:1" x14ac:dyDescent="0.25">
      <c r="A120">
        <f>'Raw Data'!$AT242</f>
        <v>34.700000000000003</v>
      </c>
    </row>
    <row r="121" spans="1:1" x14ac:dyDescent="0.25">
      <c r="A121">
        <f>'Raw Data'!$AT243</f>
        <v>33.9</v>
      </c>
    </row>
    <row r="122" spans="1:1" x14ac:dyDescent="0.25">
      <c r="A122">
        <f>'Raw Data'!$AT244</f>
        <v>34.5</v>
      </c>
    </row>
    <row r="123" spans="1:1" x14ac:dyDescent="0.25">
      <c r="A123">
        <f>'Raw Data'!$AT245</f>
        <v>35.299999999999997</v>
      </c>
    </row>
    <row r="124" spans="1:1" x14ac:dyDescent="0.25">
      <c r="A124">
        <f>'Raw Data'!$AT246</f>
        <v>36</v>
      </c>
    </row>
    <row r="125" spans="1:1" x14ac:dyDescent="0.25">
      <c r="A125">
        <f>'Raw Data'!$AT247</f>
        <v>36.1</v>
      </c>
    </row>
    <row r="126" spans="1:1" x14ac:dyDescent="0.25">
      <c r="A126">
        <f>'Raw Data'!$AT248</f>
        <v>36.6</v>
      </c>
    </row>
  </sheetData>
  <customSheetViews>
    <customSheetView guid="{2B424CCC-7244-4294-A128-8AE125D4F682}">
      <selection activeCell="D14" sqref="D14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6"/>
  <sheetViews>
    <sheetView zoomScaleNormal="100" workbookViewId="0">
      <pane xSplit="2" ySplit="9" topLeftCell="BR111" activePane="bottomRight" state="frozen"/>
      <selection pane="topRight" activeCell="C1" sqref="C1"/>
      <selection pane="bottomLeft" activeCell="A10" sqref="A10"/>
      <selection pane="bottomRight" activeCell="BU10" sqref="BU10:BU140"/>
    </sheetView>
  </sheetViews>
  <sheetFormatPr defaultRowHeight="15" x14ac:dyDescent="0.25"/>
  <cols>
    <col min="1" max="1" width="12.7109375" style="4" bestFit="1" customWidth="1"/>
    <col min="2" max="2" width="13.28515625" style="4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13" width="12" style="4" bestFit="1" customWidth="1"/>
    <col min="14" max="14" width="11" style="4" bestFit="1" customWidth="1"/>
    <col min="15" max="15" width="12" style="4" bestFit="1" customWidth="1"/>
    <col min="16" max="16" width="11" style="4" bestFit="1" customWidth="1"/>
    <col min="17" max="17" width="12" style="4" bestFit="1" customWidth="1"/>
    <col min="18" max="18" width="11" style="4" bestFit="1" customWidth="1"/>
    <col min="19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customWidth="1"/>
    <col min="81" max="81" width="14.7109375" style="4" bestFit="1" customWidth="1"/>
    <col min="82" max="82" width="3.5703125" style="4" customWidth="1"/>
    <col min="83" max="86" width="12" style="4" bestFit="1" customWidth="1"/>
    <col min="87" max="87" width="14.7109375" style="4" bestFit="1" customWidth="1"/>
    <col min="88" max="16384" width="9.140625" style="4"/>
  </cols>
  <sheetData>
    <row r="1" spans="1:87" s="1" customFormat="1" x14ac:dyDescent="0.25">
      <c r="A1" s="7" t="s">
        <v>0</v>
      </c>
      <c r="B1" s="8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6</v>
      </c>
      <c r="CC1" s="1" t="s">
        <v>190</v>
      </c>
      <c r="CE1" s="1" t="s">
        <v>2</v>
      </c>
      <c r="CF1" s="1" t="s">
        <v>3</v>
      </c>
      <c r="CG1" s="1" t="s">
        <v>4</v>
      </c>
      <c r="CH1" s="1" t="s">
        <v>6</v>
      </c>
      <c r="CI1" s="1" t="s">
        <v>190</v>
      </c>
    </row>
    <row r="2" spans="1:87" s="1" customFormat="1" x14ac:dyDescent="0.25">
      <c r="A2" s="7" t="s">
        <v>72</v>
      </c>
      <c r="B2" s="8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202</v>
      </c>
      <c r="CI2" s="1" t="s">
        <v>202</v>
      </c>
    </row>
    <row r="3" spans="1:87" s="1" customFormat="1" x14ac:dyDescent="0.25">
      <c r="A3" s="7" t="s">
        <v>145</v>
      </c>
      <c r="B3" s="8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189</v>
      </c>
      <c r="BZ3" s="1" t="s">
        <v>189</v>
      </c>
      <c r="CA3" s="1" t="s">
        <v>189</v>
      </c>
      <c r="CB3" s="1" t="s">
        <v>189</v>
      </c>
      <c r="CC3" s="1" t="s">
        <v>189</v>
      </c>
      <c r="CE3" s="1" t="s">
        <v>175</v>
      </c>
      <c r="CF3" s="1" t="s">
        <v>175</v>
      </c>
      <c r="CG3" s="1" t="s">
        <v>175</v>
      </c>
      <c r="CH3" s="1" t="s">
        <v>175</v>
      </c>
      <c r="CI3" s="1" t="s">
        <v>175</v>
      </c>
    </row>
    <row r="4" spans="1:87" s="16" customFormat="1" x14ac:dyDescent="0.25">
      <c r="A4" s="7" t="s">
        <v>204</v>
      </c>
    </row>
    <row r="5" spans="1:87" s="16" customFormat="1" x14ac:dyDescent="0.25">
      <c r="A5" s="16" t="s">
        <v>169</v>
      </c>
      <c r="C5" s="16">
        <f>AVERAGE(C10:C500)</f>
        <v>10.40141984732824</v>
      </c>
      <c r="D5" s="16">
        <f t="shared" ref="D5:BO5" si="0">AVERAGE(D10:D500)</f>
        <v>7.63925954198473</v>
      </c>
      <c r="E5" s="16">
        <f t="shared" si="0"/>
        <v>76392.605008091647</v>
      </c>
      <c r="F5" s="16">
        <f t="shared" si="0"/>
        <v>98.366412213740446</v>
      </c>
      <c r="G5" s="16">
        <f t="shared" si="0"/>
        <v>-7.6763358778625941</v>
      </c>
      <c r="H5" s="16">
        <f t="shared" si="0"/>
        <v>6620.5351145038203</v>
      </c>
      <c r="I5" s="16" t="e">
        <f t="shared" si="0"/>
        <v>#DIV/0!</v>
      </c>
      <c r="J5" s="16">
        <f t="shared" si="0"/>
        <v>0.28267175572519115</v>
      </c>
      <c r="K5" s="16">
        <f t="shared" si="0"/>
        <v>0.83390152671755702</v>
      </c>
      <c r="L5" s="16">
        <f t="shared" si="0"/>
        <v>8.689622900763359</v>
      </c>
      <c r="M5" s="16">
        <f t="shared" si="0"/>
        <v>6.345801526717552</v>
      </c>
      <c r="N5" s="16">
        <f t="shared" si="0"/>
        <v>81.544583969465634</v>
      </c>
      <c r="O5" s="16">
        <f t="shared" si="0"/>
        <v>0.54824732824427491</v>
      </c>
      <c r="P5" s="16">
        <f t="shared" si="0"/>
        <v>82.08931297709924</v>
      </c>
      <c r="Q5" s="16">
        <f t="shared" si="0"/>
        <v>63.166779389312943</v>
      </c>
      <c r="R5" s="16">
        <f t="shared" si="0"/>
        <v>0.42424274809160306</v>
      </c>
      <c r="S5" s="16">
        <f t="shared" si="0"/>
        <v>63.587022900763387</v>
      </c>
      <c r="T5" s="16">
        <f t="shared" si="0"/>
        <v>6620.5309603053447</v>
      </c>
      <c r="U5" s="16" t="e">
        <f t="shared" si="0"/>
        <v>#DIV/0!</v>
      </c>
      <c r="V5" s="16" t="e">
        <f t="shared" si="0"/>
        <v>#DIV/0!</v>
      </c>
      <c r="W5" s="16">
        <f t="shared" si="0"/>
        <v>0</v>
      </c>
      <c r="X5" s="16">
        <f t="shared" si="0"/>
        <v>0.23332824427480917</v>
      </c>
      <c r="Y5" s="16">
        <f t="shared" si="0"/>
        <v>12.299236641221372</v>
      </c>
      <c r="Z5" s="16">
        <f t="shared" si="0"/>
        <v>847.04580152671758</v>
      </c>
      <c r="AA5" s="16">
        <f t="shared" si="0"/>
        <v>873.23664122137404</v>
      </c>
      <c r="AB5" s="16">
        <f t="shared" si="0"/>
        <v>858.03053435114509</v>
      </c>
      <c r="AC5" s="16">
        <f t="shared" si="0"/>
        <v>45.53969465648855</v>
      </c>
      <c r="AD5" s="16">
        <f t="shared" si="0"/>
        <v>12.958473282442714</v>
      </c>
      <c r="AE5" s="16">
        <f t="shared" si="0"/>
        <v>0.29618320610687027</v>
      </c>
      <c r="AF5" s="16">
        <f t="shared" si="0"/>
        <v>973.29007633587787</v>
      </c>
      <c r="AG5" s="16">
        <f t="shared" si="0"/>
        <v>0.52900763358778624</v>
      </c>
      <c r="AH5" s="16">
        <f t="shared" si="0"/>
        <v>6.9269890458015269</v>
      </c>
      <c r="AI5" s="16">
        <f t="shared" si="0"/>
        <v>14.692503816793892</v>
      </c>
      <c r="AJ5" s="16">
        <f t="shared" si="0"/>
        <v>190.53664122137403</v>
      </c>
      <c r="AK5" s="16">
        <f t="shared" si="0"/>
        <v>190.01526717557252</v>
      </c>
      <c r="AL5" s="16">
        <f t="shared" si="0"/>
        <v>6.6549618320610646</v>
      </c>
      <c r="AM5" s="16">
        <f t="shared" si="0"/>
        <v>194.91526717557252</v>
      </c>
      <c r="AN5" s="16" t="e">
        <f t="shared" si="0"/>
        <v>#DIV/0!</v>
      </c>
      <c r="AO5" s="16">
        <f t="shared" si="0"/>
        <v>1.83206106870229</v>
      </c>
      <c r="AP5" s="16">
        <f t="shared" si="0"/>
        <v>0.93877040924512267</v>
      </c>
      <c r="AQ5" s="16">
        <f t="shared" si="0"/>
        <v>47.161550389312978</v>
      </c>
      <c r="AR5" s="16">
        <f t="shared" si="0"/>
        <v>-88.487625297709897</v>
      </c>
      <c r="AS5" s="16">
        <f t="shared" si="0"/>
        <v>319.05648854961828</v>
      </c>
      <c r="AT5" s="16">
        <f t="shared" si="0"/>
        <v>35.162595419847321</v>
      </c>
      <c r="AU5" s="16">
        <f t="shared" si="0"/>
        <v>12</v>
      </c>
      <c r="AV5" s="16">
        <f t="shared" si="0"/>
        <v>9.4656488549618327</v>
      </c>
      <c r="AW5" s="16" t="e">
        <f t="shared" si="0"/>
        <v>#DIV/0!</v>
      </c>
      <c r="AX5" s="16">
        <f t="shared" si="0"/>
        <v>1.4642876870228998</v>
      </c>
      <c r="AY5" s="16">
        <f t="shared" si="0"/>
        <v>1.4029634961832056</v>
      </c>
      <c r="AZ5" s="16">
        <f t="shared" si="0"/>
        <v>2.3160324961832068</v>
      </c>
      <c r="BA5" s="16">
        <f t="shared" si="0"/>
        <v>14.048999999999984</v>
      </c>
      <c r="BB5" s="16">
        <f t="shared" si="0"/>
        <v>10.630534351145034</v>
      </c>
      <c r="BC5" s="16">
        <f t="shared" si="0"/>
        <v>0.75656488549618361</v>
      </c>
      <c r="BD5" s="16">
        <f t="shared" si="0"/>
        <v>19.947297709923664</v>
      </c>
      <c r="BE5" s="16">
        <f t="shared" si="0"/>
        <v>1691.6789770992364</v>
      </c>
      <c r="BF5" s="16">
        <f t="shared" si="0"/>
        <v>774.30546564885469</v>
      </c>
      <c r="BG5" s="16">
        <f t="shared" si="0"/>
        <v>1.6253893129770989</v>
      </c>
      <c r="BH5" s="16">
        <f t="shared" si="0"/>
        <v>1.1389312977099239E-2</v>
      </c>
      <c r="BI5" s="16">
        <f t="shared" si="0"/>
        <v>1.6367404580152667</v>
      </c>
      <c r="BJ5" s="16">
        <f t="shared" si="0"/>
        <v>1.2590152671755728</v>
      </c>
      <c r="BK5" s="16">
        <f t="shared" si="0"/>
        <v>8.8167938931297714E-3</v>
      </c>
      <c r="BL5" s="16">
        <f t="shared" si="0"/>
        <v>1.2678320610687026</v>
      </c>
      <c r="BM5" s="16">
        <f t="shared" si="0"/>
        <v>41.357215267175548</v>
      </c>
      <c r="BN5" s="16" t="e">
        <f t="shared" si="0"/>
        <v>#DIV/0!</v>
      </c>
      <c r="BO5" s="16" t="e">
        <f t="shared" si="0"/>
        <v>#DIV/0!</v>
      </c>
      <c r="BP5" s="16" t="e">
        <f t="shared" ref="BP5:BT5" si="1">AVERAGE(BP10:BP500)</f>
        <v>#DIV/0!</v>
      </c>
      <c r="BQ5" s="16">
        <f t="shared" si="1"/>
        <v>31.88926717557251</v>
      </c>
      <c r="BR5" s="16">
        <f t="shared" si="1"/>
        <v>0.30487178625954198</v>
      </c>
      <c r="BS5" s="16">
        <f t="shared" si="1"/>
        <v>-2.7151912519083954</v>
      </c>
      <c r="BT5" s="16">
        <f t="shared" si="1"/>
        <v>1.2871419847328232E-2</v>
      </c>
      <c r="BU5" s="43">
        <f t="shared" ref="BU5:CB5" si="2">AVERAGE(BU10:BU500)</f>
        <v>7.3390264045801556</v>
      </c>
      <c r="BV5" s="43">
        <f t="shared" si="2"/>
        <v>-54.575344163358771</v>
      </c>
      <c r="BW5" s="43">
        <f t="shared" si="2"/>
        <v>1.9389707760900758</v>
      </c>
      <c r="BY5" s="16">
        <f t="shared" si="2"/>
        <v>9286.0038493406064</v>
      </c>
      <c r="BZ5" s="16">
        <f t="shared" si="2"/>
        <v>4386.5486474153931</v>
      </c>
      <c r="CA5" s="16">
        <f t="shared" si="2"/>
        <v>8.2339170599069718</v>
      </c>
      <c r="CB5" s="16">
        <f t="shared" si="2"/>
        <v>255.15886023840145</v>
      </c>
      <c r="CC5" s="27">
        <f>BZ8/(130/3600)+CB8/(130/3600)+CA8/(130/3600)</f>
        <v>4685.7102049038076</v>
      </c>
      <c r="CD5" s="26"/>
      <c r="CE5" s="25">
        <f>BY8/$AT8</f>
        <v>264.08755492773366</v>
      </c>
      <c r="CF5" s="25">
        <f>BZ8/$AT8</f>
        <v>124.75042285813268</v>
      </c>
      <c r="CG5" s="25">
        <f>CA8/$AT8</f>
        <v>0.23416693112646017</v>
      </c>
      <c r="CH5" s="25">
        <f>CB8/$AT8</f>
        <v>7.2565422771488173</v>
      </c>
      <c r="CI5" s="28">
        <f>(BZ8+CA8+CB8)/AT8</f>
        <v>132.24113206640794</v>
      </c>
    </row>
    <row r="6" spans="1:87" s="16" customFormat="1" x14ac:dyDescent="0.25">
      <c r="A6" s="16" t="s">
        <v>170</v>
      </c>
      <c r="C6" s="16">
        <f>MIN(C10:C500)</f>
        <v>7.6310000000000002</v>
      </c>
      <c r="D6" s="16">
        <f t="shared" ref="D6:BO6" si="3">MIN(D10:D500)</f>
        <v>3.1878000000000002</v>
      </c>
      <c r="E6" s="16">
        <f t="shared" si="3"/>
        <v>31878.48877</v>
      </c>
      <c r="F6" s="16">
        <f t="shared" si="3"/>
        <v>7.8</v>
      </c>
      <c r="G6" s="16">
        <f t="shared" si="3"/>
        <v>-32</v>
      </c>
      <c r="H6" s="16">
        <f t="shared" si="3"/>
        <v>1293.8</v>
      </c>
      <c r="I6" s="16">
        <f t="shared" si="3"/>
        <v>0</v>
      </c>
      <c r="J6" s="16">
        <f t="shared" si="3"/>
        <v>0</v>
      </c>
      <c r="K6" s="16">
        <f t="shared" si="3"/>
        <v>0.80420000000000003</v>
      </c>
      <c r="L6" s="16">
        <f t="shared" si="3"/>
        <v>6.1364000000000001</v>
      </c>
      <c r="M6" s="16">
        <f t="shared" si="3"/>
        <v>2.7113999999999998</v>
      </c>
      <c r="N6" s="16">
        <f t="shared" si="3"/>
        <v>6.5255000000000001</v>
      </c>
      <c r="O6" s="16">
        <f t="shared" si="3"/>
        <v>0</v>
      </c>
      <c r="P6" s="16">
        <f t="shared" si="3"/>
        <v>6.5</v>
      </c>
      <c r="Q6" s="16">
        <f t="shared" si="3"/>
        <v>5.0456000000000003</v>
      </c>
      <c r="R6" s="16">
        <f t="shared" si="3"/>
        <v>0</v>
      </c>
      <c r="S6" s="16">
        <f t="shared" si="3"/>
        <v>5</v>
      </c>
      <c r="T6" s="16">
        <f t="shared" si="3"/>
        <v>1293.8</v>
      </c>
      <c r="U6" s="16">
        <f t="shared" si="3"/>
        <v>0</v>
      </c>
      <c r="V6" s="16">
        <f t="shared" si="3"/>
        <v>0</v>
      </c>
      <c r="W6" s="16">
        <f t="shared" si="3"/>
        <v>0</v>
      </c>
      <c r="X6" s="16">
        <f t="shared" si="3"/>
        <v>0</v>
      </c>
      <c r="Y6" s="16">
        <f t="shared" si="3"/>
        <v>12.1</v>
      </c>
      <c r="Z6" s="16">
        <f t="shared" si="3"/>
        <v>840</v>
      </c>
      <c r="AA6" s="16">
        <f t="shared" si="3"/>
        <v>867</v>
      </c>
      <c r="AB6" s="16">
        <f t="shared" si="3"/>
        <v>849</v>
      </c>
      <c r="AC6" s="16">
        <f t="shared" si="3"/>
        <v>45</v>
      </c>
      <c r="AD6" s="16">
        <f t="shared" si="3"/>
        <v>12.32</v>
      </c>
      <c r="AE6" s="16">
        <f t="shared" si="3"/>
        <v>0.28000000000000003</v>
      </c>
      <c r="AF6" s="16">
        <f t="shared" si="3"/>
        <v>973</v>
      </c>
      <c r="AG6" s="16">
        <f t="shared" si="3"/>
        <v>0</v>
      </c>
      <c r="AH6" s="16">
        <f t="shared" si="3"/>
        <v>5</v>
      </c>
      <c r="AI6" s="16">
        <f t="shared" si="3"/>
        <v>14</v>
      </c>
      <c r="AJ6" s="16">
        <f t="shared" si="3"/>
        <v>190</v>
      </c>
      <c r="AK6" s="16">
        <f t="shared" si="3"/>
        <v>188</v>
      </c>
      <c r="AL6" s="16">
        <f t="shared" si="3"/>
        <v>6.2</v>
      </c>
      <c r="AM6" s="16">
        <f t="shared" si="3"/>
        <v>194</v>
      </c>
      <c r="AN6" s="16">
        <f t="shared" si="3"/>
        <v>0</v>
      </c>
      <c r="AO6" s="16">
        <f t="shared" si="3"/>
        <v>1</v>
      </c>
      <c r="AP6" s="16">
        <f t="shared" si="3"/>
        <v>0.93800925925925915</v>
      </c>
      <c r="AQ6" s="16">
        <f t="shared" si="3"/>
        <v>47.158487000000001</v>
      </c>
      <c r="AR6" s="16">
        <f t="shared" si="3"/>
        <v>-88.492198000000002</v>
      </c>
      <c r="AS6" s="16">
        <f t="shared" si="3"/>
        <v>310.39999999999998</v>
      </c>
      <c r="AT6" s="16">
        <f t="shared" si="3"/>
        <v>1</v>
      </c>
      <c r="AU6" s="16">
        <f t="shared" si="3"/>
        <v>12</v>
      </c>
      <c r="AV6" s="16">
        <f t="shared" si="3"/>
        <v>7</v>
      </c>
      <c r="AW6" s="16">
        <f t="shared" si="3"/>
        <v>0</v>
      </c>
      <c r="AX6" s="16">
        <f t="shared" si="3"/>
        <v>0.9</v>
      </c>
      <c r="AY6" s="16">
        <f t="shared" si="3"/>
        <v>1</v>
      </c>
      <c r="AZ6" s="16">
        <f t="shared" si="3"/>
        <v>1.5</v>
      </c>
      <c r="BA6" s="16">
        <f t="shared" si="3"/>
        <v>14.048999999999999</v>
      </c>
      <c r="BB6" s="16">
        <f t="shared" si="3"/>
        <v>8.8699999999999992</v>
      </c>
      <c r="BC6" s="16">
        <f t="shared" si="3"/>
        <v>0.63</v>
      </c>
      <c r="BD6" s="16">
        <f t="shared" si="3"/>
        <v>16.591999999999999</v>
      </c>
      <c r="BE6" s="16">
        <f t="shared" si="3"/>
        <v>1089.5450000000001</v>
      </c>
      <c r="BF6" s="16">
        <f t="shared" si="3"/>
        <v>348.07900000000001</v>
      </c>
      <c r="BG6" s="16">
        <f t="shared" si="3"/>
        <v>0.13600000000000001</v>
      </c>
      <c r="BH6" s="16">
        <f t="shared" si="3"/>
        <v>0</v>
      </c>
      <c r="BI6" s="16">
        <f t="shared" si="3"/>
        <v>0.13600000000000001</v>
      </c>
      <c r="BJ6" s="16">
        <f t="shared" si="3"/>
        <v>0.105</v>
      </c>
      <c r="BK6" s="16">
        <f t="shared" si="3"/>
        <v>0</v>
      </c>
      <c r="BL6" s="16">
        <f t="shared" si="3"/>
        <v>0.105</v>
      </c>
      <c r="BM6" s="16">
        <f t="shared" si="3"/>
        <v>9.0493000000000006</v>
      </c>
      <c r="BN6" s="16">
        <f t="shared" si="3"/>
        <v>0</v>
      </c>
      <c r="BO6" s="16">
        <f t="shared" si="3"/>
        <v>0</v>
      </c>
      <c r="BP6" s="16">
        <f t="shared" ref="BP6:BT6" si="4">MIN(BP10:BP500)</f>
        <v>0</v>
      </c>
      <c r="BQ6" s="16">
        <f t="shared" si="4"/>
        <v>0</v>
      </c>
      <c r="BR6" s="16">
        <f t="shared" si="4"/>
        <v>0.12520400000000001</v>
      </c>
      <c r="BS6" s="16">
        <f t="shared" si="4"/>
        <v>-3.6974040000000001</v>
      </c>
      <c r="BT6" s="16">
        <f t="shared" si="4"/>
        <v>8.9999999999999993E-3</v>
      </c>
      <c r="BU6" s="43">
        <f t="shared" ref="BU6:CB6" si="5">MIN(BU10:BU500)</f>
        <v>3.0139740000000002</v>
      </c>
      <c r="BV6" s="43">
        <f t="shared" si="5"/>
        <v>-74.317820400000002</v>
      </c>
      <c r="BW6" s="43">
        <f t="shared" si="5"/>
        <v>0.79629193080000005</v>
      </c>
      <c r="BY6" s="16">
        <f t="shared" si="5"/>
        <v>5088.8020657351681</v>
      </c>
      <c r="BZ6" s="16">
        <f t="shared" si="5"/>
        <v>990.83839232076468</v>
      </c>
      <c r="CA6" s="16">
        <f t="shared" si="5"/>
        <v>0.37846887186420003</v>
      </c>
      <c r="CB6" s="16">
        <f t="shared" si="5"/>
        <v>20.766693834717483</v>
      </c>
      <c r="CC6" s="26"/>
      <c r="CD6" s="26"/>
      <c r="CE6" s="29"/>
      <c r="CF6" s="29"/>
      <c r="CG6" s="29"/>
      <c r="CH6" s="29"/>
      <c r="CI6" s="26"/>
    </row>
    <row r="7" spans="1:87" s="16" customFormat="1" x14ac:dyDescent="0.25">
      <c r="A7" s="16" t="s">
        <v>171</v>
      </c>
      <c r="C7" s="16">
        <f>MAX(C10:C500)</f>
        <v>12.939</v>
      </c>
      <c r="D7" s="16">
        <f t="shared" ref="D7:BO7" si="6">MAX(D10:D500)</f>
        <v>11.9224</v>
      </c>
      <c r="E7" s="16">
        <f t="shared" si="6"/>
        <v>119223.5009</v>
      </c>
      <c r="F7" s="16">
        <f t="shared" si="6"/>
        <v>865</v>
      </c>
      <c r="G7" s="16">
        <f t="shared" si="6"/>
        <v>23.5</v>
      </c>
      <c r="H7" s="16">
        <f t="shared" si="6"/>
        <v>15449.9</v>
      </c>
      <c r="I7" s="16">
        <f t="shared" si="6"/>
        <v>0</v>
      </c>
      <c r="J7" s="16">
        <f t="shared" si="6"/>
        <v>3.88</v>
      </c>
      <c r="K7" s="16">
        <f t="shared" si="6"/>
        <v>0.85770000000000002</v>
      </c>
      <c r="L7" s="16">
        <f t="shared" si="6"/>
        <v>11.0657</v>
      </c>
      <c r="M7" s="16">
        <f t="shared" si="6"/>
        <v>9.5876000000000001</v>
      </c>
      <c r="N7" s="16">
        <f t="shared" si="6"/>
        <v>704.7432</v>
      </c>
      <c r="O7" s="16">
        <f t="shared" si="6"/>
        <v>19.738199999999999</v>
      </c>
      <c r="P7" s="16">
        <f t="shared" si="6"/>
        <v>704.7</v>
      </c>
      <c r="Q7" s="16">
        <f t="shared" si="6"/>
        <v>546.19069999999999</v>
      </c>
      <c r="R7" s="16">
        <f t="shared" si="6"/>
        <v>15.277100000000001</v>
      </c>
      <c r="S7" s="16">
        <f t="shared" si="6"/>
        <v>546.20000000000005</v>
      </c>
      <c r="T7" s="16">
        <f t="shared" si="6"/>
        <v>15449.8783</v>
      </c>
      <c r="U7" s="16">
        <f t="shared" si="6"/>
        <v>0</v>
      </c>
      <c r="V7" s="16">
        <f t="shared" si="6"/>
        <v>0</v>
      </c>
      <c r="W7" s="16">
        <f t="shared" si="6"/>
        <v>0</v>
      </c>
      <c r="X7" s="16">
        <f t="shared" si="6"/>
        <v>3.2324999999999999</v>
      </c>
      <c r="Y7" s="16">
        <f t="shared" si="6"/>
        <v>12.6</v>
      </c>
      <c r="Z7" s="16">
        <f t="shared" si="6"/>
        <v>855</v>
      </c>
      <c r="AA7" s="16">
        <f t="shared" si="6"/>
        <v>881</v>
      </c>
      <c r="AB7" s="16">
        <f t="shared" si="6"/>
        <v>870</v>
      </c>
      <c r="AC7" s="16">
        <f t="shared" si="6"/>
        <v>47</v>
      </c>
      <c r="AD7" s="16">
        <f t="shared" si="6"/>
        <v>13.25</v>
      </c>
      <c r="AE7" s="16">
        <f t="shared" si="6"/>
        <v>0.3</v>
      </c>
      <c r="AF7" s="16">
        <f t="shared" si="6"/>
        <v>974</v>
      </c>
      <c r="AG7" s="16">
        <f t="shared" si="6"/>
        <v>1</v>
      </c>
      <c r="AH7" s="16">
        <f t="shared" si="6"/>
        <v>8.718</v>
      </c>
      <c r="AI7" s="16">
        <f t="shared" si="6"/>
        <v>15</v>
      </c>
      <c r="AJ7" s="16">
        <f t="shared" si="6"/>
        <v>191.7</v>
      </c>
      <c r="AK7" s="16">
        <f t="shared" si="6"/>
        <v>191.7</v>
      </c>
      <c r="AL7" s="16">
        <f t="shared" si="6"/>
        <v>7.4</v>
      </c>
      <c r="AM7" s="16">
        <f t="shared" si="6"/>
        <v>195</v>
      </c>
      <c r="AN7" s="16">
        <f t="shared" si="6"/>
        <v>0</v>
      </c>
      <c r="AO7" s="16">
        <f t="shared" si="6"/>
        <v>2</v>
      </c>
      <c r="AP7" s="16">
        <f t="shared" si="6"/>
        <v>0.93951388888888887</v>
      </c>
      <c r="AQ7" s="16">
        <f t="shared" si="6"/>
        <v>47.164628999999998</v>
      </c>
      <c r="AR7" s="16">
        <f t="shared" si="6"/>
        <v>-88.484047000000004</v>
      </c>
      <c r="AS7" s="16">
        <f t="shared" si="6"/>
        <v>326.3</v>
      </c>
      <c r="AT7" s="16">
        <f t="shared" si="6"/>
        <v>46.4</v>
      </c>
      <c r="AU7" s="16">
        <f t="shared" si="6"/>
        <v>12</v>
      </c>
      <c r="AV7" s="16">
        <f t="shared" si="6"/>
        <v>11</v>
      </c>
      <c r="AW7" s="16">
        <f t="shared" si="6"/>
        <v>0</v>
      </c>
      <c r="AX7" s="16">
        <f t="shared" si="6"/>
        <v>3.6</v>
      </c>
      <c r="AY7" s="16">
        <f t="shared" si="6"/>
        <v>2.8</v>
      </c>
      <c r="AZ7" s="16">
        <f t="shared" si="6"/>
        <v>4.5</v>
      </c>
      <c r="BA7" s="16">
        <f t="shared" si="6"/>
        <v>14.048999999999999</v>
      </c>
      <c r="BB7" s="16">
        <f t="shared" si="6"/>
        <v>12.42</v>
      </c>
      <c r="BC7" s="16">
        <f t="shared" si="6"/>
        <v>0.88</v>
      </c>
      <c r="BD7" s="16">
        <f t="shared" si="6"/>
        <v>24.350999999999999</v>
      </c>
      <c r="BE7" s="16">
        <f t="shared" si="6"/>
        <v>2337.3539999999998</v>
      </c>
      <c r="BF7" s="16">
        <f t="shared" si="6"/>
        <v>1083.479</v>
      </c>
      <c r="BG7" s="16">
        <f t="shared" si="6"/>
        <v>13.475</v>
      </c>
      <c r="BH7" s="16">
        <f t="shared" si="6"/>
        <v>0.41099999999999998</v>
      </c>
      <c r="BI7" s="16">
        <f t="shared" si="6"/>
        <v>13.475</v>
      </c>
      <c r="BJ7" s="16">
        <f t="shared" si="6"/>
        <v>10.443</v>
      </c>
      <c r="BK7" s="16">
        <f t="shared" si="6"/>
        <v>0.318</v>
      </c>
      <c r="BL7" s="16">
        <f t="shared" si="6"/>
        <v>10.443</v>
      </c>
      <c r="BM7" s="16">
        <f t="shared" si="6"/>
        <v>96.641300000000001</v>
      </c>
      <c r="BN7" s="16">
        <f t="shared" si="6"/>
        <v>0</v>
      </c>
      <c r="BO7" s="16">
        <f t="shared" si="6"/>
        <v>0</v>
      </c>
      <c r="BP7" s="16">
        <f t="shared" ref="BP7:BT7" si="7">MAX(BP10:BP500)</f>
        <v>0</v>
      </c>
      <c r="BQ7" s="16">
        <f t="shared" si="7"/>
        <v>456.15699999999998</v>
      </c>
      <c r="BR7" s="16">
        <f t="shared" si="7"/>
        <v>0.68077600000000005</v>
      </c>
      <c r="BS7" s="16">
        <f t="shared" si="7"/>
        <v>-1.835928</v>
      </c>
      <c r="BT7" s="16">
        <f t="shared" si="7"/>
        <v>1.4E-2</v>
      </c>
      <c r="BU7" s="43">
        <f t="shared" ref="BU7:CB7" si="8">MAX(BU10:BU500)</f>
        <v>16.387979999999999</v>
      </c>
      <c r="BV7" s="43">
        <f t="shared" si="8"/>
        <v>-36.902152800000003</v>
      </c>
      <c r="BW7" s="43">
        <f t="shared" si="8"/>
        <v>4.3297043159999999</v>
      </c>
      <c r="BY7" s="16">
        <f t="shared" si="8"/>
        <v>22163.894843164871</v>
      </c>
      <c r="BZ7" s="16">
        <f t="shared" si="8"/>
        <v>12222.225031309525</v>
      </c>
      <c r="CA7" s="16">
        <f t="shared" si="8"/>
        <v>79.807430695105793</v>
      </c>
      <c r="CB7" s="16">
        <f t="shared" si="8"/>
        <v>887.23003291788677</v>
      </c>
      <c r="CC7" s="26"/>
      <c r="CD7" s="26"/>
      <c r="CE7" s="30"/>
      <c r="CF7" s="30"/>
      <c r="CG7" s="30"/>
      <c r="CH7" s="30"/>
      <c r="CI7" s="26"/>
    </row>
    <row r="8" spans="1:87" s="16" customFormat="1" x14ac:dyDescent="0.25">
      <c r="A8" s="16" t="s">
        <v>172</v>
      </c>
      <c r="B8" s="3">
        <f>B140-B10</f>
        <v>1.5046296296296301E-3</v>
      </c>
      <c r="AT8" s="17">
        <f>SUM(AT10:AT500)/3600</f>
        <v>1.2795277777777776</v>
      </c>
      <c r="BU8" s="31">
        <f>SUM(BU10:BU500)/3600</f>
        <v>0.26705901638888901</v>
      </c>
      <c r="BV8" s="26"/>
      <c r="BW8" s="31">
        <f>SUM(BW10:BW500)/3600</f>
        <v>7.0556992129944429E-2</v>
      </c>
      <c r="BX8" s="26"/>
      <c r="BY8" s="31">
        <f>SUM(BY10:BY500)/3600</f>
        <v>337.90736229544984</v>
      </c>
      <c r="BZ8" s="31">
        <f>SUM(BZ10:BZ500)/3600</f>
        <v>159.62163133650458</v>
      </c>
      <c r="CA8" s="31">
        <f>SUM(CA10:CA500)/3600</f>
        <v>0.29962309301328149</v>
      </c>
      <c r="CB8" s="31">
        <f>SUM(CB10:CB500)/3600</f>
        <v>9.2849474142307198</v>
      </c>
      <c r="CC8" s="32"/>
      <c r="CD8" s="26"/>
      <c r="CE8" s="26"/>
      <c r="CF8" s="26"/>
      <c r="CG8" s="26"/>
      <c r="CH8" s="26"/>
      <c r="CI8" s="32"/>
    </row>
    <row r="9" spans="1:87" x14ac:dyDescent="0.25">
      <c r="BW9" s="33">
        <f>AT8/BW8</f>
        <v>18.134670131930768</v>
      </c>
      <c r="BX9" s="34" t="s">
        <v>192</v>
      </c>
    </row>
    <row r="10" spans="1:87" x14ac:dyDescent="0.25">
      <c r="A10" s="40">
        <v>41704</v>
      </c>
      <c r="B10" s="41">
        <v>2.1424768518518517E-2</v>
      </c>
      <c r="C10">
        <v>9.4390000000000001</v>
      </c>
      <c r="D10">
        <v>8.0808</v>
      </c>
      <c r="E10">
        <v>80807.758619999993</v>
      </c>
      <c r="F10">
        <v>283</v>
      </c>
      <c r="G10">
        <v>-8.1</v>
      </c>
      <c r="H10">
        <v>10258.799999999999</v>
      </c>
      <c r="I10"/>
      <c r="J10">
        <v>3.88</v>
      </c>
      <c r="K10">
        <v>0.83360000000000001</v>
      </c>
      <c r="L10">
        <v>7.8680000000000003</v>
      </c>
      <c r="M10">
        <v>6.7359999999999998</v>
      </c>
      <c r="N10">
        <v>235.93</v>
      </c>
      <c r="O10">
        <v>0</v>
      </c>
      <c r="P10">
        <v>235.9</v>
      </c>
      <c r="Q10">
        <v>182.85980000000001</v>
      </c>
      <c r="R10">
        <v>0</v>
      </c>
      <c r="S10">
        <v>182.9</v>
      </c>
      <c r="T10">
        <v>10258.8359</v>
      </c>
      <c r="U10"/>
      <c r="V10"/>
      <c r="W10">
        <v>0</v>
      </c>
      <c r="X10">
        <v>3.2324999999999999</v>
      </c>
      <c r="Y10">
        <v>12.3</v>
      </c>
      <c r="Z10">
        <v>844</v>
      </c>
      <c r="AA10">
        <v>871</v>
      </c>
      <c r="AB10">
        <v>857</v>
      </c>
      <c r="AC10">
        <v>45</v>
      </c>
      <c r="AD10">
        <v>13.25</v>
      </c>
      <c r="AE10">
        <v>0.3</v>
      </c>
      <c r="AF10">
        <v>973</v>
      </c>
      <c r="AG10">
        <v>1</v>
      </c>
      <c r="AH10">
        <v>6</v>
      </c>
      <c r="AI10">
        <v>14</v>
      </c>
      <c r="AJ10">
        <v>190.3</v>
      </c>
      <c r="AK10">
        <v>188.6</v>
      </c>
      <c r="AL10">
        <v>6.5</v>
      </c>
      <c r="AM10">
        <v>195</v>
      </c>
      <c r="AN10" t="s">
        <v>155</v>
      </c>
      <c r="AO10">
        <v>2</v>
      </c>
      <c r="AP10" s="42">
        <v>0.93800925925925915</v>
      </c>
      <c r="AQ10">
        <v>47.159297000000002</v>
      </c>
      <c r="AR10">
        <v>-88.489791999999994</v>
      </c>
      <c r="AS10">
        <v>316.3</v>
      </c>
      <c r="AT10">
        <v>1</v>
      </c>
      <c r="AU10">
        <v>12</v>
      </c>
      <c r="AV10">
        <v>10</v>
      </c>
      <c r="AW10" t="s">
        <v>208</v>
      </c>
      <c r="AX10">
        <v>1</v>
      </c>
      <c r="AY10">
        <v>1.5</v>
      </c>
      <c r="AZ10">
        <v>1.8</v>
      </c>
      <c r="BA10">
        <v>14.048999999999999</v>
      </c>
      <c r="BB10">
        <v>10.55</v>
      </c>
      <c r="BC10">
        <v>0.75</v>
      </c>
      <c r="BD10">
        <v>19.963000000000001</v>
      </c>
      <c r="BE10">
        <v>1526.998</v>
      </c>
      <c r="BF10">
        <v>832.06299999999999</v>
      </c>
      <c r="BG10">
        <v>4.7949999999999999</v>
      </c>
      <c r="BH10">
        <v>0</v>
      </c>
      <c r="BI10">
        <v>4.7949999999999999</v>
      </c>
      <c r="BJ10">
        <v>3.7160000000000002</v>
      </c>
      <c r="BK10">
        <v>0</v>
      </c>
      <c r="BL10">
        <v>3.7160000000000002</v>
      </c>
      <c r="BM10">
        <v>65.7864</v>
      </c>
      <c r="BN10"/>
      <c r="BO10"/>
      <c r="BP10"/>
      <c r="BQ10">
        <v>456.15699999999998</v>
      </c>
      <c r="BR10">
        <v>0.27046100000000001</v>
      </c>
      <c r="BS10">
        <v>-2.5549040000000001</v>
      </c>
      <c r="BT10">
        <v>1.0999999999999999E-2</v>
      </c>
      <c r="BU10">
        <v>6.5106609999999998</v>
      </c>
      <c r="BV10">
        <v>-51.353570400000002</v>
      </c>
      <c r="BW10" s="15">
        <f>BU10*0.2642</f>
        <v>1.7201166362</v>
      </c>
      <c r="BY10" s="4">
        <f>BE10*$BU10*0.7614</f>
        <v>7569.6608803712288</v>
      </c>
      <c r="BZ10" s="4">
        <f>BF10*$BU10*0.7614</f>
        <v>4124.7170861417799</v>
      </c>
      <c r="CA10" s="4">
        <f>BJ10*$BU10*0.7614</f>
        <v>18.421019432546398</v>
      </c>
      <c r="CB10" s="4">
        <f>BM10*$BU10*0.7614</f>
        <v>326.11747922423854</v>
      </c>
      <c r="CE10" s="35" t="s">
        <v>193</v>
      </c>
    </row>
    <row r="11" spans="1:87" x14ac:dyDescent="0.25">
      <c r="A11" s="40">
        <v>41704</v>
      </c>
      <c r="B11" s="41">
        <v>2.1436342592592594E-2</v>
      </c>
      <c r="C11">
        <v>8.8740000000000006</v>
      </c>
      <c r="D11">
        <v>9.3780999999999999</v>
      </c>
      <c r="E11">
        <v>93781.380439999994</v>
      </c>
      <c r="F11">
        <v>309.89999999999998</v>
      </c>
      <c r="G11">
        <v>-2.9</v>
      </c>
      <c r="H11">
        <v>11084.6</v>
      </c>
      <c r="I11"/>
      <c r="J11">
        <v>3.08</v>
      </c>
      <c r="K11">
        <v>0.82410000000000005</v>
      </c>
      <c r="L11">
        <v>7.3131000000000004</v>
      </c>
      <c r="M11">
        <v>7.7286999999999999</v>
      </c>
      <c r="N11">
        <v>255.4213</v>
      </c>
      <c r="O11">
        <v>0</v>
      </c>
      <c r="P11">
        <v>255.4</v>
      </c>
      <c r="Q11">
        <v>197.9667</v>
      </c>
      <c r="R11">
        <v>0</v>
      </c>
      <c r="S11">
        <v>198</v>
      </c>
      <c r="T11">
        <v>11084.647000000001</v>
      </c>
      <c r="U11"/>
      <c r="V11"/>
      <c r="W11">
        <v>0</v>
      </c>
      <c r="X11">
        <v>2.5366</v>
      </c>
      <c r="Y11">
        <v>12.3</v>
      </c>
      <c r="Z11">
        <v>845</v>
      </c>
      <c r="AA11">
        <v>871</v>
      </c>
      <c r="AB11">
        <v>858</v>
      </c>
      <c r="AC11">
        <v>45</v>
      </c>
      <c r="AD11">
        <v>13.25</v>
      </c>
      <c r="AE11">
        <v>0.3</v>
      </c>
      <c r="AF11">
        <v>973</v>
      </c>
      <c r="AG11">
        <v>1</v>
      </c>
      <c r="AH11">
        <v>6</v>
      </c>
      <c r="AI11">
        <v>14</v>
      </c>
      <c r="AJ11">
        <v>190.7</v>
      </c>
      <c r="AK11">
        <v>188.7</v>
      </c>
      <c r="AL11">
        <v>6.7</v>
      </c>
      <c r="AM11">
        <v>195</v>
      </c>
      <c r="AN11" t="s">
        <v>155</v>
      </c>
      <c r="AO11">
        <v>2</v>
      </c>
      <c r="AP11" s="42">
        <v>0.9380208333333333</v>
      </c>
      <c r="AQ11">
        <v>47.159272000000001</v>
      </c>
      <c r="AR11">
        <v>-88.489742000000007</v>
      </c>
      <c r="AS11">
        <v>316.60000000000002</v>
      </c>
      <c r="AT11">
        <v>8.1999999999999993</v>
      </c>
      <c r="AU11">
        <v>12</v>
      </c>
      <c r="AV11">
        <v>10</v>
      </c>
      <c r="AW11" t="s">
        <v>208</v>
      </c>
      <c r="AX11">
        <v>1.0998000000000001</v>
      </c>
      <c r="AY11">
        <v>1.5998000000000001</v>
      </c>
      <c r="AZ11">
        <v>1.9330670000000001</v>
      </c>
      <c r="BA11">
        <v>14.048999999999999</v>
      </c>
      <c r="BB11">
        <v>9.94</v>
      </c>
      <c r="BC11">
        <v>0.71</v>
      </c>
      <c r="BD11">
        <v>21.341000000000001</v>
      </c>
      <c r="BE11">
        <v>1373.4459999999999</v>
      </c>
      <c r="BF11">
        <v>923.84</v>
      </c>
      <c r="BG11">
        <v>5.0229999999999997</v>
      </c>
      <c r="BH11">
        <v>0</v>
      </c>
      <c r="BI11">
        <v>5.0229999999999997</v>
      </c>
      <c r="BJ11">
        <v>3.8940000000000001</v>
      </c>
      <c r="BK11">
        <v>0</v>
      </c>
      <c r="BL11">
        <v>3.8940000000000001</v>
      </c>
      <c r="BM11">
        <v>68.785499999999999</v>
      </c>
      <c r="BN11"/>
      <c r="BO11"/>
      <c r="BP11"/>
      <c r="BQ11">
        <v>346.38600000000002</v>
      </c>
      <c r="BR11">
        <v>0.266459</v>
      </c>
      <c r="BS11">
        <v>-3.0133359999999998</v>
      </c>
      <c r="BT11">
        <v>9.5650000000000006E-3</v>
      </c>
      <c r="BU11">
        <v>6.4143460000000001</v>
      </c>
      <c r="BV11">
        <v>-60.568053599999999</v>
      </c>
      <c r="BW11" s="4">
        <f t="shared" ref="BW11:BW74" si="9">BU11*0.2642</f>
        <v>1.6946702132</v>
      </c>
      <c r="BY11" s="4">
        <f t="shared" ref="BY11:BY74" si="10">BE11*$BU11*0.7614</f>
        <v>6707.7496317990026</v>
      </c>
      <c r="BZ11" s="4">
        <f t="shared" ref="BZ11:BZ74" si="11">BF11*$BU11*0.7614</f>
        <v>4511.9265117384957</v>
      </c>
      <c r="CA11" s="4">
        <f t="shared" ref="CA11:CA74" si="12">BJ11*$BU11*0.7614</f>
        <v>19.017840574893601</v>
      </c>
      <c r="CB11" s="4">
        <f t="shared" ref="CB11:CB74" si="13">BM11*$BU11*0.7614</f>
        <v>335.94033715057623</v>
      </c>
    </row>
    <row r="12" spans="1:87" x14ac:dyDescent="0.25">
      <c r="A12" s="40">
        <v>41704</v>
      </c>
      <c r="B12" s="41">
        <v>2.1447916666666667E-2</v>
      </c>
      <c r="C12">
        <v>8.9149999999999991</v>
      </c>
      <c r="D12">
        <v>9.7126000000000001</v>
      </c>
      <c r="E12">
        <v>97126.408509999994</v>
      </c>
      <c r="F12">
        <v>333.9</v>
      </c>
      <c r="G12">
        <v>-3</v>
      </c>
      <c r="H12">
        <v>12044.8</v>
      </c>
      <c r="I12"/>
      <c r="J12">
        <v>2.48</v>
      </c>
      <c r="K12">
        <v>0.81950000000000001</v>
      </c>
      <c r="L12">
        <v>7.3060999999999998</v>
      </c>
      <c r="M12">
        <v>7.9599000000000002</v>
      </c>
      <c r="N12">
        <v>273.65350000000001</v>
      </c>
      <c r="O12">
        <v>0</v>
      </c>
      <c r="P12">
        <v>273.7</v>
      </c>
      <c r="Q12">
        <v>212.09780000000001</v>
      </c>
      <c r="R12">
        <v>0</v>
      </c>
      <c r="S12">
        <v>212.1</v>
      </c>
      <c r="T12">
        <v>12044.786099999999</v>
      </c>
      <c r="U12"/>
      <c r="V12"/>
      <c r="W12">
        <v>0</v>
      </c>
      <c r="X12">
        <v>2.0305</v>
      </c>
      <c r="Y12">
        <v>12.3</v>
      </c>
      <c r="Z12">
        <v>846</v>
      </c>
      <c r="AA12">
        <v>872</v>
      </c>
      <c r="AB12">
        <v>858</v>
      </c>
      <c r="AC12">
        <v>45</v>
      </c>
      <c r="AD12">
        <v>13.25</v>
      </c>
      <c r="AE12">
        <v>0.3</v>
      </c>
      <c r="AF12">
        <v>973</v>
      </c>
      <c r="AG12">
        <v>1</v>
      </c>
      <c r="AH12">
        <v>6</v>
      </c>
      <c r="AI12">
        <v>14</v>
      </c>
      <c r="AJ12">
        <v>191</v>
      </c>
      <c r="AK12">
        <v>188.3</v>
      </c>
      <c r="AL12">
        <v>6.9</v>
      </c>
      <c r="AM12">
        <v>195</v>
      </c>
      <c r="AN12" t="s">
        <v>155</v>
      </c>
      <c r="AO12">
        <v>2</v>
      </c>
      <c r="AP12" s="42">
        <v>0.93804398148148149</v>
      </c>
      <c r="AQ12">
        <v>47.159204000000003</v>
      </c>
      <c r="AR12">
        <v>-88.489603000000002</v>
      </c>
      <c r="AS12">
        <v>316.7</v>
      </c>
      <c r="AT12">
        <v>19.7</v>
      </c>
      <c r="AU12">
        <v>12</v>
      </c>
      <c r="AV12">
        <v>10</v>
      </c>
      <c r="AW12" t="s">
        <v>208</v>
      </c>
      <c r="AX12">
        <v>1.2336659999999999</v>
      </c>
      <c r="AY12">
        <v>1.8</v>
      </c>
      <c r="AZ12">
        <v>2.2000000000000002</v>
      </c>
      <c r="BA12">
        <v>14.048999999999999</v>
      </c>
      <c r="BB12">
        <v>9.67</v>
      </c>
      <c r="BC12">
        <v>0.69</v>
      </c>
      <c r="BD12">
        <v>22.018999999999998</v>
      </c>
      <c r="BE12">
        <v>1345.393</v>
      </c>
      <c r="BF12">
        <v>932.93</v>
      </c>
      <c r="BG12">
        <v>5.2770000000000001</v>
      </c>
      <c r="BH12">
        <v>0</v>
      </c>
      <c r="BI12">
        <v>5.2770000000000001</v>
      </c>
      <c r="BJ12">
        <v>4.09</v>
      </c>
      <c r="BK12">
        <v>0</v>
      </c>
      <c r="BL12">
        <v>4.09</v>
      </c>
      <c r="BM12">
        <v>73.286500000000004</v>
      </c>
      <c r="BN12"/>
      <c r="BO12"/>
      <c r="BP12"/>
      <c r="BQ12">
        <v>271.87200000000001</v>
      </c>
      <c r="BR12">
        <v>0.27617999999999998</v>
      </c>
      <c r="BS12">
        <v>-3.06027</v>
      </c>
      <c r="BT12">
        <v>8.9999999999999993E-3</v>
      </c>
      <c r="BU12">
        <v>6.6483439999999998</v>
      </c>
      <c r="BV12">
        <v>-61.511426999999998</v>
      </c>
      <c r="BW12" s="4">
        <f t="shared" si="9"/>
        <v>1.7564924847999999</v>
      </c>
      <c r="BY12" s="4">
        <f t="shared" si="10"/>
        <v>6810.4454538567888</v>
      </c>
      <c r="BZ12" s="4">
        <f t="shared" si="11"/>
        <v>4722.5374870142878</v>
      </c>
      <c r="CA12" s="4">
        <f t="shared" si="12"/>
        <v>20.703780907343997</v>
      </c>
      <c r="CB12" s="4">
        <f t="shared" si="13"/>
        <v>370.9798629501384</v>
      </c>
    </row>
    <row r="13" spans="1:87" x14ac:dyDescent="0.25">
      <c r="A13" s="40">
        <v>41704</v>
      </c>
      <c r="B13" s="41">
        <v>2.1459490740740741E-2</v>
      </c>
      <c r="C13">
        <v>9.1349999999999998</v>
      </c>
      <c r="D13">
        <v>9.2623999999999995</v>
      </c>
      <c r="E13">
        <v>92624.280849999996</v>
      </c>
      <c r="F13">
        <v>309.5</v>
      </c>
      <c r="G13">
        <v>-3</v>
      </c>
      <c r="H13">
        <v>13508.4</v>
      </c>
      <c r="I13"/>
      <c r="J13">
        <v>2.13</v>
      </c>
      <c r="K13">
        <v>0.82110000000000005</v>
      </c>
      <c r="L13">
        <v>7.5004999999999997</v>
      </c>
      <c r="M13">
        <v>7.6054000000000004</v>
      </c>
      <c r="N13">
        <v>254.15049999999999</v>
      </c>
      <c r="O13">
        <v>0</v>
      </c>
      <c r="P13">
        <v>254.2</v>
      </c>
      <c r="Q13">
        <v>196.98169999999999</v>
      </c>
      <c r="R13">
        <v>0</v>
      </c>
      <c r="S13">
        <v>197</v>
      </c>
      <c r="T13">
        <v>13508.3644</v>
      </c>
      <c r="U13"/>
      <c r="V13"/>
      <c r="W13">
        <v>0</v>
      </c>
      <c r="X13">
        <v>1.7513000000000001</v>
      </c>
      <c r="Y13">
        <v>12.3</v>
      </c>
      <c r="Z13">
        <v>847</v>
      </c>
      <c r="AA13">
        <v>872</v>
      </c>
      <c r="AB13">
        <v>858</v>
      </c>
      <c r="AC13">
        <v>45</v>
      </c>
      <c r="AD13">
        <v>13.25</v>
      </c>
      <c r="AE13">
        <v>0.3</v>
      </c>
      <c r="AF13">
        <v>973</v>
      </c>
      <c r="AG13">
        <v>1</v>
      </c>
      <c r="AH13">
        <v>5.282</v>
      </c>
      <c r="AI13">
        <v>14</v>
      </c>
      <c r="AJ13">
        <v>191</v>
      </c>
      <c r="AK13">
        <v>188</v>
      </c>
      <c r="AL13">
        <v>7.3</v>
      </c>
      <c r="AM13">
        <v>195</v>
      </c>
      <c r="AN13" t="s">
        <v>155</v>
      </c>
      <c r="AO13">
        <v>2</v>
      </c>
      <c r="AP13" s="42">
        <v>0.93805555555555553</v>
      </c>
      <c r="AQ13">
        <v>47.159148999999999</v>
      </c>
      <c r="AR13">
        <v>-88.489489000000006</v>
      </c>
      <c r="AS13">
        <v>315.5</v>
      </c>
      <c r="AT13">
        <v>21.4</v>
      </c>
      <c r="AU13">
        <v>12</v>
      </c>
      <c r="AV13">
        <v>10</v>
      </c>
      <c r="AW13" t="s">
        <v>208</v>
      </c>
      <c r="AX13">
        <v>1.166134</v>
      </c>
      <c r="AY13">
        <v>2.0645349999999998</v>
      </c>
      <c r="AZ13">
        <v>2.4645350000000001</v>
      </c>
      <c r="BA13">
        <v>14.048999999999999</v>
      </c>
      <c r="BB13">
        <v>9.75</v>
      </c>
      <c r="BC13">
        <v>0.69</v>
      </c>
      <c r="BD13">
        <v>21.788</v>
      </c>
      <c r="BE13">
        <v>1382.36</v>
      </c>
      <c r="BF13">
        <v>892.12699999999995</v>
      </c>
      <c r="BG13">
        <v>4.9050000000000002</v>
      </c>
      <c r="BH13">
        <v>0</v>
      </c>
      <c r="BI13">
        <v>4.9050000000000002</v>
      </c>
      <c r="BJ13">
        <v>3.802</v>
      </c>
      <c r="BK13">
        <v>0</v>
      </c>
      <c r="BL13">
        <v>3.802</v>
      </c>
      <c r="BM13">
        <v>82.260999999999996</v>
      </c>
      <c r="BN13"/>
      <c r="BO13"/>
      <c r="BP13"/>
      <c r="BQ13">
        <v>234.691</v>
      </c>
      <c r="BR13">
        <v>0.30413000000000001</v>
      </c>
      <c r="BS13">
        <v>-2.8733759999999999</v>
      </c>
      <c r="BT13">
        <v>8.9999999999999993E-3</v>
      </c>
      <c r="BU13">
        <v>7.3211700000000004</v>
      </c>
      <c r="BV13">
        <v>-57.754857600000001</v>
      </c>
      <c r="BW13" s="4">
        <f t="shared" si="9"/>
        <v>1.9342531140000001</v>
      </c>
      <c r="BY13" s="4">
        <f t="shared" si="10"/>
        <v>7705.7430360976805</v>
      </c>
      <c r="BZ13" s="4">
        <f t="shared" si="11"/>
        <v>4973.018184528426</v>
      </c>
      <c r="CA13" s="4">
        <f t="shared" si="12"/>
        <v>21.193636262076001</v>
      </c>
      <c r="CB13" s="4">
        <f t="shared" si="13"/>
        <v>458.55068715271801</v>
      </c>
    </row>
    <row r="14" spans="1:87" x14ac:dyDescent="0.25">
      <c r="A14" s="40">
        <v>41704</v>
      </c>
      <c r="B14" s="41">
        <v>2.1471064814814814E-2</v>
      </c>
      <c r="C14">
        <v>10.17</v>
      </c>
      <c r="D14">
        <v>7.8089000000000004</v>
      </c>
      <c r="E14">
        <v>78089.393939999994</v>
      </c>
      <c r="F14">
        <v>199.6</v>
      </c>
      <c r="G14">
        <v>-7.3</v>
      </c>
      <c r="H14">
        <v>15233.6</v>
      </c>
      <c r="I14"/>
      <c r="J14">
        <v>1.89</v>
      </c>
      <c r="K14">
        <v>0.82609999999999995</v>
      </c>
      <c r="L14">
        <v>8.4016999999999999</v>
      </c>
      <c r="M14">
        <v>6.4511000000000003</v>
      </c>
      <c r="N14">
        <v>164.87629999999999</v>
      </c>
      <c r="O14">
        <v>0</v>
      </c>
      <c r="P14">
        <v>164.9</v>
      </c>
      <c r="Q14">
        <v>127.7889</v>
      </c>
      <c r="R14">
        <v>0</v>
      </c>
      <c r="S14">
        <v>127.8</v>
      </c>
      <c r="T14">
        <v>15233.631299999999</v>
      </c>
      <c r="U14"/>
      <c r="V14"/>
      <c r="W14">
        <v>0</v>
      </c>
      <c r="X14">
        <v>1.5651999999999999</v>
      </c>
      <c r="Y14">
        <v>12.3</v>
      </c>
      <c r="Z14">
        <v>847</v>
      </c>
      <c r="AA14">
        <v>871</v>
      </c>
      <c r="AB14">
        <v>857</v>
      </c>
      <c r="AC14">
        <v>45</v>
      </c>
      <c r="AD14">
        <v>13.25</v>
      </c>
      <c r="AE14">
        <v>0.3</v>
      </c>
      <c r="AF14">
        <v>973</v>
      </c>
      <c r="AG14">
        <v>1</v>
      </c>
      <c r="AH14">
        <v>5</v>
      </c>
      <c r="AI14">
        <v>14</v>
      </c>
      <c r="AJ14">
        <v>191</v>
      </c>
      <c r="AK14">
        <v>188.7</v>
      </c>
      <c r="AL14">
        <v>7.4</v>
      </c>
      <c r="AM14">
        <v>195</v>
      </c>
      <c r="AN14" t="s">
        <v>155</v>
      </c>
      <c r="AO14">
        <v>2</v>
      </c>
      <c r="AP14" s="42">
        <v>0.93806712962962957</v>
      </c>
      <c r="AQ14">
        <v>47.159112999999998</v>
      </c>
      <c r="AR14">
        <v>-88.489422000000005</v>
      </c>
      <c r="AS14">
        <v>315.2</v>
      </c>
      <c r="AT14">
        <v>21.4</v>
      </c>
      <c r="AU14">
        <v>12</v>
      </c>
      <c r="AV14">
        <v>10</v>
      </c>
      <c r="AW14" t="s">
        <v>208</v>
      </c>
      <c r="AX14">
        <v>1.332967</v>
      </c>
      <c r="AY14">
        <v>2.665934</v>
      </c>
      <c r="AZ14">
        <v>3.0659339999999999</v>
      </c>
      <c r="BA14">
        <v>14.048999999999999</v>
      </c>
      <c r="BB14">
        <v>10.050000000000001</v>
      </c>
      <c r="BC14">
        <v>0.72</v>
      </c>
      <c r="BD14">
        <v>21.048999999999999</v>
      </c>
      <c r="BE14">
        <v>1556.104</v>
      </c>
      <c r="BF14">
        <v>760.471</v>
      </c>
      <c r="BG14">
        <v>3.198</v>
      </c>
      <c r="BH14">
        <v>0</v>
      </c>
      <c r="BI14">
        <v>3.198</v>
      </c>
      <c r="BJ14">
        <v>2.4790000000000001</v>
      </c>
      <c r="BK14">
        <v>0</v>
      </c>
      <c r="BL14">
        <v>2.4790000000000001</v>
      </c>
      <c r="BM14">
        <v>93.226500000000001</v>
      </c>
      <c r="BN14"/>
      <c r="BO14"/>
      <c r="BP14"/>
      <c r="BQ14">
        <v>210.78399999999999</v>
      </c>
      <c r="BR14">
        <v>0.30825599999999997</v>
      </c>
      <c r="BS14">
        <v>-2.8159480000000001</v>
      </c>
      <c r="BT14">
        <v>8.9999999999999993E-3</v>
      </c>
      <c r="BU14">
        <v>7.4204929999999996</v>
      </c>
      <c r="BV14">
        <v>-56.600554799999998</v>
      </c>
      <c r="BW14" s="4">
        <f t="shared" si="9"/>
        <v>1.9604942505999998</v>
      </c>
      <c r="BY14" s="4">
        <f t="shared" si="10"/>
        <v>8791.9306002216999</v>
      </c>
      <c r="BZ14" s="4">
        <f t="shared" si="11"/>
        <v>4296.6332940993643</v>
      </c>
      <c r="CA14" s="4">
        <f t="shared" si="12"/>
        <v>14.006259194725798</v>
      </c>
      <c r="CB14" s="4">
        <f t="shared" si="13"/>
        <v>526.72631013195019</v>
      </c>
    </row>
    <row r="15" spans="1:87" x14ac:dyDescent="0.25">
      <c r="A15" s="40">
        <v>41704</v>
      </c>
      <c r="B15" s="41">
        <v>2.1482638888888888E-2</v>
      </c>
      <c r="C15">
        <v>11.99</v>
      </c>
      <c r="D15">
        <v>5.33</v>
      </c>
      <c r="E15">
        <v>53299.780129999999</v>
      </c>
      <c r="F15">
        <v>162</v>
      </c>
      <c r="G15">
        <v>-8.1999999999999993</v>
      </c>
      <c r="H15">
        <v>15449.9</v>
      </c>
      <c r="I15"/>
      <c r="J15">
        <v>1.64</v>
      </c>
      <c r="K15">
        <v>0.83589999999999998</v>
      </c>
      <c r="L15">
        <v>10.022600000000001</v>
      </c>
      <c r="M15">
        <v>4.4553000000000003</v>
      </c>
      <c r="N15">
        <v>135.45419999999999</v>
      </c>
      <c r="O15">
        <v>0</v>
      </c>
      <c r="P15">
        <v>135.5</v>
      </c>
      <c r="Q15">
        <v>104.985</v>
      </c>
      <c r="R15">
        <v>0</v>
      </c>
      <c r="S15">
        <v>105</v>
      </c>
      <c r="T15">
        <v>15449.8783</v>
      </c>
      <c r="U15"/>
      <c r="V15"/>
      <c r="W15">
        <v>0</v>
      </c>
      <c r="X15">
        <v>1.3704000000000001</v>
      </c>
      <c r="Y15">
        <v>12.4</v>
      </c>
      <c r="Z15">
        <v>846</v>
      </c>
      <c r="AA15">
        <v>870</v>
      </c>
      <c r="AB15">
        <v>856</v>
      </c>
      <c r="AC15">
        <v>45</v>
      </c>
      <c r="AD15">
        <v>13.25</v>
      </c>
      <c r="AE15">
        <v>0.3</v>
      </c>
      <c r="AF15">
        <v>973</v>
      </c>
      <c r="AG15">
        <v>1</v>
      </c>
      <c r="AH15">
        <v>5</v>
      </c>
      <c r="AI15">
        <v>14</v>
      </c>
      <c r="AJ15">
        <v>191</v>
      </c>
      <c r="AK15">
        <v>189</v>
      </c>
      <c r="AL15">
        <v>7.3</v>
      </c>
      <c r="AM15">
        <v>195</v>
      </c>
      <c r="AN15" t="s">
        <v>155</v>
      </c>
      <c r="AO15">
        <v>2</v>
      </c>
      <c r="AP15" s="42">
        <v>0.93806712962962957</v>
      </c>
      <c r="AQ15">
        <v>47.159089999999999</v>
      </c>
      <c r="AR15">
        <v>-88.489367999999999</v>
      </c>
      <c r="AS15">
        <v>315</v>
      </c>
      <c r="AT15">
        <v>22.6</v>
      </c>
      <c r="AU15">
        <v>12</v>
      </c>
      <c r="AV15">
        <v>10</v>
      </c>
      <c r="AW15" t="s">
        <v>208</v>
      </c>
      <c r="AX15">
        <v>1.4</v>
      </c>
      <c r="AY15">
        <v>2.8</v>
      </c>
      <c r="AZ15">
        <v>3.2</v>
      </c>
      <c r="BA15">
        <v>14.048999999999999</v>
      </c>
      <c r="BB15">
        <v>10.69</v>
      </c>
      <c r="BC15">
        <v>0.76</v>
      </c>
      <c r="BD15">
        <v>19.632000000000001</v>
      </c>
      <c r="BE15">
        <v>1897.3920000000001</v>
      </c>
      <c r="BF15">
        <v>536.822</v>
      </c>
      <c r="BG15">
        <v>2.6850000000000001</v>
      </c>
      <c r="BH15">
        <v>0</v>
      </c>
      <c r="BI15">
        <v>2.6850000000000001</v>
      </c>
      <c r="BJ15">
        <v>2.081</v>
      </c>
      <c r="BK15">
        <v>0</v>
      </c>
      <c r="BL15">
        <v>2.081</v>
      </c>
      <c r="BM15">
        <v>96.641300000000001</v>
      </c>
      <c r="BN15"/>
      <c r="BO15"/>
      <c r="BP15"/>
      <c r="BQ15">
        <v>188.63499999999999</v>
      </c>
      <c r="BR15">
        <v>0.39933999999999997</v>
      </c>
      <c r="BS15">
        <v>-2.4709500000000002</v>
      </c>
      <c r="BT15">
        <v>8.9999999999999993E-3</v>
      </c>
      <c r="BU15">
        <v>9.6131119999999992</v>
      </c>
      <c r="BV15">
        <v>-49.666094999999999</v>
      </c>
      <c r="BW15" s="4">
        <f t="shared" si="9"/>
        <v>2.5397841903999998</v>
      </c>
      <c r="BY15" s="4">
        <f t="shared" si="10"/>
        <v>13887.815549492505</v>
      </c>
      <c r="BZ15" s="4">
        <f t="shared" si="11"/>
        <v>3929.2275496627294</v>
      </c>
      <c r="CA15" s="4">
        <f t="shared" si="12"/>
        <v>15.231720255220798</v>
      </c>
      <c r="CB15" s="4">
        <f t="shared" si="13"/>
        <v>707.35860004847177</v>
      </c>
    </row>
    <row r="16" spans="1:87" x14ac:dyDescent="0.25">
      <c r="A16" s="40">
        <v>41704</v>
      </c>
      <c r="B16" s="41">
        <v>2.1494212962962961E-2</v>
      </c>
      <c r="C16">
        <v>12.93</v>
      </c>
      <c r="D16">
        <v>3.1878000000000002</v>
      </c>
      <c r="E16">
        <v>31878.48877</v>
      </c>
      <c r="F16">
        <v>163.80000000000001</v>
      </c>
      <c r="G16">
        <v>-8.1999999999999993</v>
      </c>
      <c r="H16">
        <v>13323.9</v>
      </c>
      <c r="I16"/>
      <c r="J16">
        <v>1.49</v>
      </c>
      <c r="K16">
        <v>0.85060000000000002</v>
      </c>
      <c r="L16">
        <v>10.9978</v>
      </c>
      <c r="M16">
        <v>2.7113999999999998</v>
      </c>
      <c r="N16">
        <v>139.2859</v>
      </c>
      <c r="O16">
        <v>0</v>
      </c>
      <c r="P16">
        <v>139.30000000000001</v>
      </c>
      <c r="Q16">
        <v>107.95480000000001</v>
      </c>
      <c r="R16">
        <v>0</v>
      </c>
      <c r="S16">
        <v>108</v>
      </c>
      <c r="T16">
        <v>13323.9226</v>
      </c>
      <c r="U16"/>
      <c r="V16"/>
      <c r="W16">
        <v>0</v>
      </c>
      <c r="X16">
        <v>1.2710999999999999</v>
      </c>
      <c r="Y16">
        <v>12.3</v>
      </c>
      <c r="Z16">
        <v>844</v>
      </c>
      <c r="AA16">
        <v>869</v>
      </c>
      <c r="AB16">
        <v>855</v>
      </c>
      <c r="AC16">
        <v>45</v>
      </c>
      <c r="AD16">
        <v>13.25</v>
      </c>
      <c r="AE16">
        <v>0.3</v>
      </c>
      <c r="AF16">
        <v>973</v>
      </c>
      <c r="AG16">
        <v>1</v>
      </c>
      <c r="AH16">
        <v>5</v>
      </c>
      <c r="AI16">
        <v>14</v>
      </c>
      <c r="AJ16">
        <v>191</v>
      </c>
      <c r="AK16">
        <v>189.7</v>
      </c>
      <c r="AL16">
        <v>7.2</v>
      </c>
      <c r="AM16">
        <v>195</v>
      </c>
      <c r="AN16" t="s">
        <v>155</v>
      </c>
      <c r="AO16">
        <v>2</v>
      </c>
      <c r="AP16" s="42">
        <v>0.93807870370370372</v>
      </c>
      <c r="AQ16">
        <v>47.159022</v>
      </c>
      <c r="AR16">
        <v>-88.489188999999996</v>
      </c>
      <c r="AS16">
        <v>314.60000000000002</v>
      </c>
      <c r="AT16">
        <v>26.2</v>
      </c>
      <c r="AU16">
        <v>12</v>
      </c>
      <c r="AV16">
        <v>10</v>
      </c>
      <c r="AW16" t="s">
        <v>208</v>
      </c>
      <c r="AX16">
        <v>1.531069</v>
      </c>
      <c r="AY16">
        <v>2.2101899999999999</v>
      </c>
      <c r="AZ16">
        <v>3.2983020000000001</v>
      </c>
      <c r="BA16">
        <v>14.048999999999999</v>
      </c>
      <c r="BB16">
        <v>11.78</v>
      </c>
      <c r="BC16">
        <v>0.84</v>
      </c>
      <c r="BD16">
        <v>17.571000000000002</v>
      </c>
      <c r="BE16">
        <v>2218.2330000000002</v>
      </c>
      <c r="BF16">
        <v>348.07900000000001</v>
      </c>
      <c r="BG16">
        <v>2.9420000000000002</v>
      </c>
      <c r="BH16">
        <v>0</v>
      </c>
      <c r="BI16">
        <v>2.9420000000000002</v>
      </c>
      <c r="BJ16">
        <v>2.2799999999999998</v>
      </c>
      <c r="BK16">
        <v>0</v>
      </c>
      <c r="BL16">
        <v>2.2799999999999998</v>
      </c>
      <c r="BM16">
        <v>88.796800000000005</v>
      </c>
      <c r="BN16"/>
      <c r="BO16"/>
      <c r="BP16"/>
      <c r="BQ16">
        <v>186.411</v>
      </c>
      <c r="BR16">
        <v>0.54513599999999995</v>
      </c>
      <c r="BS16">
        <v>-2.561734</v>
      </c>
      <c r="BT16">
        <v>8.9999999999999993E-3</v>
      </c>
      <c r="BU16">
        <v>13.122786</v>
      </c>
      <c r="BV16">
        <v>-51.490853399999999</v>
      </c>
      <c r="BW16" s="4">
        <f t="shared" si="9"/>
        <v>3.4670400611999996</v>
      </c>
      <c r="BY16" s="4">
        <f t="shared" si="10"/>
        <v>22163.894843164871</v>
      </c>
      <c r="BZ16" s="4">
        <f t="shared" si="11"/>
        <v>3477.8972060707715</v>
      </c>
      <c r="CA16" s="4">
        <f t="shared" si="12"/>
        <v>22.781051513711997</v>
      </c>
      <c r="CB16" s="4">
        <f t="shared" si="13"/>
        <v>887.23003291788677</v>
      </c>
    </row>
    <row r="17" spans="1:80" x14ac:dyDescent="0.25">
      <c r="A17" s="40">
        <v>41704</v>
      </c>
      <c r="B17" s="41">
        <v>2.1505787037037039E-2</v>
      </c>
      <c r="C17">
        <v>12.939</v>
      </c>
      <c r="D17">
        <v>3.2286000000000001</v>
      </c>
      <c r="E17">
        <v>32285.59131</v>
      </c>
      <c r="F17">
        <v>268.60000000000002</v>
      </c>
      <c r="G17">
        <v>-10.199999999999999</v>
      </c>
      <c r="H17">
        <v>11094.7</v>
      </c>
      <c r="I17"/>
      <c r="J17">
        <v>1.34</v>
      </c>
      <c r="K17">
        <v>0.85229999999999995</v>
      </c>
      <c r="L17">
        <v>11.027900000000001</v>
      </c>
      <c r="M17">
        <v>2.7517999999999998</v>
      </c>
      <c r="N17">
        <v>228.92009999999999</v>
      </c>
      <c r="O17">
        <v>0</v>
      </c>
      <c r="P17">
        <v>228.9</v>
      </c>
      <c r="Q17">
        <v>177.42660000000001</v>
      </c>
      <c r="R17">
        <v>0</v>
      </c>
      <c r="S17">
        <v>177.4</v>
      </c>
      <c r="T17">
        <v>11094.6603</v>
      </c>
      <c r="U17"/>
      <c r="V17"/>
      <c r="W17">
        <v>0</v>
      </c>
      <c r="X17">
        <v>1.1418999999999999</v>
      </c>
      <c r="Y17">
        <v>12.4</v>
      </c>
      <c r="Z17">
        <v>842</v>
      </c>
      <c r="AA17">
        <v>869</v>
      </c>
      <c r="AB17">
        <v>854</v>
      </c>
      <c r="AC17">
        <v>45</v>
      </c>
      <c r="AD17">
        <v>13.25</v>
      </c>
      <c r="AE17">
        <v>0.3</v>
      </c>
      <c r="AF17">
        <v>973</v>
      </c>
      <c r="AG17">
        <v>1</v>
      </c>
      <c r="AH17">
        <v>5</v>
      </c>
      <c r="AI17">
        <v>14</v>
      </c>
      <c r="AJ17">
        <v>191</v>
      </c>
      <c r="AK17">
        <v>190</v>
      </c>
      <c r="AL17">
        <v>7.3</v>
      </c>
      <c r="AM17">
        <v>195</v>
      </c>
      <c r="AN17" t="s">
        <v>155</v>
      </c>
      <c r="AO17">
        <v>2</v>
      </c>
      <c r="AP17" s="42">
        <v>0.93809027777777787</v>
      </c>
      <c r="AQ17">
        <v>47.158966999999997</v>
      </c>
      <c r="AR17">
        <v>-88.488985999999997</v>
      </c>
      <c r="AS17">
        <v>314.3</v>
      </c>
      <c r="AT17">
        <v>30.2</v>
      </c>
      <c r="AU17">
        <v>12</v>
      </c>
      <c r="AV17">
        <v>9</v>
      </c>
      <c r="AW17" t="s">
        <v>207</v>
      </c>
      <c r="AX17">
        <v>1.571329</v>
      </c>
      <c r="AY17">
        <v>1.032667</v>
      </c>
      <c r="AZ17">
        <v>3.0426570000000002</v>
      </c>
      <c r="BA17">
        <v>14.048999999999999</v>
      </c>
      <c r="BB17">
        <v>11.93</v>
      </c>
      <c r="BC17">
        <v>0.85</v>
      </c>
      <c r="BD17">
        <v>17.326000000000001</v>
      </c>
      <c r="BE17">
        <v>2247.1410000000001</v>
      </c>
      <c r="BF17">
        <v>356.887</v>
      </c>
      <c r="BG17">
        <v>4.8849999999999998</v>
      </c>
      <c r="BH17">
        <v>0</v>
      </c>
      <c r="BI17">
        <v>4.8849999999999998</v>
      </c>
      <c r="BJ17">
        <v>3.786</v>
      </c>
      <c r="BK17">
        <v>0</v>
      </c>
      <c r="BL17">
        <v>3.786</v>
      </c>
      <c r="BM17">
        <v>74.699100000000001</v>
      </c>
      <c r="BN17"/>
      <c r="BO17"/>
      <c r="BP17"/>
      <c r="BQ17">
        <v>169.184</v>
      </c>
      <c r="BR17">
        <v>0.49465999999999999</v>
      </c>
      <c r="BS17">
        <v>-2.2464840000000001</v>
      </c>
      <c r="BT17">
        <v>8.9999999999999993E-3</v>
      </c>
      <c r="BU17">
        <v>11.907703</v>
      </c>
      <c r="BV17">
        <v>-45.154328399999997</v>
      </c>
      <c r="BW17" s="4">
        <f t="shared" si="9"/>
        <v>3.1460151325999997</v>
      </c>
      <c r="BY17" s="4">
        <f t="shared" si="10"/>
        <v>20373.760199291453</v>
      </c>
      <c r="BZ17" s="4">
        <f t="shared" si="11"/>
        <v>3235.7249305871451</v>
      </c>
      <c r="CA17" s="4">
        <f t="shared" si="12"/>
        <v>34.325863893061197</v>
      </c>
      <c r="CB17" s="4">
        <f t="shared" si="13"/>
        <v>677.26126242318219</v>
      </c>
    </row>
    <row r="18" spans="1:80" x14ac:dyDescent="0.25">
      <c r="A18" s="40">
        <v>41704</v>
      </c>
      <c r="B18" s="41">
        <v>2.1517361111111109E-2</v>
      </c>
      <c r="C18">
        <v>10.776999999999999</v>
      </c>
      <c r="D18">
        <v>6.2633000000000001</v>
      </c>
      <c r="E18">
        <v>62632.917020000001</v>
      </c>
      <c r="F18">
        <v>545.29999999999995</v>
      </c>
      <c r="G18">
        <v>-12</v>
      </c>
      <c r="H18">
        <v>9153.6</v>
      </c>
      <c r="I18"/>
      <c r="J18">
        <v>1.2</v>
      </c>
      <c r="K18">
        <v>0.84250000000000003</v>
      </c>
      <c r="L18">
        <v>9.0794999999999995</v>
      </c>
      <c r="M18">
        <v>5.2766000000000002</v>
      </c>
      <c r="N18">
        <v>459.4196</v>
      </c>
      <c r="O18">
        <v>0</v>
      </c>
      <c r="P18">
        <v>459.4</v>
      </c>
      <c r="Q18">
        <v>356.06479999999999</v>
      </c>
      <c r="R18">
        <v>0</v>
      </c>
      <c r="S18">
        <v>356.1</v>
      </c>
      <c r="T18">
        <v>9153.5504999999994</v>
      </c>
      <c r="U18"/>
      <c r="V18"/>
      <c r="W18">
        <v>0</v>
      </c>
      <c r="X18">
        <v>1.0109999999999999</v>
      </c>
      <c r="Y18">
        <v>12.4</v>
      </c>
      <c r="Z18">
        <v>841</v>
      </c>
      <c r="AA18">
        <v>869</v>
      </c>
      <c r="AB18">
        <v>855</v>
      </c>
      <c r="AC18">
        <v>45</v>
      </c>
      <c r="AD18">
        <v>13.24</v>
      </c>
      <c r="AE18">
        <v>0.3</v>
      </c>
      <c r="AF18">
        <v>974</v>
      </c>
      <c r="AG18">
        <v>1</v>
      </c>
      <c r="AH18">
        <v>5.718</v>
      </c>
      <c r="AI18">
        <v>14</v>
      </c>
      <c r="AJ18">
        <v>191</v>
      </c>
      <c r="AK18">
        <v>189.3</v>
      </c>
      <c r="AL18">
        <v>7.3</v>
      </c>
      <c r="AM18">
        <v>195</v>
      </c>
      <c r="AN18" t="s">
        <v>155</v>
      </c>
      <c r="AO18">
        <v>2</v>
      </c>
      <c r="AP18" s="42">
        <v>0.9381018518518518</v>
      </c>
      <c r="AQ18">
        <v>47.158920000000002</v>
      </c>
      <c r="AR18">
        <v>-88.488737</v>
      </c>
      <c r="AS18">
        <v>314</v>
      </c>
      <c r="AT18">
        <v>32.6</v>
      </c>
      <c r="AU18">
        <v>12</v>
      </c>
      <c r="AV18">
        <v>9</v>
      </c>
      <c r="AW18" t="s">
        <v>207</v>
      </c>
      <c r="AX18">
        <v>1.1000000000000001</v>
      </c>
      <c r="AY18">
        <v>1.1000000000000001</v>
      </c>
      <c r="AZ18">
        <v>2.1</v>
      </c>
      <c r="BA18">
        <v>14.048999999999999</v>
      </c>
      <c r="BB18">
        <v>11.15</v>
      </c>
      <c r="BC18">
        <v>0.79</v>
      </c>
      <c r="BD18">
        <v>18.698</v>
      </c>
      <c r="BE18">
        <v>1803.6189999999999</v>
      </c>
      <c r="BF18">
        <v>667.14200000000005</v>
      </c>
      <c r="BG18">
        <v>9.5570000000000004</v>
      </c>
      <c r="BH18">
        <v>0</v>
      </c>
      <c r="BI18">
        <v>9.5570000000000004</v>
      </c>
      <c r="BJ18">
        <v>7.407</v>
      </c>
      <c r="BK18">
        <v>0</v>
      </c>
      <c r="BL18">
        <v>7.407</v>
      </c>
      <c r="BM18">
        <v>60.080800000000004</v>
      </c>
      <c r="BN18"/>
      <c r="BO18"/>
      <c r="BP18"/>
      <c r="BQ18">
        <v>146.02199999999999</v>
      </c>
      <c r="BR18">
        <v>0.38261000000000001</v>
      </c>
      <c r="BS18">
        <v>-2.2129319999999999</v>
      </c>
      <c r="BT18">
        <v>9.7179999999999992E-3</v>
      </c>
      <c r="BU18">
        <v>9.2103789999999996</v>
      </c>
      <c r="BV18">
        <v>-44.479933199999998</v>
      </c>
      <c r="BW18" s="4">
        <f t="shared" si="9"/>
        <v>2.4333821317999997</v>
      </c>
      <c r="BY18" s="4">
        <f t="shared" si="10"/>
        <v>12648.387887202998</v>
      </c>
      <c r="BZ18" s="4">
        <f t="shared" si="11"/>
        <v>4678.5217897152252</v>
      </c>
      <c r="CA18" s="4">
        <f t="shared" si="12"/>
        <v>51.943680500434198</v>
      </c>
      <c r="CB18" s="4">
        <f t="shared" si="13"/>
        <v>421.33358706770446</v>
      </c>
    </row>
    <row r="19" spans="1:80" x14ac:dyDescent="0.25">
      <c r="A19" s="40">
        <v>41704</v>
      </c>
      <c r="B19" s="41">
        <v>2.1528935185185186E-2</v>
      </c>
      <c r="C19">
        <v>9.1129999999999995</v>
      </c>
      <c r="D19">
        <v>9.6128</v>
      </c>
      <c r="E19">
        <v>96128.306790000002</v>
      </c>
      <c r="F19">
        <v>784</v>
      </c>
      <c r="G19">
        <v>-12</v>
      </c>
      <c r="H19">
        <v>9620.2999999999993</v>
      </c>
      <c r="I19"/>
      <c r="J19">
        <v>1.2</v>
      </c>
      <c r="K19">
        <v>0.82169999999999999</v>
      </c>
      <c r="L19">
        <v>7.4881000000000002</v>
      </c>
      <c r="M19">
        <v>7.8986000000000001</v>
      </c>
      <c r="N19">
        <v>644.22580000000005</v>
      </c>
      <c r="O19">
        <v>0</v>
      </c>
      <c r="P19">
        <v>644.20000000000005</v>
      </c>
      <c r="Q19">
        <v>499.2885</v>
      </c>
      <c r="R19">
        <v>0</v>
      </c>
      <c r="S19">
        <v>499.3</v>
      </c>
      <c r="T19">
        <v>9620.3027999999995</v>
      </c>
      <c r="U19"/>
      <c r="V19"/>
      <c r="W19">
        <v>0</v>
      </c>
      <c r="X19">
        <v>0.98599999999999999</v>
      </c>
      <c r="Y19">
        <v>12.4</v>
      </c>
      <c r="Z19">
        <v>842</v>
      </c>
      <c r="AA19">
        <v>869</v>
      </c>
      <c r="AB19">
        <v>857</v>
      </c>
      <c r="AC19">
        <v>45</v>
      </c>
      <c r="AD19">
        <v>13.24</v>
      </c>
      <c r="AE19">
        <v>0.3</v>
      </c>
      <c r="AF19">
        <v>974</v>
      </c>
      <c r="AG19">
        <v>1</v>
      </c>
      <c r="AH19">
        <v>5.282</v>
      </c>
      <c r="AI19">
        <v>14</v>
      </c>
      <c r="AJ19">
        <v>191</v>
      </c>
      <c r="AK19">
        <v>189.7</v>
      </c>
      <c r="AL19">
        <v>7.2</v>
      </c>
      <c r="AM19">
        <v>195</v>
      </c>
      <c r="AN19" t="s">
        <v>155</v>
      </c>
      <c r="AO19">
        <v>2</v>
      </c>
      <c r="AP19" s="42">
        <v>0.93812499999999999</v>
      </c>
      <c r="AQ19">
        <v>47.158873</v>
      </c>
      <c r="AR19">
        <v>-88.488394999999997</v>
      </c>
      <c r="AS19">
        <v>313.5</v>
      </c>
      <c r="AT19">
        <v>36.9</v>
      </c>
      <c r="AU19">
        <v>12</v>
      </c>
      <c r="AV19">
        <v>9</v>
      </c>
      <c r="AW19" t="s">
        <v>207</v>
      </c>
      <c r="AX19">
        <v>1.1000000000000001</v>
      </c>
      <c r="AY19">
        <v>1.132468</v>
      </c>
      <c r="AZ19">
        <v>2.1324679999999998</v>
      </c>
      <c r="BA19">
        <v>14.048999999999999</v>
      </c>
      <c r="BB19">
        <v>9.7899999999999991</v>
      </c>
      <c r="BC19">
        <v>0.7</v>
      </c>
      <c r="BD19">
        <v>21.704000000000001</v>
      </c>
      <c r="BE19">
        <v>1389.2070000000001</v>
      </c>
      <c r="BF19">
        <v>932.65200000000004</v>
      </c>
      <c r="BG19">
        <v>12.516</v>
      </c>
      <c r="BH19">
        <v>0</v>
      </c>
      <c r="BI19">
        <v>12.516</v>
      </c>
      <c r="BJ19">
        <v>9.6999999999999993</v>
      </c>
      <c r="BK19">
        <v>0</v>
      </c>
      <c r="BL19">
        <v>9.6999999999999993</v>
      </c>
      <c r="BM19">
        <v>58.972000000000001</v>
      </c>
      <c r="BN19"/>
      <c r="BO19"/>
      <c r="BP19"/>
      <c r="BQ19">
        <v>133.006</v>
      </c>
      <c r="BR19">
        <v>0.38602799999999998</v>
      </c>
      <c r="BS19">
        <v>-2.6770040000000002</v>
      </c>
      <c r="BT19">
        <v>1.1436E-2</v>
      </c>
      <c r="BU19">
        <v>9.2926590000000004</v>
      </c>
      <c r="BV19">
        <v>-53.807780399999999</v>
      </c>
      <c r="BW19" s="4">
        <f t="shared" si="9"/>
        <v>2.4551205078000002</v>
      </c>
      <c r="BY19" s="4">
        <f t="shared" si="10"/>
        <v>9829.2376655778589</v>
      </c>
      <c r="BZ19" s="4">
        <f t="shared" si="11"/>
        <v>6598.9144650700164</v>
      </c>
      <c r="CA19" s="4">
        <f t="shared" si="12"/>
        <v>68.631676457219996</v>
      </c>
      <c r="CB19" s="4">
        <f t="shared" si="13"/>
        <v>417.25229113764721</v>
      </c>
    </row>
    <row r="20" spans="1:80" x14ac:dyDescent="0.25">
      <c r="A20" s="40">
        <v>41704</v>
      </c>
      <c r="B20" s="41">
        <v>2.1540509259259263E-2</v>
      </c>
      <c r="C20">
        <v>8.3480000000000008</v>
      </c>
      <c r="D20">
        <v>10.7407</v>
      </c>
      <c r="E20">
        <v>107406.9543</v>
      </c>
      <c r="F20">
        <v>865</v>
      </c>
      <c r="G20">
        <v>-15.8</v>
      </c>
      <c r="H20">
        <v>10593.9</v>
      </c>
      <c r="I20"/>
      <c r="J20">
        <v>1.1000000000000001</v>
      </c>
      <c r="K20">
        <v>0.81469999999999998</v>
      </c>
      <c r="L20">
        <v>6.8010999999999999</v>
      </c>
      <c r="M20">
        <v>8.7505000000000006</v>
      </c>
      <c r="N20">
        <v>704.7432</v>
      </c>
      <c r="O20">
        <v>0</v>
      </c>
      <c r="P20">
        <v>704.7</v>
      </c>
      <c r="Q20">
        <v>546.19069999999999</v>
      </c>
      <c r="R20">
        <v>0</v>
      </c>
      <c r="S20">
        <v>546.20000000000005</v>
      </c>
      <c r="T20">
        <v>10593.9004</v>
      </c>
      <c r="U20"/>
      <c r="V20"/>
      <c r="W20">
        <v>0</v>
      </c>
      <c r="X20">
        <v>0.8962</v>
      </c>
      <c r="Y20">
        <v>12.4</v>
      </c>
      <c r="Z20">
        <v>843</v>
      </c>
      <c r="AA20">
        <v>871</v>
      </c>
      <c r="AB20">
        <v>858</v>
      </c>
      <c r="AC20">
        <v>45</v>
      </c>
      <c r="AD20">
        <v>13.24</v>
      </c>
      <c r="AE20">
        <v>0.3</v>
      </c>
      <c r="AF20">
        <v>974</v>
      </c>
      <c r="AG20">
        <v>1</v>
      </c>
      <c r="AH20">
        <v>5</v>
      </c>
      <c r="AI20">
        <v>14</v>
      </c>
      <c r="AJ20">
        <v>191</v>
      </c>
      <c r="AK20">
        <v>190</v>
      </c>
      <c r="AL20">
        <v>7</v>
      </c>
      <c r="AM20">
        <v>195</v>
      </c>
      <c r="AN20" t="s">
        <v>155</v>
      </c>
      <c r="AO20">
        <v>2</v>
      </c>
      <c r="AP20" s="42">
        <v>0.93813657407407414</v>
      </c>
      <c r="AQ20">
        <v>47.158875000000002</v>
      </c>
      <c r="AR20">
        <v>-88.488111000000004</v>
      </c>
      <c r="AS20">
        <v>313.60000000000002</v>
      </c>
      <c r="AT20">
        <v>45.9</v>
      </c>
      <c r="AU20">
        <v>12</v>
      </c>
      <c r="AV20">
        <v>9</v>
      </c>
      <c r="AW20" t="s">
        <v>207</v>
      </c>
      <c r="AX20">
        <v>1.132727</v>
      </c>
      <c r="AY20">
        <v>1.2</v>
      </c>
      <c r="AZ20">
        <v>2.1018180000000002</v>
      </c>
      <c r="BA20">
        <v>14.048999999999999</v>
      </c>
      <c r="BB20">
        <v>9.4</v>
      </c>
      <c r="BC20">
        <v>0.67</v>
      </c>
      <c r="BD20">
        <v>22.744</v>
      </c>
      <c r="BE20">
        <v>1241.7750000000001</v>
      </c>
      <c r="BF20">
        <v>1016.881</v>
      </c>
      <c r="BG20">
        <v>13.475</v>
      </c>
      <c r="BH20">
        <v>0</v>
      </c>
      <c r="BI20">
        <v>13.475</v>
      </c>
      <c r="BJ20">
        <v>10.443</v>
      </c>
      <c r="BK20">
        <v>0</v>
      </c>
      <c r="BL20">
        <v>10.443</v>
      </c>
      <c r="BM20">
        <v>63.911799999999999</v>
      </c>
      <c r="BN20"/>
      <c r="BO20"/>
      <c r="BP20"/>
      <c r="BQ20">
        <v>118.974</v>
      </c>
      <c r="BR20">
        <v>0.41694999999999999</v>
      </c>
      <c r="BS20">
        <v>-2.6964000000000001</v>
      </c>
      <c r="BT20">
        <v>1.2E-2</v>
      </c>
      <c r="BU20">
        <v>10.037029</v>
      </c>
      <c r="BV20">
        <v>-54.19764</v>
      </c>
      <c r="BW20" s="4">
        <f t="shared" si="9"/>
        <v>2.6517830618000002</v>
      </c>
      <c r="BY20" s="4">
        <f t="shared" si="10"/>
        <v>9489.8853060820657</v>
      </c>
      <c r="BZ20" s="4">
        <f t="shared" si="11"/>
        <v>7771.2017554984086</v>
      </c>
      <c r="CA20" s="4">
        <f t="shared" si="12"/>
        <v>79.807430695105793</v>
      </c>
      <c r="CB20" s="4">
        <f t="shared" si="13"/>
        <v>488.42636685813108</v>
      </c>
    </row>
    <row r="21" spans="1:80" x14ac:dyDescent="0.25">
      <c r="A21" s="40">
        <v>41704</v>
      </c>
      <c r="B21" s="41">
        <v>2.1552083333333333E-2</v>
      </c>
      <c r="C21">
        <v>8.1359999999999992</v>
      </c>
      <c r="D21">
        <v>11.0145</v>
      </c>
      <c r="E21">
        <v>110145.2006</v>
      </c>
      <c r="F21">
        <v>537.6</v>
      </c>
      <c r="G21">
        <v>-26.8</v>
      </c>
      <c r="H21">
        <v>11307.9</v>
      </c>
      <c r="I21"/>
      <c r="J21">
        <v>1.1000000000000001</v>
      </c>
      <c r="K21">
        <v>0.81259999999999999</v>
      </c>
      <c r="L21">
        <v>6.6109999999999998</v>
      </c>
      <c r="M21">
        <v>8.9502000000000006</v>
      </c>
      <c r="N21">
        <v>436.82650000000001</v>
      </c>
      <c r="O21">
        <v>0</v>
      </c>
      <c r="P21">
        <v>436.8</v>
      </c>
      <c r="Q21">
        <v>338.54969999999997</v>
      </c>
      <c r="R21">
        <v>0</v>
      </c>
      <c r="S21">
        <v>338.5</v>
      </c>
      <c r="T21">
        <v>11307.896199999999</v>
      </c>
      <c r="U21"/>
      <c r="V21"/>
      <c r="W21">
        <v>0</v>
      </c>
      <c r="X21">
        <v>0.89380000000000004</v>
      </c>
      <c r="Y21">
        <v>12.3</v>
      </c>
      <c r="Z21">
        <v>845</v>
      </c>
      <c r="AA21">
        <v>874</v>
      </c>
      <c r="AB21">
        <v>860</v>
      </c>
      <c r="AC21">
        <v>45</v>
      </c>
      <c r="AD21">
        <v>13.24</v>
      </c>
      <c r="AE21">
        <v>0.3</v>
      </c>
      <c r="AF21">
        <v>974</v>
      </c>
      <c r="AG21">
        <v>1</v>
      </c>
      <c r="AH21">
        <v>5</v>
      </c>
      <c r="AI21">
        <v>14</v>
      </c>
      <c r="AJ21">
        <v>191</v>
      </c>
      <c r="AK21">
        <v>189.3</v>
      </c>
      <c r="AL21">
        <v>6.9</v>
      </c>
      <c r="AM21">
        <v>195</v>
      </c>
      <c r="AN21" t="s">
        <v>155</v>
      </c>
      <c r="AO21">
        <v>2</v>
      </c>
      <c r="AP21" s="42">
        <v>0.93814814814814806</v>
      </c>
      <c r="AQ21">
        <v>47.158878999999999</v>
      </c>
      <c r="AR21">
        <v>-88.487829000000005</v>
      </c>
      <c r="AS21">
        <v>313.5</v>
      </c>
      <c r="AT21">
        <v>45.6</v>
      </c>
      <c r="AU21">
        <v>12</v>
      </c>
      <c r="AV21">
        <v>10</v>
      </c>
      <c r="AW21" t="s">
        <v>206</v>
      </c>
      <c r="AX21">
        <v>1.2</v>
      </c>
      <c r="AY21">
        <v>1.2</v>
      </c>
      <c r="AZ21">
        <v>1.9</v>
      </c>
      <c r="BA21">
        <v>14.048999999999999</v>
      </c>
      <c r="BB21">
        <v>9.2899999999999991</v>
      </c>
      <c r="BC21">
        <v>0.66</v>
      </c>
      <c r="BD21">
        <v>23.065000000000001</v>
      </c>
      <c r="BE21">
        <v>1201.183</v>
      </c>
      <c r="BF21">
        <v>1035.0329999999999</v>
      </c>
      <c r="BG21">
        <v>8.3119999999999994</v>
      </c>
      <c r="BH21">
        <v>0</v>
      </c>
      <c r="BI21">
        <v>8.3119999999999994</v>
      </c>
      <c r="BJ21">
        <v>6.4420000000000002</v>
      </c>
      <c r="BK21">
        <v>0</v>
      </c>
      <c r="BL21">
        <v>6.4420000000000002</v>
      </c>
      <c r="BM21">
        <v>67.8874</v>
      </c>
      <c r="BN21"/>
      <c r="BO21"/>
      <c r="BP21"/>
      <c r="BQ21">
        <v>118.087</v>
      </c>
      <c r="BR21">
        <v>0.37589400000000001</v>
      </c>
      <c r="BS21">
        <v>-2.763496</v>
      </c>
      <c r="BT21">
        <v>1.2718E-2</v>
      </c>
      <c r="BU21">
        <v>9.0487079999999995</v>
      </c>
      <c r="BV21">
        <v>-55.546269600000002</v>
      </c>
      <c r="BW21" s="4">
        <f t="shared" si="9"/>
        <v>2.3906686535999997</v>
      </c>
      <c r="BY21" s="4">
        <f t="shared" si="10"/>
        <v>8275.7740242988293</v>
      </c>
      <c r="BZ21" s="4">
        <f t="shared" si="11"/>
        <v>7131.0526503389483</v>
      </c>
      <c r="CA21" s="4">
        <f t="shared" si="12"/>
        <v>44.383358959070399</v>
      </c>
      <c r="CB21" s="4">
        <f t="shared" si="13"/>
        <v>467.72288776746279</v>
      </c>
    </row>
    <row r="22" spans="1:80" x14ac:dyDescent="0.25">
      <c r="A22" s="40">
        <v>41704</v>
      </c>
      <c r="B22" s="41">
        <v>2.156365740740741E-2</v>
      </c>
      <c r="C22">
        <v>8.11</v>
      </c>
      <c r="D22">
        <v>11.1313</v>
      </c>
      <c r="E22">
        <v>111312.7461</v>
      </c>
      <c r="F22">
        <v>276.2</v>
      </c>
      <c r="G22">
        <v>-22.4</v>
      </c>
      <c r="H22">
        <v>11704.5</v>
      </c>
      <c r="I22"/>
      <c r="J22">
        <v>0.99</v>
      </c>
      <c r="K22">
        <v>0.81100000000000005</v>
      </c>
      <c r="L22">
        <v>6.5772000000000004</v>
      </c>
      <c r="M22">
        <v>9.0277999999999992</v>
      </c>
      <c r="N22">
        <v>224.03020000000001</v>
      </c>
      <c r="O22">
        <v>0</v>
      </c>
      <c r="P22">
        <v>224</v>
      </c>
      <c r="Q22">
        <v>173.62809999999999</v>
      </c>
      <c r="R22">
        <v>0</v>
      </c>
      <c r="S22">
        <v>173.6</v>
      </c>
      <c r="T22">
        <v>11704.5082</v>
      </c>
      <c r="U22"/>
      <c r="V22"/>
      <c r="W22">
        <v>0</v>
      </c>
      <c r="X22">
        <v>0.80489999999999995</v>
      </c>
      <c r="Y22">
        <v>12.4</v>
      </c>
      <c r="Z22">
        <v>848</v>
      </c>
      <c r="AA22">
        <v>875</v>
      </c>
      <c r="AB22">
        <v>860</v>
      </c>
      <c r="AC22">
        <v>45</v>
      </c>
      <c r="AD22">
        <v>13.24</v>
      </c>
      <c r="AE22">
        <v>0.3</v>
      </c>
      <c r="AF22">
        <v>974</v>
      </c>
      <c r="AG22">
        <v>1</v>
      </c>
      <c r="AH22">
        <v>5.718</v>
      </c>
      <c r="AI22">
        <v>14</v>
      </c>
      <c r="AJ22">
        <v>190.3</v>
      </c>
      <c r="AK22">
        <v>188.3</v>
      </c>
      <c r="AL22">
        <v>6.6</v>
      </c>
      <c r="AM22">
        <v>195</v>
      </c>
      <c r="AN22" t="s">
        <v>155</v>
      </c>
      <c r="AO22">
        <v>2</v>
      </c>
      <c r="AP22" s="42">
        <v>0.93815972222222221</v>
      </c>
      <c r="AQ22">
        <v>47.158881999999998</v>
      </c>
      <c r="AR22">
        <v>-88.487550999999996</v>
      </c>
      <c r="AS22">
        <v>313.39999999999998</v>
      </c>
      <c r="AT22">
        <v>45.3</v>
      </c>
      <c r="AU22">
        <v>12</v>
      </c>
      <c r="AV22">
        <v>10</v>
      </c>
      <c r="AW22" t="s">
        <v>206</v>
      </c>
      <c r="AX22">
        <v>1.1002989999999999</v>
      </c>
      <c r="AY22">
        <v>1.2332339999999999</v>
      </c>
      <c r="AZ22">
        <v>1.8335330000000001</v>
      </c>
      <c r="BA22">
        <v>14.048999999999999</v>
      </c>
      <c r="BB22">
        <v>9.2100000000000009</v>
      </c>
      <c r="BC22">
        <v>0.66</v>
      </c>
      <c r="BD22">
        <v>23.3</v>
      </c>
      <c r="BE22">
        <v>1189.0820000000001</v>
      </c>
      <c r="BF22">
        <v>1038.799</v>
      </c>
      <c r="BG22">
        <v>4.2409999999999997</v>
      </c>
      <c r="BH22">
        <v>0</v>
      </c>
      <c r="BI22">
        <v>4.2409999999999997</v>
      </c>
      <c r="BJ22">
        <v>3.2869999999999999</v>
      </c>
      <c r="BK22">
        <v>0</v>
      </c>
      <c r="BL22">
        <v>3.2869999999999999</v>
      </c>
      <c r="BM22">
        <v>69.917900000000003</v>
      </c>
      <c r="BN22"/>
      <c r="BO22"/>
      <c r="BP22"/>
      <c r="BQ22">
        <v>105.8</v>
      </c>
      <c r="BR22">
        <v>0.42664600000000003</v>
      </c>
      <c r="BS22">
        <v>-2.4508459999999999</v>
      </c>
      <c r="BT22">
        <v>1.3717999999999999E-2</v>
      </c>
      <c r="BU22">
        <v>10.270436</v>
      </c>
      <c r="BV22">
        <v>-49.262004599999997</v>
      </c>
      <c r="BW22" s="4">
        <f t="shared" si="9"/>
        <v>2.7134491912000001</v>
      </c>
      <c r="BY22" s="4">
        <f t="shared" si="10"/>
        <v>9298.514187423174</v>
      </c>
      <c r="BZ22" s="4">
        <f t="shared" si="11"/>
        <v>8123.3146573415488</v>
      </c>
      <c r="CA22" s="4">
        <f t="shared" si="12"/>
        <v>25.7040440727048</v>
      </c>
      <c r="CB22" s="4">
        <f t="shared" si="13"/>
        <v>546.75168331943019</v>
      </c>
    </row>
    <row r="23" spans="1:80" x14ac:dyDescent="0.25">
      <c r="A23" s="40">
        <v>41704</v>
      </c>
      <c r="B23" s="41">
        <v>2.157523148148148E-2</v>
      </c>
      <c r="C23">
        <v>7.7759999999999998</v>
      </c>
      <c r="D23">
        <v>11.3947</v>
      </c>
      <c r="E23">
        <v>113947.41160000001</v>
      </c>
      <c r="F23">
        <v>131</v>
      </c>
      <c r="G23">
        <v>-9.9</v>
      </c>
      <c r="H23">
        <v>12135.5</v>
      </c>
      <c r="I23"/>
      <c r="J23">
        <v>0.84</v>
      </c>
      <c r="K23">
        <v>0.81020000000000003</v>
      </c>
      <c r="L23">
        <v>6.3002000000000002</v>
      </c>
      <c r="M23">
        <v>9.2321000000000009</v>
      </c>
      <c r="N23">
        <v>106.1156</v>
      </c>
      <c r="O23">
        <v>0</v>
      </c>
      <c r="P23">
        <v>106.1</v>
      </c>
      <c r="Q23">
        <v>82.241799999999998</v>
      </c>
      <c r="R23">
        <v>0</v>
      </c>
      <c r="S23">
        <v>82.2</v>
      </c>
      <c r="T23">
        <v>12135.4658</v>
      </c>
      <c r="U23"/>
      <c r="V23"/>
      <c r="W23">
        <v>0</v>
      </c>
      <c r="X23">
        <v>0.67979999999999996</v>
      </c>
      <c r="Y23">
        <v>12.3</v>
      </c>
      <c r="Z23">
        <v>850</v>
      </c>
      <c r="AA23">
        <v>875</v>
      </c>
      <c r="AB23">
        <v>863</v>
      </c>
      <c r="AC23">
        <v>45</v>
      </c>
      <c r="AD23">
        <v>13.24</v>
      </c>
      <c r="AE23">
        <v>0.3</v>
      </c>
      <c r="AF23">
        <v>974</v>
      </c>
      <c r="AG23">
        <v>1</v>
      </c>
      <c r="AH23">
        <v>6</v>
      </c>
      <c r="AI23">
        <v>14</v>
      </c>
      <c r="AJ23">
        <v>190</v>
      </c>
      <c r="AK23">
        <v>188.7</v>
      </c>
      <c r="AL23">
        <v>6.6</v>
      </c>
      <c r="AM23">
        <v>195</v>
      </c>
      <c r="AN23" t="s">
        <v>155</v>
      </c>
      <c r="AO23">
        <v>2</v>
      </c>
      <c r="AP23" s="42">
        <v>0.93817129629629636</v>
      </c>
      <c r="AQ23">
        <v>47.158881000000001</v>
      </c>
      <c r="AR23">
        <v>-88.487278000000003</v>
      </c>
      <c r="AS23">
        <v>313.3</v>
      </c>
      <c r="AT23">
        <v>44.8</v>
      </c>
      <c r="AU23">
        <v>12</v>
      </c>
      <c r="AV23">
        <v>10</v>
      </c>
      <c r="AW23" t="s">
        <v>206</v>
      </c>
      <c r="AX23">
        <v>0.96613400000000005</v>
      </c>
      <c r="AY23">
        <v>1.333067</v>
      </c>
      <c r="AZ23">
        <v>1.7992010000000001</v>
      </c>
      <c r="BA23">
        <v>14.048999999999999</v>
      </c>
      <c r="BB23">
        <v>9.17</v>
      </c>
      <c r="BC23">
        <v>0.65</v>
      </c>
      <c r="BD23">
        <v>23.425999999999998</v>
      </c>
      <c r="BE23">
        <v>1141.0219999999999</v>
      </c>
      <c r="BF23">
        <v>1064.1849999999999</v>
      </c>
      <c r="BG23">
        <v>2.0129999999999999</v>
      </c>
      <c r="BH23">
        <v>0</v>
      </c>
      <c r="BI23">
        <v>2.0129999999999999</v>
      </c>
      <c r="BJ23">
        <v>1.56</v>
      </c>
      <c r="BK23">
        <v>0</v>
      </c>
      <c r="BL23">
        <v>1.56</v>
      </c>
      <c r="BM23">
        <v>72.620699999999999</v>
      </c>
      <c r="BN23"/>
      <c r="BO23"/>
      <c r="BP23"/>
      <c r="BQ23">
        <v>89.522000000000006</v>
      </c>
      <c r="BR23">
        <v>0.412356</v>
      </c>
      <c r="BS23">
        <v>-2.169708</v>
      </c>
      <c r="BT23">
        <v>1.4E-2</v>
      </c>
      <c r="BU23">
        <v>9.9264399999999995</v>
      </c>
      <c r="BV23">
        <v>-43.611130799999998</v>
      </c>
      <c r="BW23" s="4">
        <f t="shared" si="9"/>
        <v>2.6225654479999996</v>
      </c>
      <c r="BY23" s="4">
        <f t="shared" si="10"/>
        <v>8623.8344814671509</v>
      </c>
      <c r="BZ23" s="4">
        <f t="shared" si="11"/>
        <v>8043.1010950359596</v>
      </c>
      <c r="CA23" s="4">
        <f t="shared" si="12"/>
        <v>11.790466608959999</v>
      </c>
      <c r="CB23" s="4">
        <f t="shared" si="13"/>
        <v>548.86662722391122</v>
      </c>
    </row>
    <row r="24" spans="1:80" x14ac:dyDescent="0.25">
      <c r="A24" s="40">
        <v>41704</v>
      </c>
      <c r="B24" s="41">
        <v>2.1586805555555557E-2</v>
      </c>
      <c r="C24">
        <v>7.6310000000000002</v>
      </c>
      <c r="D24">
        <v>11.9224</v>
      </c>
      <c r="E24">
        <v>119223.5009</v>
      </c>
      <c r="F24">
        <v>76.7</v>
      </c>
      <c r="G24">
        <v>-5.5</v>
      </c>
      <c r="H24">
        <v>13562</v>
      </c>
      <c r="I24"/>
      <c r="J24">
        <v>0.8</v>
      </c>
      <c r="K24">
        <v>0.80420000000000003</v>
      </c>
      <c r="L24">
        <v>6.1364000000000001</v>
      </c>
      <c r="M24">
        <v>9.5876000000000001</v>
      </c>
      <c r="N24">
        <v>61.6995</v>
      </c>
      <c r="O24">
        <v>0</v>
      </c>
      <c r="P24">
        <v>61.7</v>
      </c>
      <c r="Q24">
        <v>47.818399999999997</v>
      </c>
      <c r="R24">
        <v>0</v>
      </c>
      <c r="S24">
        <v>47.8</v>
      </c>
      <c r="T24">
        <v>13561.990900000001</v>
      </c>
      <c r="U24"/>
      <c r="V24"/>
      <c r="W24">
        <v>0</v>
      </c>
      <c r="X24">
        <v>0.63970000000000005</v>
      </c>
      <c r="Y24">
        <v>12.3</v>
      </c>
      <c r="Z24">
        <v>851</v>
      </c>
      <c r="AA24">
        <v>877</v>
      </c>
      <c r="AB24">
        <v>867</v>
      </c>
      <c r="AC24">
        <v>45</v>
      </c>
      <c r="AD24">
        <v>13.24</v>
      </c>
      <c r="AE24">
        <v>0.3</v>
      </c>
      <c r="AF24">
        <v>974</v>
      </c>
      <c r="AG24">
        <v>1</v>
      </c>
      <c r="AH24">
        <v>6</v>
      </c>
      <c r="AI24">
        <v>14</v>
      </c>
      <c r="AJ24">
        <v>190</v>
      </c>
      <c r="AK24">
        <v>189</v>
      </c>
      <c r="AL24">
        <v>6.7</v>
      </c>
      <c r="AM24">
        <v>195</v>
      </c>
      <c r="AN24" t="s">
        <v>155</v>
      </c>
      <c r="AO24">
        <v>2</v>
      </c>
      <c r="AP24" s="42">
        <v>0.9381828703703704</v>
      </c>
      <c r="AQ24">
        <v>47.158878000000001</v>
      </c>
      <c r="AR24">
        <v>-88.487015</v>
      </c>
      <c r="AS24">
        <v>313.2</v>
      </c>
      <c r="AT24">
        <v>43.9</v>
      </c>
      <c r="AU24">
        <v>12</v>
      </c>
      <c r="AV24">
        <v>10</v>
      </c>
      <c r="AW24" t="s">
        <v>206</v>
      </c>
      <c r="AX24">
        <v>1.1000000000000001</v>
      </c>
      <c r="AY24">
        <v>1.4</v>
      </c>
      <c r="AZ24">
        <v>2</v>
      </c>
      <c r="BA24">
        <v>14.048999999999999</v>
      </c>
      <c r="BB24">
        <v>8.8699999999999992</v>
      </c>
      <c r="BC24">
        <v>0.63</v>
      </c>
      <c r="BD24">
        <v>24.350999999999999</v>
      </c>
      <c r="BE24">
        <v>1089.5450000000001</v>
      </c>
      <c r="BF24">
        <v>1083.479</v>
      </c>
      <c r="BG24">
        <v>1.147</v>
      </c>
      <c r="BH24">
        <v>0</v>
      </c>
      <c r="BI24">
        <v>1.147</v>
      </c>
      <c r="BJ24">
        <v>0.88900000000000001</v>
      </c>
      <c r="BK24">
        <v>0</v>
      </c>
      <c r="BL24">
        <v>0.88900000000000001</v>
      </c>
      <c r="BM24">
        <v>79.5642</v>
      </c>
      <c r="BN24"/>
      <c r="BO24"/>
      <c r="BP24"/>
      <c r="BQ24">
        <v>82.584999999999994</v>
      </c>
      <c r="BR24">
        <v>0.38379400000000002</v>
      </c>
      <c r="BS24">
        <v>-2.3806600000000002</v>
      </c>
      <c r="BT24">
        <v>1.4E-2</v>
      </c>
      <c r="BU24">
        <v>9.2388809999999992</v>
      </c>
      <c r="BV24">
        <v>-47.851266000000003</v>
      </c>
      <c r="BW24" s="4">
        <f t="shared" si="9"/>
        <v>2.4409123601999996</v>
      </c>
      <c r="BY24" s="4">
        <f t="shared" si="10"/>
        <v>7664.3868625890018</v>
      </c>
      <c r="BZ24" s="4">
        <f t="shared" si="11"/>
        <v>7621.7156826850378</v>
      </c>
      <c r="CA24" s="4">
        <f t="shared" si="12"/>
        <v>6.2536562701325993</v>
      </c>
      <c r="CB24" s="4">
        <f t="shared" si="13"/>
        <v>559.69309134767616</v>
      </c>
    </row>
    <row r="25" spans="1:80" x14ac:dyDescent="0.25">
      <c r="A25" s="40">
        <v>41704</v>
      </c>
      <c r="B25" s="41">
        <v>2.1598379629629631E-2</v>
      </c>
      <c r="C25">
        <v>7.7610000000000001</v>
      </c>
      <c r="D25">
        <v>11.7196</v>
      </c>
      <c r="E25">
        <v>117195.7712</v>
      </c>
      <c r="F25">
        <v>58.3</v>
      </c>
      <c r="G25">
        <v>-9.1</v>
      </c>
      <c r="H25">
        <v>13097.6</v>
      </c>
      <c r="I25"/>
      <c r="J25">
        <v>0.7</v>
      </c>
      <c r="K25">
        <v>0.80589999999999995</v>
      </c>
      <c r="L25">
        <v>6.2539999999999996</v>
      </c>
      <c r="M25">
        <v>9.4443000000000001</v>
      </c>
      <c r="N25">
        <v>46.999000000000002</v>
      </c>
      <c r="O25">
        <v>0</v>
      </c>
      <c r="P25">
        <v>47</v>
      </c>
      <c r="Q25">
        <v>36.425199999999997</v>
      </c>
      <c r="R25">
        <v>0</v>
      </c>
      <c r="S25">
        <v>36.4</v>
      </c>
      <c r="T25">
        <v>13097.582700000001</v>
      </c>
      <c r="U25"/>
      <c r="V25"/>
      <c r="W25">
        <v>0</v>
      </c>
      <c r="X25">
        <v>0.56410000000000005</v>
      </c>
      <c r="Y25">
        <v>12.4</v>
      </c>
      <c r="Z25">
        <v>853</v>
      </c>
      <c r="AA25">
        <v>879</v>
      </c>
      <c r="AB25">
        <v>868</v>
      </c>
      <c r="AC25">
        <v>45</v>
      </c>
      <c r="AD25">
        <v>13.24</v>
      </c>
      <c r="AE25">
        <v>0.3</v>
      </c>
      <c r="AF25">
        <v>974</v>
      </c>
      <c r="AG25">
        <v>1</v>
      </c>
      <c r="AH25">
        <v>5.282</v>
      </c>
      <c r="AI25">
        <v>14</v>
      </c>
      <c r="AJ25">
        <v>190</v>
      </c>
      <c r="AK25">
        <v>189</v>
      </c>
      <c r="AL25">
        <v>6.6</v>
      </c>
      <c r="AM25">
        <v>195</v>
      </c>
      <c r="AN25" t="s">
        <v>155</v>
      </c>
      <c r="AO25">
        <v>2</v>
      </c>
      <c r="AP25" s="42">
        <v>0.93819444444444444</v>
      </c>
      <c r="AQ25">
        <v>47.158861000000002</v>
      </c>
      <c r="AR25">
        <v>-88.486750999999998</v>
      </c>
      <c r="AS25">
        <v>313</v>
      </c>
      <c r="AT25">
        <v>43.5</v>
      </c>
      <c r="AU25">
        <v>12</v>
      </c>
      <c r="AV25">
        <v>10</v>
      </c>
      <c r="AW25" t="s">
        <v>206</v>
      </c>
      <c r="AX25">
        <v>1.0671330000000001</v>
      </c>
      <c r="AY25">
        <v>1.4328669999999999</v>
      </c>
      <c r="AZ25">
        <v>2</v>
      </c>
      <c r="BA25">
        <v>14.048999999999999</v>
      </c>
      <c r="BB25">
        <v>8.9499999999999993</v>
      </c>
      <c r="BC25">
        <v>0.64</v>
      </c>
      <c r="BD25">
        <v>24.091000000000001</v>
      </c>
      <c r="BE25">
        <v>1115.146</v>
      </c>
      <c r="BF25">
        <v>1071.825</v>
      </c>
      <c r="BG25">
        <v>0.878</v>
      </c>
      <c r="BH25">
        <v>0</v>
      </c>
      <c r="BI25">
        <v>0.878</v>
      </c>
      <c r="BJ25">
        <v>0.68</v>
      </c>
      <c r="BK25">
        <v>0</v>
      </c>
      <c r="BL25">
        <v>0.68</v>
      </c>
      <c r="BM25">
        <v>77.166799999999995</v>
      </c>
      <c r="BN25"/>
      <c r="BO25"/>
      <c r="BP25"/>
      <c r="BQ25">
        <v>73.135999999999996</v>
      </c>
      <c r="BR25">
        <v>0.29786600000000002</v>
      </c>
      <c r="BS25">
        <v>-2.5094120000000002</v>
      </c>
      <c r="BT25">
        <v>1.4E-2</v>
      </c>
      <c r="BU25">
        <v>7.1703789999999996</v>
      </c>
      <c r="BV25">
        <v>-50.4391812</v>
      </c>
      <c r="BW25" s="4">
        <f t="shared" si="9"/>
        <v>1.8944141317999998</v>
      </c>
      <c r="BY25" s="4">
        <f t="shared" si="10"/>
        <v>6088.1692170983069</v>
      </c>
      <c r="BZ25" s="4">
        <f t="shared" si="11"/>
        <v>5851.6570665333447</v>
      </c>
      <c r="CA25" s="4">
        <f t="shared" si="12"/>
        <v>3.7124780680079996</v>
      </c>
      <c r="CB25" s="4">
        <f t="shared" si="13"/>
        <v>421.29419496817604</v>
      </c>
    </row>
    <row r="26" spans="1:80" x14ac:dyDescent="0.25">
      <c r="A26" s="40">
        <v>41704</v>
      </c>
      <c r="B26" s="41">
        <v>2.1609953703703704E-2</v>
      </c>
      <c r="C26">
        <v>8.0939999999999994</v>
      </c>
      <c r="D26">
        <v>11.2638</v>
      </c>
      <c r="E26">
        <v>112638.16869999999</v>
      </c>
      <c r="F26">
        <v>42.2</v>
      </c>
      <c r="G26">
        <v>-7.1</v>
      </c>
      <c r="H26">
        <v>10595.9</v>
      </c>
      <c r="I26"/>
      <c r="J26">
        <v>0.6</v>
      </c>
      <c r="K26">
        <v>0.81100000000000005</v>
      </c>
      <c r="L26">
        <v>6.5640999999999998</v>
      </c>
      <c r="M26">
        <v>9.1349999999999998</v>
      </c>
      <c r="N26">
        <v>34.185400000000001</v>
      </c>
      <c r="O26">
        <v>0</v>
      </c>
      <c r="P26">
        <v>34.200000000000003</v>
      </c>
      <c r="Q26">
        <v>26.494399999999999</v>
      </c>
      <c r="R26">
        <v>0</v>
      </c>
      <c r="S26">
        <v>26.5</v>
      </c>
      <c r="T26">
        <v>10595.9172</v>
      </c>
      <c r="U26"/>
      <c r="V26"/>
      <c r="W26">
        <v>0</v>
      </c>
      <c r="X26">
        <v>0.48659999999999998</v>
      </c>
      <c r="Y26">
        <v>12.3</v>
      </c>
      <c r="Z26">
        <v>854</v>
      </c>
      <c r="AA26">
        <v>881</v>
      </c>
      <c r="AB26">
        <v>869</v>
      </c>
      <c r="AC26">
        <v>45</v>
      </c>
      <c r="AD26">
        <v>13.24</v>
      </c>
      <c r="AE26">
        <v>0.3</v>
      </c>
      <c r="AF26">
        <v>974</v>
      </c>
      <c r="AG26">
        <v>1</v>
      </c>
      <c r="AH26">
        <v>5</v>
      </c>
      <c r="AI26">
        <v>14</v>
      </c>
      <c r="AJ26">
        <v>190</v>
      </c>
      <c r="AK26">
        <v>189.7</v>
      </c>
      <c r="AL26">
        <v>6.8</v>
      </c>
      <c r="AM26">
        <v>195</v>
      </c>
      <c r="AN26" t="s">
        <v>155</v>
      </c>
      <c r="AO26">
        <v>2</v>
      </c>
      <c r="AP26" s="42">
        <v>0.93820601851851848</v>
      </c>
      <c r="AQ26">
        <v>47.158819999999999</v>
      </c>
      <c r="AR26">
        <v>-88.486502000000002</v>
      </c>
      <c r="AS26">
        <v>312.7</v>
      </c>
      <c r="AT26">
        <v>42.6</v>
      </c>
      <c r="AU26">
        <v>12</v>
      </c>
      <c r="AV26">
        <v>10</v>
      </c>
      <c r="AW26" t="s">
        <v>206</v>
      </c>
      <c r="AX26">
        <v>1.0983019999999999</v>
      </c>
      <c r="AY26">
        <v>1.532767</v>
      </c>
      <c r="AZ26">
        <v>2.065534</v>
      </c>
      <c r="BA26">
        <v>14.048999999999999</v>
      </c>
      <c r="BB26">
        <v>9.2100000000000009</v>
      </c>
      <c r="BC26">
        <v>0.66</v>
      </c>
      <c r="BD26">
        <v>23.303999999999998</v>
      </c>
      <c r="BE26">
        <v>1187.904</v>
      </c>
      <c r="BF26">
        <v>1052.1849999999999</v>
      </c>
      <c r="BG26">
        <v>0.64800000000000002</v>
      </c>
      <c r="BH26">
        <v>0</v>
      </c>
      <c r="BI26">
        <v>0.64800000000000002</v>
      </c>
      <c r="BJ26">
        <v>0.502</v>
      </c>
      <c r="BK26">
        <v>0</v>
      </c>
      <c r="BL26">
        <v>0.502</v>
      </c>
      <c r="BM26">
        <v>63.358899999999998</v>
      </c>
      <c r="BN26"/>
      <c r="BO26"/>
      <c r="BP26"/>
      <c r="BQ26">
        <v>64.028999999999996</v>
      </c>
      <c r="BR26">
        <v>0.23372200000000001</v>
      </c>
      <c r="BS26">
        <v>-2.583555</v>
      </c>
      <c r="BT26">
        <v>1.3283E-2</v>
      </c>
      <c r="BU26">
        <v>5.6262800000000004</v>
      </c>
      <c r="BV26">
        <v>-51.929455500000003</v>
      </c>
      <c r="BW26" s="4">
        <f t="shared" si="9"/>
        <v>1.486463176</v>
      </c>
      <c r="BY26" s="4">
        <f t="shared" si="10"/>
        <v>5088.8020657351681</v>
      </c>
      <c r="BZ26" s="4">
        <f t="shared" si="11"/>
        <v>4507.4022829585201</v>
      </c>
      <c r="CA26" s="4">
        <f t="shared" si="12"/>
        <v>2.1504924951839999</v>
      </c>
      <c r="CB26" s="4">
        <f t="shared" si="13"/>
        <v>271.4199979145688</v>
      </c>
    </row>
    <row r="27" spans="1:80" x14ac:dyDescent="0.25">
      <c r="A27" s="40">
        <v>41704</v>
      </c>
      <c r="B27" s="41">
        <v>2.1621527777777778E-2</v>
      </c>
      <c r="C27">
        <v>8.49</v>
      </c>
      <c r="D27">
        <v>10.7386</v>
      </c>
      <c r="E27">
        <v>107386.43640000001</v>
      </c>
      <c r="F27">
        <v>33.1</v>
      </c>
      <c r="G27">
        <v>-4.7</v>
      </c>
      <c r="H27">
        <v>8667.5</v>
      </c>
      <c r="I27"/>
      <c r="J27">
        <v>0.6</v>
      </c>
      <c r="K27">
        <v>0.81569999999999998</v>
      </c>
      <c r="L27">
        <v>6.9252000000000002</v>
      </c>
      <c r="M27">
        <v>8.7592999999999996</v>
      </c>
      <c r="N27">
        <v>26.971499999999999</v>
      </c>
      <c r="O27">
        <v>0</v>
      </c>
      <c r="P27">
        <v>27</v>
      </c>
      <c r="Q27">
        <v>20.903500000000001</v>
      </c>
      <c r="R27">
        <v>0</v>
      </c>
      <c r="S27">
        <v>20.9</v>
      </c>
      <c r="T27">
        <v>8667.5020000000004</v>
      </c>
      <c r="U27"/>
      <c r="V27"/>
      <c r="W27">
        <v>0</v>
      </c>
      <c r="X27">
        <v>0.4894</v>
      </c>
      <c r="Y27">
        <v>12.3</v>
      </c>
      <c r="Z27">
        <v>855</v>
      </c>
      <c r="AA27">
        <v>881</v>
      </c>
      <c r="AB27">
        <v>870</v>
      </c>
      <c r="AC27">
        <v>45</v>
      </c>
      <c r="AD27">
        <v>13.24</v>
      </c>
      <c r="AE27">
        <v>0.3</v>
      </c>
      <c r="AF27">
        <v>974</v>
      </c>
      <c r="AG27">
        <v>1</v>
      </c>
      <c r="AH27">
        <v>5</v>
      </c>
      <c r="AI27">
        <v>14</v>
      </c>
      <c r="AJ27">
        <v>190</v>
      </c>
      <c r="AK27">
        <v>190</v>
      </c>
      <c r="AL27">
        <v>7</v>
      </c>
      <c r="AM27">
        <v>195</v>
      </c>
      <c r="AN27" t="s">
        <v>155</v>
      </c>
      <c r="AO27">
        <v>2</v>
      </c>
      <c r="AP27" s="42">
        <v>0.93821759259259263</v>
      </c>
      <c r="AQ27">
        <v>47.158769999999997</v>
      </c>
      <c r="AR27">
        <v>-88.486276000000004</v>
      </c>
      <c r="AS27">
        <v>312.8</v>
      </c>
      <c r="AT27">
        <v>40.6</v>
      </c>
      <c r="AU27">
        <v>12</v>
      </c>
      <c r="AV27">
        <v>10</v>
      </c>
      <c r="AW27" t="s">
        <v>206</v>
      </c>
      <c r="AX27">
        <v>1.332667</v>
      </c>
      <c r="AY27">
        <v>1.665335</v>
      </c>
      <c r="AZ27">
        <v>2.2653349999999999</v>
      </c>
      <c r="BA27">
        <v>14.048999999999999</v>
      </c>
      <c r="BB27">
        <v>9.4600000000000009</v>
      </c>
      <c r="BC27">
        <v>0.67</v>
      </c>
      <c r="BD27">
        <v>22.597000000000001</v>
      </c>
      <c r="BE27">
        <v>1269.008</v>
      </c>
      <c r="BF27">
        <v>1021.586</v>
      </c>
      <c r="BG27">
        <v>0.51800000000000002</v>
      </c>
      <c r="BH27">
        <v>0</v>
      </c>
      <c r="BI27">
        <v>0.51800000000000002</v>
      </c>
      <c r="BJ27">
        <v>0.40100000000000002</v>
      </c>
      <c r="BK27">
        <v>0</v>
      </c>
      <c r="BL27">
        <v>0.40100000000000002</v>
      </c>
      <c r="BM27">
        <v>52.479100000000003</v>
      </c>
      <c r="BN27"/>
      <c r="BO27"/>
      <c r="BP27"/>
      <c r="BQ27">
        <v>65.207999999999998</v>
      </c>
      <c r="BR27">
        <v>0.22745899999999999</v>
      </c>
      <c r="BS27">
        <v>-2.6312489999999999</v>
      </c>
      <c r="BT27">
        <v>1.2999999999999999E-2</v>
      </c>
      <c r="BU27">
        <v>5.4755180000000001</v>
      </c>
      <c r="BV27">
        <v>-52.888104900000002</v>
      </c>
      <c r="BW27" s="4">
        <f t="shared" si="9"/>
        <v>1.4466318556</v>
      </c>
      <c r="BY27" s="4">
        <f t="shared" si="10"/>
        <v>5290.5697376740418</v>
      </c>
      <c r="BZ27" s="4">
        <f t="shared" si="11"/>
        <v>4259.0527215206466</v>
      </c>
      <c r="CA27" s="4">
        <f t="shared" si="12"/>
        <v>1.6717928214852</v>
      </c>
      <c r="CB27" s="4">
        <f t="shared" si="13"/>
        <v>218.78848543143133</v>
      </c>
    </row>
    <row r="28" spans="1:80" x14ac:dyDescent="0.25">
      <c r="A28" s="40">
        <v>41704</v>
      </c>
      <c r="B28" s="41">
        <v>2.1633101851851851E-2</v>
      </c>
      <c r="C28">
        <v>8.8350000000000009</v>
      </c>
      <c r="D28">
        <v>10.1774</v>
      </c>
      <c r="E28">
        <v>101774.4615</v>
      </c>
      <c r="F28">
        <v>26.7</v>
      </c>
      <c r="G28">
        <v>-3.9</v>
      </c>
      <c r="H28">
        <v>7694.9</v>
      </c>
      <c r="I28"/>
      <c r="J28">
        <v>0.59</v>
      </c>
      <c r="K28">
        <v>0.81979999999999997</v>
      </c>
      <c r="L28">
        <v>7.2430000000000003</v>
      </c>
      <c r="M28">
        <v>8.3438999999999997</v>
      </c>
      <c r="N28">
        <v>21.898700000000002</v>
      </c>
      <c r="O28">
        <v>0</v>
      </c>
      <c r="P28">
        <v>21.9</v>
      </c>
      <c r="Q28">
        <v>16.971900000000002</v>
      </c>
      <c r="R28">
        <v>0</v>
      </c>
      <c r="S28">
        <v>17</v>
      </c>
      <c r="T28">
        <v>7694.8617000000004</v>
      </c>
      <c r="U28"/>
      <c r="V28"/>
      <c r="W28">
        <v>0</v>
      </c>
      <c r="X28">
        <v>0.48780000000000001</v>
      </c>
      <c r="Y28">
        <v>12.3</v>
      </c>
      <c r="Z28">
        <v>855</v>
      </c>
      <c r="AA28">
        <v>880</v>
      </c>
      <c r="AB28">
        <v>869</v>
      </c>
      <c r="AC28">
        <v>45</v>
      </c>
      <c r="AD28">
        <v>13.24</v>
      </c>
      <c r="AE28">
        <v>0.3</v>
      </c>
      <c r="AF28">
        <v>974</v>
      </c>
      <c r="AG28">
        <v>1</v>
      </c>
      <c r="AH28">
        <v>5</v>
      </c>
      <c r="AI28">
        <v>14</v>
      </c>
      <c r="AJ28">
        <v>190</v>
      </c>
      <c r="AK28">
        <v>190</v>
      </c>
      <c r="AL28">
        <v>6.8</v>
      </c>
      <c r="AM28">
        <v>195</v>
      </c>
      <c r="AN28" t="s">
        <v>155</v>
      </c>
      <c r="AO28">
        <v>2</v>
      </c>
      <c r="AP28" s="42">
        <v>0.93822916666666656</v>
      </c>
      <c r="AQ28">
        <v>47.158712000000001</v>
      </c>
      <c r="AR28">
        <v>-88.486069999999998</v>
      </c>
      <c r="AS28">
        <v>312.89999999999998</v>
      </c>
      <c r="AT28">
        <v>38.4</v>
      </c>
      <c r="AU28">
        <v>12</v>
      </c>
      <c r="AV28">
        <v>10</v>
      </c>
      <c r="AW28" t="s">
        <v>206</v>
      </c>
      <c r="AX28">
        <v>1.302298</v>
      </c>
      <c r="AY28">
        <v>1.8325670000000001</v>
      </c>
      <c r="AZ28">
        <v>2.4325670000000001</v>
      </c>
      <c r="BA28">
        <v>14.048999999999999</v>
      </c>
      <c r="BB28">
        <v>9.69</v>
      </c>
      <c r="BC28">
        <v>0.69</v>
      </c>
      <c r="BD28">
        <v>21.975000000000001</v>
      </c>
      <c r="BE28">
        <v>1343.098</v>
      </c>
      <c r="BF28">
        <v>984.76499999999999</v>
      </c>
      <c r="BG28">
        <v>0.42499999999999999</v>
      </c>
      <c r="BH28">
        <v>0</v>
      </c>
      <c r="BI28">
        <v>0.42499999999999999</v>
      </c>
      <c r="BJ28">
        <v>0.33</v>
      </c>
      <c r="BK28">
        <v>0</v>
      </c>
      <c r="BL28">
        <v>0.33</v>
      </c>
      <c r="BM28">
        <v>47.146799999999999</v>
      </c>
      <c r="BN28"/>
      <c r="BO28"/>
      <c r="BP28"/>
      <c r="BQ28">
        <v>65.769000000000005</v>
      </c>
      <c r="BR28">
        <v>0.232872</v>
      </c>
      <c r="BS28">
        <v>-2.220688</v>
      </c>
      <c r="BT28">
        <v>1.2999999999999999E-2</v>
      </c>
      <c r="BU28">
        <v>5.6058110000000001</v>
      </c>
      <c r="BV28">
        <v>-44.635828799999999</v>
      </c>
      <c r="BW28" s="4">
        <f t="shared" si="9"/>
        <v>1.4810552662000001</v>
      </c>
      <c r="BY28" s="4">
        <f t="shared" si="10"/>
        <v>5732.6975072427485</v>
      </c>
      <c r="BZ28" s="4">
        <f t="shared" si="11"/>
        <v>4203.2374858125813</v>
      </c>
      <c r="CA28" s="4">
        <f t="shared" si="12"/>
        <v>1.4085272834820002</v>
      </c>
      <c r="CB28" s="4">
        <f t="shared" si="13"/>
        <v>201.2350125117247</v>
      </c>
    </row>
    <row r="29" spans="1:80" x14ac:dyDescent="0.25">
      <c r="A29" s="40">
        <v>41704</v>
      </c>
      <c r="B29" s="41">
        <v>2.1644675925925925E-2</v>
      </c>
      <c r="C29">
        <v>9.0690000000000008</v>
      </c>
      <c r="D29">
        <v>9.6907999999999994</v>
      </c>
      <c r="E29">
        <v>96907.959870000006</v>
      </c>
      <c r="F29">
        <v>22.8</v>
      </c>
      <c r="G29">
        <v>-4.8</v>
      </c>
      <c r="H29">
        <v>7208.1</v>
      </c>
      <c r="I29"/>
      <c r="J29">
        <v>0.5</v>
      </c>
      <c r="K29">
        <v>0.82340000000000002</v>
      </c>
      <c r="L29">
        <v>7.468</v>
      </c>
      <c r="M29">
        <v>7.9798</v>
      </c>
      <c r="N29">
        <v>18.738900000000001</v>
      </c>
      <c r="O29">
        <v>0</v>
      </c>
      <c r="P29">
        <v>18.7</v>
      </c>
      <c r="Q29">
        <v>14.523099999999999</v>
      </c>
      <c r="R29">
        <v>0</v>
      </c>
      <c r="S29">
        <v>14.5</v>
      </c>
      <c r="T29">
        <v>7208.1478999999999</v>
      </c>
      <c r="U29"/>
      <c r="V29"/>
      <c r="W29">
        <v>0</v>
      </c>
      <c r="X29">
        <v>0.41170000000000001</v>
      </c>
      <c r="Y29">
        <v>12.3</v>
      </c>
      <c r="Z29">
        <v>855</v>
      </c>
      <c r="AA29">
        <v>880</v>
      </c>
      <c r="AB29">
        <v>867</v>
      </c>
      <c r="AC29">
        <v>45</v>
      </c>
      <c r="AD29">
        <v>13.24</v>
      </c>
      <c r="AE29">
        <v>0.3</v>
      </c>
      <c r="AF29">
        <v>974</v>
      </c>
      <c r="AG29">
        <v>1</v>
      </c>
      <c r="AH29">
        <v>5.718</v>
      </c>
      <c r="AI29">
        <v>14</v>
      </c>
      <c r="AJ29">
        <v>190</v>
      </c>
      <c r="AK29">
        <v>190</v>
      </c>
      <c r="AL29">
        <v>6.6</v>
      </c>
      <c r="AM29">
        <v>195</v>
      </c>
      <c r="AN29" t="s">
        <v>155</v>
      </c>
      <c r="AO29">
        <v>2</v>
      </c>
      <c r="AP29" s="42">
        <v>0.93824074074074071</v>
      </c>
      <c r="AQ29">
        <v>47.158650000000002</v>
      </c>
      <c r="AR29">
        <v>-88.485883000000001</v>
      </c>
      <c r="AS29">
        <v>312.8</v>
      </c>
      <c r="AT29">
        <v>36.4</v>
      </c>
      <c r="AU29">
        <v>12</v>
      </c>
      <c r="AV29">
        <v>10</v>
      </c>
      <c r="AW29" t="s">
        <v>206</v>
      </c>
      <c r="AX29">
        <v>1.0675319999999999</v>
      </c>
      <c r="AY29">
        <v>1.9</v>
      </c>
      <c r="AZ29">
        <v>2.3701300000000001</v>
      </c>
      <c r="BA29">
        <v>14.048999999999999</v>
      </c>
      <c r="BB29">
        <v>9.91</v>
      </c>
      <c r="BC29">
        <v>0.71</v>
      </c>
      <c r="BD29">
        <v>21.440999999999999</v>
      </c>
      <c r="BE29">
        <v>1400.9369999999999</v>
      </c>
      <c r="BF29">
        <v>952.76700000000005</v>
      </c>
      <c r="BG29">
        <v>0.36799999999999999</v>
      </c>
      <c r="BH29">
        <v>0</v>
      </c>
      <c r="BI29">
        <v>0.36799999999999999</v>
      </c>
      <c r="BJ29">
        <v>0.28499999999999998</v>
      </c>
      <c r="BK29">
        <v>0</v>
      </c>
      <c r="BL29">
        <v>0.28499999999999998</v>
      </c>
      <c r="BM29">
        <v>44.678899999999999</v>
      </c>
      <c r="BN29"/>
      <c r="BO29"/>
      <c r="BP29"/>
      <c r="BQ29">
        <v>56.158999999999999</v>
      </c>
      <c r="BR29">
        <v>0.22323000000000001</v>
      </c>
      <c r="BS29">
        <v>-2.3015560000000002</v>
      </c>
      <c r="BT29">
        <v>1.2999999999999999E-2</v>
      </c>
      <c r="BU29">
        <v>5.3737050000000002</v>
      </c>
      <c r="BV29">
        <v>-46.261275599999998</v>
      </c>
      <c r="BW29" s="4">
        <f t="shared" si="9"/>
        <v>1.419732861</v>
      </c>
      <c r="BY29" s="4">
        <f t="shared" si="10"/>
        <v>5731.9883538308186</v>
      </c>
      <c r="BZ29" s="4">
        <f t="shared" si="11"/>
        <v>3898.283326027029</v>
      </c>
      <c r="CA29" s="4">
        <f t="shared" si="12"/>
        <v>1.1660886112949997</v>
      </c>
      <c r="CB29" s="4">
        <f t="shared" si="13"/>
        <v>182.80546124627429</v>
      </c>
    </row>
    <row r="30" spans="1:80" x14ac:dyDescent="0.25">
      <c r="A30" s="40">
        <v>41704</v>
      </c>
      <c r="B30" s="41">
        <v>2.1656249999999998E-2</v>
      </c>
      <c r="C30">
        <v>9.2230000000000008</v>
      </c>
      <c r="D30">
        <v>9.5109999999999992</v>
      </c>
      <c r="E30">
        <v>95109.516910000006</v>
      </c>
      <c r="F30">
        <v>19.899999999999999</v>
      </c>
      <c r="G30">
        <v>-5.7</v>
      </c>
      <c r="H30">
        <v>6586.3</v>
      </c>
      <c r="I30"/>
      <c r="J30">
        <v>0.5</v>
      </c>
      <c r="K30">
        <v>0.82469999999999999</v>
      </c>
      <c r="L30">
        <v>7.6067999999999998</v>
      </c>
      <c r="M30">
        <v>7.8438999999999997</v>
      </c>
      <c r="N30">
        <v>16.3843</v>
      </c>
      <c r="O30">
        <v>0</v>
      </c>
      <c r="P30">
        <v>16.399999999999999</v>
      </c>
      <c r="Q30">
        <v>12.6982</v>
      </c>
      <c r="R30">
        <v>0</v>
      </c>
      <c r="S30">
        <v>12.7</v>
      </c>
      <c r="T30">
        <v>6586.2619000000004</v>
      </c>
      <c r="U30"/>
      <c r="V30"/>
      <c r="W30">
        <v>0</v>
      </c>
      <c r="X30">
        <v>0.41239999999999999</v>
      </c>
      <c r="Y30">
        <v>12.3</v>
      </c>
      <c r="Z30">
        <v>854</v>
      </c>
      <c r="AA30">
        <v>881</v>
      </c>
      <c r="AB30">
        <v>867</v>
      </c>
      <c r="AC30">
        <v>45</v>
      </c>
      <c r="AD30">
        <v>13.24</v>
      </c>
      <c r="AE30">
        <v>0.3</v>
      </c>
      <c r="AF30">
        <v>974</v>
      </c>
      <c r="AG30">
        <v>1</v>
      </c>
      <c r="AH30">
        <v>6</v>
      </c>
      <c r="AI30">
        <v>14</v>
      </c>
      <c r="AJ30">
        <v>190</v>
      </c>
      <c r="AK30">
        <v>190</v>
      </c>
      <c r="AL30">
        <v>6.5</v>
      </c>
      <c r="AM30">
        <v>195</v>
      </c>
      <c r="AN30" t="s">
        <v>155</v>
      </c>
      <c r="AO30">
        <v>2</v>
      </c>
      <c r="AP30" s="42">
        <v>0.93825231481481486</v>
      </c>
      <c r="AQ30">
        <v>47.158591000000001</v>
      </c>
      <c r="AR30">
        <v>-88.485707000000005</v>
      </c>
      <c r="AS30">
        <v>312.8</v>
      </c>
      <c r="AT30">
        <v>34.200000000000003</v>
      </c>
      <c r="AU30">
        <v>12</v>
      </c>
      <c r="AV30">
        <v>10</v>
      </c>
      <c r="AW30" t="s">
        <v>206</v>
      </c>
      <c r="AX30">
        <v>1</v>
      </c>
      <c r="AY30">
        <v>1.8352649999999999</v>
      </c>
      <c r="AZ30">
        <v>2.0676320000000001</v>
      </c>
      <c r="BA30">
        <v>14.048999999999999</v>
      </c>
      <c r="BB30">
        <v>9.99</v>
      </c>
      <c r="BC30">
        <v>0.71</v>
      </c>
      <c r="BD30">
        <v>21.253</v>
      </c>
      <c r="BE30">
        <v>1432.2449999999999</v>
      </c>
      <c r="BF30">
        <v>939.995</v>
      </c>
      <c r="BG30">
        <v>0.32300000000000001</v>
      </c>
      <c r="BH30">
        <v>0</v>
      </c>
      <c r="BI30">
        <v>0.32300000000000001</v>
      </c>
      <c r="BJ30">
        <v>0.25</v>
      </c>
      <c r="BK30">
        <v>0</v>
      </c>
      <c r="BL30">
        <v>0.25</v>
      </c>
      <c r="BM30">
        <v>40.974899999999998</v>
      </c>
      <c r="BN30"/>
      <c r="BO30"/>
      <c r="BP30"/>
      <c r="BQ30">
        <v>56.454000000000001</v>
      </c>
      <c r="BR30">
        <v>0.30085200000000001</v>
      </c>
      <c r="BS30">
        <v>-2.7979259999999999</v>
      </c>
      <c r="BT30">
        <v>1.2999999999999999E-2</v>
      </c>
      <c r="BU30">
        <v>7.2422599999999999</v>
      </c>
      <c r="BV30">
        <v>-56.2383126</v>
      </c>
      <c r="BW30" s="4">
        <f t="shared" si="9"/>
        <v>1.9134050919999999</v>
      </c>
      <c r="BY30" s="4">
        <f t="shared" si="10"/>
        <v>7897.7666789551786</v>
      </c>
      <c r="BZ30" s="4">
        <f t="shared" si="11"/>
        <v>5183.37378687618</v>
      </c>
      <c r="CA30" s="4">
        <f t="shared" si="12"/>
        <v>1.3785641909999999</v>
      </c>
      <c r="CB30" s="4">
        <f t="shared" si="13"/>
        <v>225.9461194792236</v>
      </c>
    </row>
    <row r="31" spans="1:80" x14ac:dyDescent="0.25">
      <c r="A31" s="40">
        <v>41704</v>
      </c>
      <c r="B31" s="41">
        <v>2.1667824074074072E-2</v>
      </c>
      <c r="C31">
        <v>9.2110000000000003</v>
      </c>
      <c r="D31">
        <v>9.7677999999999994</v>
      </c>
      <c r="E31">
        <v>97677.95491</v>
      </c>
      <c r="F31">
        <v>19</v>
      </c>
      <c r="G31">
        <v>-5.7</v>
      </c>
      <c r="H31">
        <v>6056.2</v>
      </c>
      <c r="I31"/>
      <c r="J31">
        <v>0.44</v>
      </c>
      <c r="K31">
        <v>0.82269999999999999</v>
      </c>
      <c r="L31">
        <v>7.5780000000000003</v>
      </c>
      <c r="M31">
        <v>8.0357000000000003</v>
      </c>
      <c r="N31">
        <v>15.666</v>
      </c>
      <c r="O31">
        <v>0</v>
      </c>
      <c r="P31">
        <v>15.7</v>
      </c>
      <c r="Q31">
        <v>12.141400000000001</v>
      </c>
      <c r="R31">
        <v>0</v>
      </c>
      <c r="S31">
        <v>12.1</v>
      </c>
      <c r="T31">
        <v>6056.1625999999997</v>
      </c>
      <c r="U31"/>
      <c r="V31"/>
      <c r="W31">
        <v>0</v>
      </c>
      <c r="X31">
        <v>0.36159999999999998</v>
      </c>
      <c r="Y31">
        <v>12.3</v>
      </c>
      <c r="Z31">
        <v>854</v>
      </c>
      <c r="AA31">
        <v>880</v>
      </c>
      <c r="AB31">
        <v>867</v>
      </c>
      <c r="AC31">
        <v>45</v>
      </c>
      <c r="AD31">
        <v>13.24</v>
      </c>
      <c r="AE31">
        <v>0.3</v>
      </c>
      <c r="AF31">
        <v>974</v>
      </c>
      <c r="AG31">
        <v>1</v>
      </c>
      <c r="AH31">
        <v>5.282</v>
      </c>
      <c r="AI31">
        <v>14</v>
      </c>
      <c r="AJ31">
        <v>190</v>
      </c>
      <c r="AK31">
        <v>190</v>
      </c>
      <c r="AL31">
        <v>6.2</v>
      </c>
      <c r="AM31">
        <v>195</v>
      </c>
      <c r="AN31" t="s">
        <v>155</v>
      </c>
      <c r="AO31">
        <v>2</v>
      </c>
      <c r="AP31" s="42">
        <v>0.9382638888888889</v>
      </c>
      <c r="AQ31">
        <v>47.158543000000002</v>
      </c>
      <c r="AR31">
        <v>-88.485534000000001</v>
      </c>
      <c r="AS31">
        <v>312.60000000000002</v>
      </c>
      <c r="AT31">
        <v>32.4</v>
      </c>
      <c r="AU31">
        <v>12</v>
      </c>
      <c r="AV31">
        <v>9</v>
      </c>
      <c r="AW31" t="s">
        <v>207</v>
      </c>
      <c r="AX31">
        <v>1</v>
      </c>
      <c r="AY31">
        <v>1.7</v>
      </c>
      <c r="AZ31">
        <v>2</v>
      </c>
      <c r="BA31">
        <v>14.048999999999999</v>
      </c>
      <c r="BB31">
        <v>9.8699999999999992</v>
      </c>
      <c r="BC31">
        <v>0.7</v>
      </c>
      <c r="BD31">
        <v>21.555</v>
      </c>
      <c r="BE31">
        <v>1417.12</v>
      </c>
      <c r="BF31">
        <v>956.43200000000002</v>
      </c>
      <c r="BG31">
        <v>0.307</v>
      </c>
      <c r="BH31">
        <v>0</v>
      </c>
      <c r="BI31">
        <v>0.307</v>
      </c>
      <c r="BJ31">
        <v>0.23799999999999999</v>
      </c>
      <c r="BK31">
        <v>0</v>
      </c>
      <c r="BL31">
        <v>0.23799999999999999</v>
      </c>
      <c r="BM31">
        <v>37.420999999999999</v>
      </c>
      <c r="BN31"/>
      <c r="BO31"/>
      <c r="BP31"/>
      <c r="BQ31">
        <v>49.168999999999997</v>
      </c>
      <c r="BR31">
        <v>0.37608000000000003</v>
      </c>
      <c r="BS31">
        <v>-2.698674</v>
      </c>
      <c r="BT31">
        <v>1.3717999999999999E-2</v>
      </c>
      <c r="BU31">
        <v>9.0531860000000002</v>
      </c>
      <c r="BV31">
        <v>-54.243347399999998</v>
      </c>
      <c r="BW31" s="4">
        <f t="shared" si="9"/>
        <v>2.3918517412</v>
      </c>
      <c r="BY31" s="4">
        <f t="shared" si="10"/>
        <v>9768.343949005246</v>
      </c>
      <c r="BZ31" s="4">
        <f t="shared" si="11"/>
        <v>6592.7774216968128</v>
      </c>
      <c r="CA31" s="4">
        <f t="shared" si="12"/>
        <v>1.6405568052552</v>
      </c>
      <c r="CB31" s="4">
        <f t="shared" si="13"/>
        <v>257.94653869518839</v>
      </c>
    </row>
    <row r="32" spans="1:80" x14ac:dyDescent="0.25">
      <c r="A32" s="40">
        <v>41704</v>
      </c>
      <c r="B32" s="41">
        <v>2.1679398148148149E-2</v>
      </c>
      <c r="C32">
        <v>9.3010000000000002</v>
      </c>
      <c r="D32">
        <v>9.5358000000000001</v>
      </c>
      <c r="E32">
        <v>95358.301569999996</v>
      </c>
      <c r="F32">
        <v>15.9</v>
      </c>
      <c r="G32">
        <v>-1.9</v>
      </c>
      <c r="H32">
        <v>5788.5</v>
      </c>
      <c r="I32"/>
      <c r="J32">
        <v>0.4</v>
      </c>
      <c r="K32">
        <v>0.8246</v>
      </c>
      <c r="L32">
        <v>7.67</v>
      </c>
      <c r="M32">
        <v>7.8634000000000004</v>
      </c>
      <c r="N32">
        <v>13.1305</v>
      </c>
      <c r="O32">
        <v>0</v>
      </c>
      <c r="P32">
        <v>13.1</v>
      </c>
      <c r="Q32">
        <v>10.176399999999999</v>
      </c>
      <c r="R32">
        <v>0</v>
      </c>
      <c r="S32">
        <v>10.199999999999999</v>
      </c>
      <c r="T32">
        <v>5788.5205999999998</v>
      </c>
      <c r="U32"/>
      <c r="V32"/>
      <c r="W32">
        <v>0</v>
      </c>
      <c r="X32">
        <v>0.32979999999999998</v>
      </c>
      <c r="Y32">
        <v>12.3</v>
      </c>
      <c r="Z32">
        <v>853</v>
      </c>
      <c r="AA32">
        <v>881</v>
      </c>
      <c r="AB32">
        <v>867</v>
      </c>
      <c r="AC32">
        <v>45</v>
      </c>
      <c r="AD32">
        <v>13.24</v>
      </c>
      <c r="AE32">
        <v>0.3</v>
      </c>
      <c r="AF32">
        <v>974</v>
      </c>
      <c r="AG32">
        <v>1</v>
      </c>
      <c r="AH32">
        <v>5.718</v>
      </c>
      <c r="AI32">
        <v>14</v>
      </c>
      <c r="AJ32">
        <v>190</v>
      </c>
      <c r="AK32">
        <v>189.3</v>
      </c>
      <c r="AL32">
        <v>6.2</v>
      </c>
      <c r="AM32">
        <v>195</v>
      </c>
      <c r="AN32" t="s">
        <v>155</v>
      </c>
      <c r="AO32">
        <v>2</v>
      </c>
      <c r="AP32" s="42">
        <v>0.93827546296296294</v>
      </c>
      <c r="AQ32">
        <v>47.158507999999998</v>
      </c>
      <c r="AR32">
        <v>-88.48536</v>
      </c>
      <c r="AS32">
        <v>312.39999999999998</v>
      </c>
      <c r="AT32">
        <v>30.9</v>
      </c>
      <c r="AU32">
        <v>12</v>
      </c>
      <c r="AV32">
        <v>9</v>
      </c>
      <c r="AW32" t="s">
        <v>207</v>
      </c>
      <c r="AX32">
        <v>1</v>
      </c>
      <c r="AY32">
        <v>1.7</v>
      </c>
      <c r="AZ32">
        <v>2</v>
      </c>
      <c r="BA32">
        <v>14.048999999999999</v>
      </c>
      <c r="BB32">
        <v>9.99</v>
      </c>
      <c r="BC32">
        <v>0.71</v>
      </c>
      <c r="BD32">
        <v>21.268999999999998</v>
      </c>
      <c r="BE32">
        <v>1443.886</v>
      </c>
      <c r="BF32">
        <v>942.15800000000002</v>
      </c>
      <c r="BG32">
        <v>0.25900000000000001</v>
      </c>
      <c r="BH32">
        <v>0</v>
      </c>
      <c r="BI32">
        <v>0.25900000000000001</v>
      </c>
      <c r="BJ32">
        <v>0.20100000000000001</v>
      </c>
      <c r="BK32">
        <v>0</v>
      </c>
      <c r="BL32">
        <v>0.20100000000000001</v>
      </c>
      <c r="BM32">
        <v>36.005299999999998</v>
      </c>
      <c r="BN32"/>
      <c r="BO32"/>
      <c r="BP32"/>
      <c r="BQ32">
        <v>45.149000000000001</v>
      </c>
      <c r="BR32">
        <v>0.35063800000000001</v>
      </c>
      <c r="BS32">
        <v>-3.0388519999999999</v>
      </c>
      <c r="BT32">
        <v>1.3282E-2</v>
      </c>
      <c r="BU32">
        <v>8.4407329999999998</v>
      </c>
      <c r="BV32">
        <v>-61.080925200000003</v>
      </c>
      <c r="BW32" s="4">
        <f t="shared" si="9"/>
        <v>2.2300416585999998</v>
      </c>
      <c r="BY32" s="4">
        <f t="shared" si="10"/>
        <v>9279.5291571046928</v>
      </c>
      <c r="BZ32" s="4">
        <f t="shared" si="11"/>
        <v>6055.0366383491792</v>
      </c>
      <c r="CA32" s="4">
        <f t="shared" si="12"/>
        <v>1.2917815953462</v>
      </c>
      <c r="CB32" s="4">
        <f t="shared" si="13"/>
        <v>231.39792972596285</v>
      </c>
    </row>
    <row r="33" spans="1:80" x14ac:dyDescent="0.25">
      <c r="A33" s="40">
        <v>41704</v>
      </c>
      <c r="B33" s="41">
        <v>2.1690972222222219E-2</v>
      </c>
      <c r="C33">
        <v>9.6419999999999995</v>
      </c>
      <c r="D33">
        <v>9.0922999999999998</v>
      </c>
      <c r="E33">
        <v>90923.197</v>
      </c>
      <c r="F33">
        <v>13.1</v>
      </c>
      <c r="G33">
        <v>-1.8</v>
      </c>
      <c r="H33">
        <v>5191.7</v>
      </c>
      <c r="I33"/>
      <c r="J33">
        <v>0.4</v>
      </c>
      <c r="K33">
        <v>0.82709999999999995</v>
      </c>
      <c r="L33">
        <v>7.9752999999999998</v>
      </c>
      <c r="M33">
        <v>7.5202999999999998</v>
      </c>
      <c r="N33">
        <v>10.835100000000001</v>
      </c>
      <c r="O33">
        <v>0</v>
      </c>
      <c r="P33">
        <v>10.8</v>
      </c>
      <c r="Q33">
        <v>8.3973999999999993</v>
      </c>
      <c r="R33">
        <v>0</v>
      </c>
      <c r="S33">
        <v>8.4</v>
      </c>
      <c r="T33">
        <v>5191.7451000000001</v>
      </c>
      <c r="U33"/>
      <c r="V33"/>
      <c r="W33">
        <v>0</v>
      </c>
      <c r="X33">
        <v>0.33079999999999998</v>
      </c>
      <c r="Y33">
        <v>12.3</v>
      </c>
      <c r="Z33">
        <v>854</v>
      </c>
      <c r="AA33">
        <v>880</v>
      </c>
      <c r="AB33">
        <v>867</v>
      </c>
      <c r="AC33">
        <v>45</v>
      </c>
      <c r="AD33">
        <v>13.24</v>
      </c>
      <c r="AE33">
        <v>0.3</v>
      </c>
      <c r="AF33">
        <v>974</v>
      </c>
      <c r="AG33">
        <v>1</v>
      </c>
      <c r="AH33">
        <v>6</v>
      </c>
      <c r="AI33">
        <v>14</v>
      </c>
      <c r="AJ33">
        <v>190</v>
      </c>
      <c r="AK33">
        <v>189</v>
      </c>
      <c r="AL33">
        <v>6.2</v>
      </c>
      <c r="AM33">
        <v>195</v>
      </c>
      <c r="AN33" t="s">
        <v>155</v>
      </c>
      <c r="AO33">
        <v>2</v>
      </c>
      <c r="AP33" s="42">
        <v>0.93828703703703698</v>
      </c>
      <c r="AQ33">
        <v>47.158489000000003</v>
      </c>
      <c r="AR33">
        <v>-88.485187999999994</v>
      </c>
      <c r="AS33">
        <v>312.2</v>
      </c>
      <c r="AT33">
        <v>29.5</v>
      </c>
      <c r="AU33">
        <v>12</v>
      </c>
      <c r="AV33">
        <v>9</v>
      </c>
      <c r="AW33" t="s">
        <v>207</v>
      </c>
      <c r="AX33">
        <v>1</v>
      </c>
      <c r="AY33">
        <v>1.7</v>
      </c>
      <c r="AZ33">
        <v>2</v>
      </c>
      <c r="BA33">
        <v>14.048999999999999</v>
      </c>
      <c r="BB33">
        <v>10.14</v>
      </c>
      <c r="BC33">
        <v>0.72</v>
      </c>
      <c r="BD33">
        <v>20.904</v>
      </c>
      <c r="BE33">
        <v>1510.5250000000001</v>
      </c>
      <c r="BF33">
        <v>906.55</v>
      </c>
      <c r="BG33">
        <v>0.215</v>
      </c>
      <c r="BH33">
        <v>0</v>
      </c>
      <c r="BI33">
        <v>0.215</v>
      </c>
      <c r="BJ33">
        <v>0.16700000000000001</v>
      </c>
      <c r="BK33">
        <v>0</v>
      </c>
      <c r="BL33">
        <v>0.16700000000000001</v>
      </c>
      <c r="BM33">
        <v>32.490400000000001</v>
      </c>
      <c r="BN33"/>
      <c r="BO33"/>
      <c r="BP33"/>
      <c r="BQ33">
        <v>45.561999999999998</v>
      </c>
      <c r="BR33">
        <v>0.30599799999999999</v>
      </c>
      <c r="BS33">
        <v>-3.0317820000000002</v>
      </c>
      <c r="BT33">
        <v>1.2999999999999999E-2</v>
      </c>
      <c r="BU33">
        <v>7.3661370000000002</v>
      </c>
      <c r="BV33">
        <v>-60.9388182</v>
      </c>
      <c r="BW33" s="4">
        <f t="shared" si="9"/>
        <v>1.9461333954</v>
      </c>
      <c r="BY33" s="4">
        <f t="shared" si="10"/>
        <v>8471.8953375916954</v>
      </c>
      <c r="BZ33" s="4">
        <f t="shared" si="11"/>
        <v>5084.4552180822893</v>
      </c>
      <c r="CA33" s="4">
        <f t="shared" si="12"/>
        <v>0.93663231087059995</v>
      </c>
      <c r="CB33" s="4">
        <f t="shared" si="13"/>
        <v>182.22490079706674</v>
      </c>
    </row>
    <row r="34" spans="1:80" x14ac:dyDescent="0.25">
      <c r="A34" s="40">
        <v>41704</v>
      </c>
      <c r="B34" s="41">
        <v>2.1702546296296296E-2</v>
      </c>
      <c r="C34">
        <v>9.9930000000000003</v>
      </c>
      <c r="D34">
        <v>8.6446000000000005</v>
      </c>
      <c r="E34">
        <v>86446.240279999998</v>
      </c>
      <c r="F34">
        <v>13</v>
      </c>
      <c r="G34">
        <v>-1.8</v>
      </c>
      <c r="H34">
        <v>4471.8999999999996</v>
      </c>
      <c r="I34"/>
      <c r="J34">
        <v>0.4</v>
      </c>
      <c r="K34">
        <v>0.82969999999999999</v>
      </c>
      <c r="L34">
        <v>8.2906999999999993</v>
      </c>
      <c r="M34">
        <v>7.1722999999999999</v>
      </c>
      <c r="N34">
        <v>10.8254</v>
      </c>
      <c r="O34">
        <v>0</v>
      </c>
      <c r="P34">
        <v>10.8</v>
      </c>
      <c r="Q34">
        <v>8.3899000000000008</v>
      </c>
      <c r="R34">
        <v>0</v>
      </c>
      <c r="S34">
        <v>8.4</v>
      </c>
      <c r="T34">
        <v>4471.8890000000001</v>
      </c>
      <c r="U34"/>
      <c r="V34"/>
      <c r="W34">
        <v>0</v>
      </c>
      <c r="X34">
        <v>0.33189999999999997</v>
      </c>
      <c r="Y34">
        <v>12.3</v>
      </c>
      <c r="Z34">
        <v>854</v>
      </c>
      <c r="AA34">
        <v>880</v>
      </c>
      <c r="AB34">
        <v>866</v>
      </c>
      <c r="AC34">
        <v>45</v>
      </c>
      <c r="AD34">
        <v>13.24</v>
      </c>
      <c r="AE34">
        <v>0.3</v>
      </c>
      <c r="AF34">
        <v>974</v>
      </c>
      <c r="AG34">
        <v>1</v>
      </c>
      <c r="AH34">
        <v>6</v>
      </c>
      <c r="AI34">
        <v>14</v>
      </c>
      <c r="AJ34">
        <v>190</v>
      </c>
      <c r="AK34">
        <v>189</v>
      </c>
      <c r="AL34">
        <v>6.3</v>
      </c>
      <c r="AM34">
        <v>195</v>
      </c>
      <c r="AN34" t="s">
        <v>155</v>
      </c>
      <c r="AO34">
        <v>2</v>
      </c>
      <c r="AP34" s="42">
        <v>0.93829861111111112</v>
      </c>
      <c r="AQ34">
        <v>47.158487000000001</v>
      </c>
      <c r="AR34">
        <v>-88.485021000000003</v>
      </c>
      <c r="AS34">
        <v>311.8</v>
      </c>
      <c r="AT34">
        <v>28.1</v>
      </c>
      <c r="AU34">
        <v>12</v>
      </c>
      <c r="AV34">
        <v>9</v>
      </c>
      <c r="AW34" t="s">
        <v>207</v>
      </c>
      <c r="AX34">
        <v>1.033067</v>
      </c>
      <c r="AY34">
        <v>1.7</v>
      </c>
      <c r="AZ34">
        <v>2.033067</v>
      </c>
      <c r="BA34">
        <v>14.048999999999999</v>
      </c>
      <c r="BB34">
        <v>10.3</v>
      </c>
      <c r="BC34">
        <v>0.73</v>
      </c>
      <c r="BD34">
        <v>20.527000000000001</v>
      </c>
      <c r="BE34">
        <v>1580.61</v>
      </c>
      <c r="BF34">
        <v>870.30499999999995</v>
      </c>
      <c r="BG34">
        <v>0.216</v>
      </c>
      <c r="BH34">
        <v>0</v>
      </c>
      <c r="BI34">
        <v>0.216</v>
      </c>
      <c r="BJ34">
        <v>0.16800000000000001</v>
      </c>
      <c r="BK34">
        <v>0</v>
      </c>
      <c r="BL34">
        <v>0.16800000000000001</v>
      </c>
      <c r="BM34">
        <v>28.17</v>
      </c>
      <c r="BN34"/>
      <c r="BO34"/>
      <c r="BP34"/>
      <c r="BQ34">
        <v>46.005000000000003</v>
      </c>
      <c r="BR34">
        <v>0.28782000000000002</v>
      </c>
      <c r="BS34">
        <v>-2.3700860000000001</v>
      </c>
      <c r="BT34">
        <v>1.3717999999999999E-2</v>
      </c>
      <c r="BU34">
        <v>6.928547</v>
      </c>
      <c r="BV34">
        <v>-47.6387286</v>
      </c>
      <c r="BW34" s="4">
        <f t="shared" si="9"/>
        <v>1.8305221173999999</v>
      </c>
      <c r="BY34" s="4">
        <f t="shared" si="10"/>
        <v>8338.3431749323372</v>
      </c>
      <c r="BZ34" s="4">
        <f t="shared" si="11"/>
        <v>4591.2032423301689</v>
      </c>
      <c r="CA34" s="4">
        <f t="shared" si="12"/>
        <v>0.88626647521440005</v>
      </c>
      <c r="CB34" s="4">
        <f t="shared" si="13"/>
        <v>148.60789646898601</v>
      </c>
    </row>
    <row r="35" spans="1:80" x14ac:dyDescent="0.25">
      <c r="A35" s="40">
        <v>41704</v>
      </c>
      <c r="B35" s="41">
        <v>2.1714120370370373E-2</v>
      </c>
      <c r="C35">
        <v>10.127000000000001</v>
      </c>
      <c r="D35">
        <v>8.3541000000000007</v>
      </c>
      <c r="E35">
        <v>83540.631229999999</v>
      </c>
      <c r="F35">
        <v>11.7</v>
      </c>
      <c r="G35">
        <v>-1.9</v>
      </c>
      <c r="H35">
        <v>4038.6</v>
      </c>
      <c r="I35"/>
      <c r="J35">
        <v>0.4</v>
      </c>
      <c r="K35">
        <v>0.83199999999999996</v>
      </c>
      <c r="L35">
        <v>8.4253</v>
      </c>
      <c r="M35">
        <v>6.9501999999999997</v>
      </c>
      <c r="N35">
        <v>9.7614999999999998</v>
      </c>
      <c r="O35">
        <v>0</v>
      </c>
      <c r="P35">
        <v>9.8000000000000007</v>
      </c>
      <c r="Q35">
        <v>7.5652999999999997</v>
      </c>
      <c r="R35">
        <v>0</v>
      </c>
      <c r="S35">
        <v>7.6</v>
      </c>
      <c r="T35">
        <v>4038.6048000000001</v>
      </c>
      <c r="U35"/>
      <c r="V35"/>
      <c r="W35">
        <v>0</v>
      </c>
      <c r="X35">
        <v>0.33279999999999998</v>
      </c>
      <c r="Y35">
        <v>12.3</v>
      </c>
      <c r="Z35">
        <v>853</v>
      </c>
      <c r="AA35">
        <v>879</v>
      </c>
      <c r="AB35">
        <v>865</v>
      </c>
      <c r="AC35">
        <v>45</v>
      </c>
      <c r="AD35">
        <v>13.24</v>
      </c>
      <c r="AE35">
        <v>0.3</v>
      </c>
      <c r="AF35">
        <v>974</v>
      </c>
      <c r="AG35">
        <v>1</v>
      </c>
      <c r="AH35">
        <v>6</v>
      </c>
      <c r="AI35">
        <v>14</v>
      </c>
      <c r="AJ35">
        <v>190</v>
      </c>
      <c r="AK35">
        <v>189</v>
      </c>
      <c r="AL35">
        <v>6.3</v>
      </c>
      <c r="AM35">
        <v>195</v>
      </c>
      <c r="AN35" t="s">
        <v>155</v>
      </c>
      <c r="AO35">
        <v>2</v>
      </c>
      <c r="AP35" s="42">
        <v>0.93831018518518527</v>
      </c>
      <c r="AQ35">
        <v>47.158493</v>
      </c>
      <c r="AR35">
        <v>-88.484865999999997</v>
      </c>
      <c r="AS35">
        <v>311.60000000000002</v>
      </c>
      <c r="AT35">
        <v>26.4</v>
      </c>
      <c r="AU35">
        <v>12</v>
      </c>
      <c r="AV35">
        <v>9</v>
      </c>
      <c r="AW35" t="s">
        <v>207</v>
      </c>
      <c r="AX35">
        <v>1.1000000000000001</v>
      </c>
      <c r="AY35">
        <v>1.7</v>
      </c>
      <c r="AZ35">
        <v>2.1</v>
      </c>
      <c r="BA35">
        <v>14.048999999999999</v>
      </c>
      <c r="BB35">
        <v>10.45</v>
      </c>
      <c r="BC35">
        <v>0.74</v>
      </c>
      <c r="BD35">
        <v>20.199000000000002</v>
      </c>
      <c r="BE35">
        <v>1619.63</v>
      </c>
      <c r="BF35">
        <v>850.36400000000003</v>
      </c>
      <c r="BG35">
        <v>0.19700000000000001</v>
      </c>
      <c r="BH35">
        <v>0</v>
      </c>
      <c r="BI35">
        <v>0.19700000000000001</v>
      </c>
      <c r="BJ35">
        <v>0.152</v>
      </c>
      <c r="BK35">
        <v>0</v>
      </c>
      <c r="BL35">
        <v>0.152</v>
      </c>
      <c r="BM35">
        <v>25.652200000000001</v>
      </c>
      <c r="BN35"/>
      <c r="BO35"/>
      <c r="BP35"/>
      <c r="BQ35">
        <v>46.515000000000001</v>
      </c>
      <c r="BR35">
        <v>0.21607199999999999</v>
      </c>
      <c r="BS35">
        <v>-2.8086120000000001</v>
      </c>
      <c r="BT35">
        <v>1.4E-2</v>
      </c>
      <c r="BU35">
        <v>5.2013939999999996</v>
      </c>
      <c r="BV35">
        <v>-56.453101199999999</v>
      </c>
      <c r="BW35" s="4">
        <f t="shared" si="9"/>
        <v>1.3742082947999998</v>
      </c>
      <c r="BY35" s="4">
        <f t="shared" si="10"/>
        <v>6414.2877280771081</v>
      </c>
      <c r="BZ35" s="4">
        <f t="shared" si="11"/>
        <v>3367.7317471265419</v>
      </c>
      <c r="CA35" s="4">
        <f t="shared" si="12"/>
        <v>0.60197189152319996</v>
      </c>
      <c r="CB35" s="4">
        <f t="shared" si="13"/>
        <v>101.5914694456015</v>
      </c>
    </row>
    <row r="36" spans="1:80" x14ac:dyDescent="0.25">
      <c r="A36" s="40">
        <v>41704</v>
      </c>
      <c r="B36" s="41">
        <v>2.1725694444444443E-2</v>
      </c>
      <c r="C36">
        <v>10.15</v>
      </c>
      <c r="D36">
        <v>8.2760999999999996</v>
      </c>
      <c r="E36">
        <v>82761.105689999997</v>
      </c>
      <c r="F36">
        <v>11.5</v>
      </c>
      <c r="G36">
        <v>3.1</v>
      </c>
      <c r="H36">
        <v>3931.1</v>
      </c>
      <c r="I36"/>
      <c r="J36">
        <v>0.4</v>
      </c>
      <c r="K36">
        <v>0.83260000000000001</v>
      </c>
      <c r="L36">
        <v>8.4510000000000005</v>
      </c>
      <c r="M36">
        <v>6.8907999999999996</v>
      </c>
      <c r="N36">
        <v>9.6109000000000009</v>
      </c>
      <c r="O36">
        <v>2.5596000000000001</v>
      </c>
      <c r="P36">
        <v>12.2</v>
      </c>
      <c r="Q36">
        <v>7.4485999999999999</v>
      </c>
      <c r="R36">
        <v>1.9837</v>
      </c>
      <c r="S36">
        <v>9.4</v>
      </c>
      <c r="T36">
        <v>3931.06</v>
      </c>
      <c r="U36"/>
      <c r="V36"/>
      <c r="W36">
        <v>0</v>
      </c>
      <c r="X36">
        <v>0.33300000000000002</v>
      </c>
      <c r="Y36">
        <v>12.3</v>
      </c>
      <c r="Z36">
        <v>853</v>
      </c>
      <c r="AA36">
        <v>879</v>
      </c>
      <c r="AB36">
        <v>865</v>
      </c>
      <c r="AC36">
        <v>45</v>
      </c>
      <c r="AD36">
        <v>13.24</v>
      </c>
      <c r="AE36">
        <v>0.3</v>
      </c>
      <c r="AF36">
        <v>974</v>
      </c>
      <c r="AG36">
        <v>1</v>
      </c>
      <c r="AH36">
        <v>6</v>
      </c>
      <c r="AI36">
        <v>14</v>
      </c>
      <c r="AJ36">
        <v>190</v>
      </c>
      <c r="AK36">
        <v>189</v>
      </c>
      <c r="AL36">
        <v>6.2</v>
      </c>
      <c r="AM36">
        <v>195</v>
      </c>
      <c r="AN36" t="s">
        <v>155</v>
      </c>
      <c r="AO36">
        <v>2</v>
      </c>
      <c r="AP36" s="42">
        <v>0.9383217592592592</v>
      </c>
      <c r="AQ36">
        <v>47.158512000000002</v>
      </c>
      <c r="AR36">
        <v>-88.484719999999996</v>
      </c>
      <c r="AS36">
        <v>311.5</v>
      </c>
      <c r="AT36">
        <v>25.1</v>
      </c>
      <c r="AU36">
        <v>12</v>
      </c>
      <c r="AV36">
        <v>10</v>
      </c>
      <c r="AW36" t="s">
        <v>206</v>
      </c>
      <c r="AX36">
        <v>1.1000000000000001</v>
      </c>
      <c r="AY36">
        <v>1.7</v>
      </c>
      <c r="AZ36">
        <v>2.1</v>
      </c>
      <c r="BA36">
        <v>14.048999999999999</v>
      </c>
      <c r="BB36">
        <v>10.49</v>
      </c>
      <c r="BC36">
        <v>0.75</v>
      </c>
      <c r="BD36">
        <v>20.103999999999999</v>
      </c>
      <c r="BE36">
        <v>1629.175</v>
      </c>
      <c r="BF36">
        <v>845.48299999999995</v>
      </c>
      <c r="BG36">
        <v>0.19400000000000001</v>
      </c>
      <c r="BH36">
        <v>5.1999999999999998E-2</v>
      </c>
      <c r="BI36">
        <v>0.246</v>
      </c>
      <c r="BJ36">
        <v>0.15</v>
      </c>
      <c r="BK36">
        <v>0.04</v>
      </c>
      <c r="BL36">
        <v>0.19</v>
      </c>
      <c r="BM36">
        <v>25.039899999999999</v>
      </c>
      <c r="BN36"/>
      <c r="BO36"/>
      <c r="BP36"/>
      <c r="BQ36">
        <v>46.683</v>
      </c>
      <c r="BR36">
        <v>0.19977</v>
      </c>
      <c r="BS36">
        <v>-2.636174</v>
      </c>
      <c r="BT36">
        <v>1.4E-2</v>
      </c>
      <c r="BU36">
        <v>4.8089630000000003</v>
      </c>
      <c r="BV36">
        <v>-52.987097400000003</v>
      </c>
      <c r="BW36" s="4">
        <f t="shared" si="9"/>
        <v>1.2705280246000001</v>
      </c>
      <c r="BY36" s="4">
        <f t="shared" si="10"/>
        <v>5965.2966438127351</v>
      </c>
      <c r="BZ36" s="4">
        <f t="shared" si="11"/>
        <v>3095.7735677878204</v>
      </c>
      <c r="CA36" s="4">
        <f t="shared" si="12"/>
        <v>0.54923166423000003</v>
      </c>
      <c r="CB36" s="4">
        <f t="shared" si="13"/>
        <v>91.684706327685177</v>
      </c>
    </row>
    <row r="37" spans="1:80" x14ac:dyDescent="0.25">
      <c r="A37" s="40">
        <v>41704</v>
      </c>
      <c r="B37" s="41">
        <v>2.173726851851852E-2</v>
      </c>
      <c r="C37">
        <v>9.98</v>
      </c>
      <c r="D37">
        <v>8.4159000000000006</v>
      </c>
      <c r="E37">
        <v>84159.479680000004</v>
      </c>
      <c r="F37">
        <v>11.1</v>
      </c>
      <c r="G37">
        <v>-6.5</v>
      </c>
      <c r="H37">
        <v>4288.6000000000004</v>
      </c>
      <c r="I37"/>
      <c r="J37">
        <v>0.34</v>
      </c>
      <c r="K37">
        <v>0.83220000000000005</v>
      </c>
      <c r="L37">
        <v>8.3054000000000006</v>
      </c>
      <c r="M37">
        <v>7.0037000000000003</v>
      </c>
      <c r="N37">
        <v>9.2294</v>
      </c>
      <c r="O37">
        <v>0</v>
      </c>
      <c r="P37">
        <v>9.1999999999999993</v>
      </c>
      <c r="Q37">
        <v>7.1529999999999996</v>
      </c>
      <c r="R37">
        <v>0</v>
      </c>
      <c r="S37">
        <v>7.2</v>
      </c>
      <c r="T37">
        <v>4288.6090999999997</v>
      </c>
      <c r="U37"/>
      <c r="V37"/>
      <c r="W37">
        <v>0</v>
      </c>
      <c r="X37">
        <v>0.28270000000000001</v>
      </c>
      <c r="Y37">
        <v>12.3</v>
      </c>
      <c r="Z37">
        <v>853</v>
      </c>
      <c r="AA37">
        <v>879</v>
      </c>
      <c r="AB37">
        <v>864</v>
      </c>
      <c r="AC37">
        <v>45</v>
      </c>
      <c r="AD37">
        <v>13.24</v>
      </c>
      <c r="AE37">
        <v>0.3</v>
      </c>
      <c r="AF37">
        <v>974</v>
      </c>
      <c r="AG37">
        <v>1</v>
      </c>
      <c r="AH37">
        <v>6</v>
      </c>
      <c r="AI37">
        <v>14</v>
      </c>
      <c r="AJ37">
        <v>190</v>
      </c>
      <c r="AK37">
        <v>189</v>
      </c>
      <c r="AL37">
        <v>6.3</v>
      </c>
      <c r="AM37">
        <v>195</v>
      </c>
      <c r="AN37" t="s">
        <v>155</v>
      </c>
      <c r="AO37">
        <v>2</v>
      </c>
      <c r="AP37" s="42">
        <v>0.93833333333333335</v>
      </c>
      <c r="AQ37">
        <v>47.158549999999998</v>
      </c>
      <c r="AR37">
        <v>-88.484585999999993</v>
      </c>
      <c r="AS37">
        <v>311.39999999999998</v>
      </c>
      <c r="AT37">
        <v>24.1</v>
      </c>
      <c r="AU37">
        <v>12</v>
      </c>
      <c r="AV37">
        <v>10</v>
      </c>
      <c r="AW37" t="s">
        <v>206</v>
      </c>
      <c r="AX37">
        <v>1.1655340000000001</v>
      </c>
      <c r="AY37">
        <v>1.7</v>
      </c>
      <c r="AZ37">
        <v>2.1327669999999999</v>
      </c>
      <c r="BA37">
        <v>14.048999999999999</v>
      </c>
      <c r="BB37">
        <v>10.46</v>
      </c>
      <c r="BC37">
        <v>0.74</v>
      </c>
      <c r="BD37">
        <v>20.164000000000001</v>
      </c>
      <c r="BE37">
        <v>1600.7840000000001</v>
      </c>
      <c r="BF37">
        <v>859.173</v>
      </c>
      <c r="BG37">
        <v>0.186</v>
      </c>
      <c r="BH37">
        <v>0</v>
      </c>
      <c r="BI37">
        <v>0.186</v>
      </c>
      <c r="BJ37">
        <v>0.14399999999999999</v>
      </c>
      <c r="BK37">
        <v>0</v>
      </c>
      <c r="BL37">
        <v>0.14399999999999999</v>
      </c>
      <c r="BM37">
        <v>27.311900000000001</v>
      </c>
      <c r="BN37"/>
      <c r="BO37"/>
      <c r="BP37"/>
      <c r="BQ37">
        <v>39.621000000000002</v>
      </c>
      <c r="BR37">
        <v>0.21405199999999999</v>
      </c>
      <c r="BS37">
        <v>-2.8340519999999998</v>
      </c>
      <c r="BT37">
        <v>1.3282E-2</v>
      </c>
      <c r="BU37">
        <v>5.1527669999999999</v>
      </c>
      <c r="BV37">
        <v>-56.9644452</v>
      </c>
      <c r="BW37" s="4">
        <f t="shared" si="9"/>
        <v>1.3613610413999999</v>
      </c>
      <c r="BY37" s="4">
        <f t="shared" si="10"/>
        <v>6280.3827504463397</v>
      </c>
      <c r="BZ37" s="4">
        <f t="shared" si="11"/>
        <v>3370.8078596795267</v>
      </c>
      <c r="CA37" s="4">
        <f t="shared" si="12"/>
        <v>0.56495761830719993</v>
      </c>
      <c r="CB37" s="4">
        <f t="shared" si="13"/>
        <v>107.15323594058623</v>
      </c>
    </row>
    <row r="38" spans="1:80" x14ac:dyDescent="0.25">
      <c r="A38" s="40">
        <v>41704</v>
      </c>
      <c r="B38" s="41">
        <v>2.1748842592592594E-2</v>
      </c>
      <c r="C38">
        <v>9.5739999999999998</v>
      </c>
      <c r="D38">
        <v>9.0513999999999992</v>
      </c>
      <c r="E38">
        <v>90514.133790000007</v>
      </c>
      <c r="F38">
        <v>10.1</v>
      </c>
      <c r="G38">
        <v>-4.3</v>
      </c>
      <c r="H38">
        <v>4979.6000000000004</v>
      </c>
      <c r="I38"/>
      <c r="J38">
        <v>0.3</v>
      </c>
      <c r="K38">
        <v>0.82830000000000004</v>
      </c>
      <c r="L38">
        <v>7.9298999999999999</v>
      </c>
      <c r="M38">
        <v>7.4973000000000001</v>
      </c>
      <c r="N38">
        <v>8.4053000000000004</v>
      </c>
      <c r="O38">
        <v>0</v>
      </c>
      <c r="P38">
        <v>8.4</v>
      </c>
      <c r="Q38">
        <v>6.5143000000000004</v>
      </c>
      <c r="R38">
        <v>0</v>
      </c>
      <c r="S38">
        <v>6.5</v>
      </c>
      <c r="T38">
        <v>4979.5727999999999</v>
      </c>
      <c r="U38"/>
      <c r="V38"/>
      <c r="W38">
        <v>0</v>
      </c>
      <c r="X38">
        <v>0.2485</v>
      </c>
      <c r="Y38">
        <v>12.3</v>
      </c>
      <c r="Z38">
        <v>853</v>
      </c>
      <c r="AA38">
        <v>879</v>
      </c>
      <c r="AB38">
        <v>864</v>
      </c>
      <c r="AC38">
        <v>45</v>
      </c>
      <c r="AD38">
        <v>13.24</v>
      </c>
      <c r="AE38">
        <v>0.3</v>
      </c>
      <c r="AF38">
        <v>974</v>
      </c>
      <c r="AG38">
        <v>1</v>
      </c>
      <c r="AH38">
        <v>6</v>
      </c>
      <c r="AI38">
        <v>14</v>
      </c>
      <c r="AJ38">
        <v>190</v>
      </c>
      <c r="AK38">
        <v>189</v>
      </c>
      <c r="AL38">
        <v>6.4</v>
      </c>
      <c r="AM38">
        <v>194.7</v>
      </c>
      <c r="AN38" t="s">
        <v>155</v>
      </c>
      <c r="AO38">
        <v>2</v>
      </c>
      <c r="AP38" s="42">
        <v>0.93834490740740739</v>
      </c>
      <c r="AQ38">
        <v>47.158585000000002</v>
      </c>
      <c r="AR38">
        <v>-88.484502000000006</v>
      </c>
      <c r="AS38">
        <v>311.10000000000002</v>
      </c>
      <c r="AT38">
        <v>23.6</v>
      </c>
      <c r="AU38">
        <v>12</v>
      </c>
      <c r="AV38">
        <v>10</v>
      </c>
      <c r="AW38" t="s">
        <v>206</v>
      </c>
      <c r="AX38">
        <v>1.3</v>
      </c>
      <c r="AY38">
        <v>1.7</v>
      </c>
      <c r="AZ38">
        <v>2.2000000000000002</v>
      </c>
      <c r="BA38">
        <v>14.048999999999999</v>
      </c>
      <c r="BB38">
        <v>10.210000000000001</v>
      </c>
      <c r="BC38">
        <v>0.73</v>
      </c>
      <c r="BD38">
        <v>20.728999999999999</v>
      </c>
      <c r="BE38">
        <v>1510.4010000000001</v>
      </c>
      <c r="BF38">
        <v>908.875</v>
      </c>
      <c r="BG38">
        <v>0.16800000000000001</v>
      </c>
      <c r="BH38">
        <v>0</v>
      </c>
      <c r="BI38">
        <v>0.16800000000000001</v>
      </c>
      <c r="BJ38">
        <v>0.13</v>
      </c>
      <c r="BK38">
        <v>0</v>
      </c>
      <c r="BL38">
        <v>0.13</v>
      </c>
      <c r="BM38">
        <v>31.3385</v>
      </c>
      <c r="BN38"/>
      <c r="BO38"/>
      <c r="BP38"/>
      <c r="BQ38">
        <v>34.414000000000001</v>
      </c>
      <c r="BR38">
        <v>0.22159000000000001</v>
      </c>
      <c r="BS38">
        <v>-3.1053679999999999</v>
      </c>
      <c r="BT38">
        <v>1.2999999999999999E-2</v>
      </c>
      <c r="BU38">
        <v>5.3342260000000001</v>
      </c>
      <c r="BV38">
        <v>-62.417896800000001</v>
      </c>
      <c r="BW38" s="4">
        <f t="shared" si="9"/>
        <v>1.4093025092</v>
      </c>
      <c r="BY38" s="4">
        <f t="shared" si="10"/>
        <v>6134.4629647142365</v>
      </c>
      <c r="BZ38" s="4">
        <f t="shared" si="11"/>
        <v>3691.3773408880502</v>
      </c>
      <c r="CA38" s="4">
        <f t="shared" si="12"/>
        <v>0.52799235793199994</v>
      </c>
      <c r="CB38" s="4">
        <f t="shared" si="13"/>
        <v>127.2806808388614</v>
      </c>
    </row>
    <row r="39" spans="1:80" x14ac:dyDescent="0.25">
      <c r="A39" s="40">
        <v>41704</v>
      </c>
      <c r="B39" s="41">
        <v>2.1760416666666667E-2</v>
      </c>
      <c r="C39">
        <v>9.0280000000000005</v>
      </c>
      <c r="D39">
        <v>9.7477999999999998</v>
      </c>
      <c r="E39">
        <v>97478.234349999999</v>
      </c>
      <c r="F39">
        <v>9.9</v>
      </c>
      <c r="G39">
        <v>-13.2</v>
      </c>
      <c r="H39">
        <v>6466.8</v>
      </c>
      <c r="I39"/>
      <c r="J39">
        <v>0.3</v>
      </c>
      <c r="K39">
        <v>0.82379999999999998</v>
      </c>
      <c r="L39">
        <v>7.4379</v>
      </c>
      <c r="M39">
        <v>8.0306999999999995</v>
      </c>
      <c r="N39">
        <v>8.1172000000000004</v>
      </c>
      <c r="O39">
        <v>0</v>
      </c>
      <c r="P39">
        <v>8.1</v>
      </c>
      <c r="Q39">
        <v>6.2910000000000004</v>
      </c>
      <c r="R39">
        <v>0</v>
      </c>
      <c r="S39">
        <v>6.3</v>
      </c>
      <c r="T39">
        <v>6466.8405000000002</v>
      </c>
      <c r="U39"/>
      <c r="V39"/>
      <c r="W39">
        <v>0</v>
      </c>
      <c r="X39">
        <v>0.2472</v>
      </c>
      <c r="Y39">
        <v>12.3</v>
      </c>
      <c r="Z39">
        <v>854</v>
      </c>
      <c r="AA39">
        <v>880</v>
      </c>
      <c r="AB39">
        <v>864</v>
      </c>
      <c r="AC39">
        <v>45</v>
      </c>
      <c r="AD39">
        <v>13.24</v>
      </c>
      <c r="AE39">
        <v>0.3</v>
      </c>
      <c r="AF39">
        <v>974</v>
      </c>
      <c r="AG39">
        <v>1</v>
      </c>
      <c r="AH39">
        <v>6.718</v>
      </c>
      <c r="AI39">
        <v>14</v>
      </c>
      <c r="AJ39">
        <v>190</v>
      </c>
      <c r="AK39">
        <v>189</v>
      </c>
      <c r="AL39">
        <v>6.3</v>
      </c>
      <c r="AM39">
        <v>194.3</v>
      </c>
      <c r="AN39" t="s">
        <v>155</v>
      </c>
      <c r="AO39">
        <v>2</v>
      </c>
      <c r="AP39" s="42">
        <v>0.93834490740740739</v>
      </c>
      <c r="AQ39">
        <v>47.158639999999998</v>
      </c>
      <c r="AR39">
        <v>-88.484442999999999</v>
      </c>
      <c r="AS39">
        <v>311</v>
      </c>
      <c r="AT39">
        <v>23.8</v>
      </c>
      <c r="AU39">
        <v>12</v>
      </c>
      <c r="AV39">
        <v>10</v>
      </c>
      <c r="AW39" t="s">
        <v>206</v>
      </c>
      <c r="AX39">
        <v>1.397403</v>
      </c>
      <c r="AY39">
        <v>1.4727269999999999</v>
      </c>
      <c r="AZ39">
        <v>2.2974030000000001</v>
      </c>
      <c r="BA39">
        <v>14.048999999999999</v>
      </c>
      <c r="BB39">
        <v>9.94</v>
      </c>
      <c r="BC39">
        <v>0.71</v>
      </c>
      <c r="BD39">
        <v>21.382999999999999</v>
      </c>
      <c r="BE39">
        <v>1399.932</v>
      </c>
      <c r="BF39">
        <v>962.01599999999996</v>
      </c>
      <c r="BG39">
        <v>0.16</v>
      </c>
      <c r="BH39">
        <v>0</v>
      </c>
      <c r="BI39">
        <v>0.16</v>
      </c>
      <c r="BJ39">
        <v>0.124</v>
      </c>
      <c r="BK39">
        <v>0</v>
      </c>
      <c r="BL39">
        <v>0.124</v>
      </c>
      <c r="BM39">
        <v>40.216900000000003</v>
      </c>
      <c r="BN39"/>
      <c r="BO39"/>
      <c r="BP39"/>
      <c r="BQ39">
        <v>33.823</v>
      </c>
      <c r="BR39">
        <v>0.296954</v>
      </c>
      <c r="BS39">
        <v>-2.5978319999999999</v>
      </c>
      <c r="BT39">
        <v>1.3717999999999999E-2</v>
      </c>
      <c r="BU39">
        <v>7.1484249999999996</v>
      </c>
      <c r="BV39">
        <v>-52.216423200000001</v>
      </c>
      <c r="BW39" s="4">
        <f t="shared" si="9"/>
        <v>1.8886138849999998</v>
      </c>
      <c r="BY39" s="4">
        <f t="shared" si="10"/>
        <v>7619.5650018659389</v>
      </c>
      <c r="BZ39" s="4">
        <f t="shared" si="11"/>
        <v>5236.0710697627192</v>
      </c>
      <c r="CA39" s="4">
        <f t="shared" si="12"/>
        <v>0.67490853857999988</v>
      </c>
      <c r="CB39" s="4">
        <f t="shared" si="13"/>
        <v>218.89297746143549</v>
      </c>
    </row>
    <row r="40" spans="1:80" x14ac:dyDescent="0.25">
      <c r="A40" s="40">
        <v>41704</v>
      </c>
      <c r="B40" s="41">
        <v>2.1771990740740741E-2</v>
      </c>
      <c r="C40">
        <v>8.6059999999999999</v>
      </c>
      <c r="D40">
        <v>10.351599999999999</v>
      </c>
      <c r="E40">
        <v>103516.2078</v>
      </c>
      <c r="F40">
        <v>11.2</v>
      </c>
      <c r="G40">
        <v>-9.6</v>
      </c>
      <c r="H40">
        <v>8825.2000000000007</v>
      </c>
      <c r="I40"/>
      <c r="J40">
        <v>0.3</v>
      </c>
      <c r="K40">
        <v>0.81850000000000001</v>
      </c>
      <c r="L40">
        <v>7.0434000000000001</v>
      </c>
      <c r="M40">
        <v>8.4724000000000004</v>
      </c>
      <c r="N40">
        <v>9.1280999999999999</v>
      </c>
      <c r="O40">
        <v>0</v>
      </c>
      <c r="P40">
        <v>9.1</v>
      </c>
      <c r="Q40">
        <v>7.0744999999999996</v>
      </c>
      <c r="R40">
        <v>0</v>
      </c>
      <c r="S40">
        <v>7.1</v>
      </c>
      <c r="T40">
        <v>8825.1546999999991</v>
      </c>
      <c r="U40"/>
      <c r="V40"/>
      <c r="W40">
        <v>0</v>
      </c>
      <c r="X40">
        <v>0.2455</v>
      </c>
      <c r="Y40">
        <v>12.3</v>
      </c>
      <c r="Z40">
        <v>853</v>
      </c>
      <c r="AA40">
        <v>880</v>
      </c>
      <c r="AB40">
        <v>865</v>
      </c>
      <c r="AC40">
        <v>45</v>
      </c>
      <c r="AD40">
        <v>13.24</v>
      </c>
      <c r="AE40">
        <v>0.3</v>
      </c>
      <c r="AF40">
        <v>974</v>
      </c>
      <c r="AG40">
        <v>1</v>
      </c>
      <c r="AH40">
        <v>7</v>
      </c>
      <c r="AI40">
        <v>14</v>
      </c>
      <c r="AJ40">
        <v>190</v>
      </c>
      <c r="AK40">
        <v>189</v>
      </c>
      <c r="AL40">
        <v>6.5</v>
      </c>
      <c r="AM40">
        <v>194.1</v>
      </c>
      <c r="AN40" t="s">
        <v>155</v>
      </c>
      <c r="AO40">
        <v>2</v>
      </c>
      <c r="AP40" s="42">
        <v>0.93836805555555547</v>
      </c>
      <c r="AQ40">
        <v>47.158786999999997</v>
      </c>
      <c r="AR40">
        <v>-88.484302999999997</v>
      </c>
      <c r="AS40">
        <v>310.60000000000002</v>
      </c>
      <c r="AT40">
        <v>25.1</v>
      </c>
      <c r="AU40">
        <v>12</v>
      </c>
      <c r="AV40">
        <v>10</v>
      </c>
      <c r="AW40" t="s">
        <v>206</v>
      </c>
      <c r="AX40">
        <v>1.4036360000000001</v>
      </c>
      <c r="AY40">
        <v>1</v>
      </c>
      <c r="AZ40">
        <v>2.2709090000000001</v>
      </c>
      <c r="BA40">
        <v>14.048999999999999</v>
      </c>
      <c r="BB40">
        <v>9.6199999999999992</v>
      </c>
      <c r="BC40">
        <v>0.68</v>
      </c>
      <c r="BD40">
        <v>22.18</v>
      </c>
      <c r="BE40">
        <v>1302.7280000000001</v>
      </c>
      <c r="BF40">
        <v>997.37099999999998</v>
      </c>
      <c r="BG40">
        <v>0.17699999999999999</v>
      </c>
      <c r="BH40">
        <v>0</v>
      </c>
      <c r="BI40">
        <v>0.17699999999999999</v>
      </c>
      <c r="BJ40">
        <v>0.13700000000000001</v>
      </c>
      <c r="BK40">
        <v>0</v>
      </c>
      <c r="BL40">
        <v>0.13700000000000001</v>
      </c>
      <c r="BM40">
        <v>53.933399999999999</v>
      </c>
      <c r="BN40"/>
      <c r="BO40"/>
      <c r="BP40"/>
      <c r="BQ40">
        <v>33.021000000000001</v>
      </c>
      <c r="BR40">
        <v>0.35184799999999999</v>
      </c>
      <c r="BS40">
        <v>-2.470186</v>
      </c>
      <c r="BT40">
        <v>1.4E-2</v>
      </c>
      <c r="BU40">
        <v>8.4698609999999999</v>
      </c>
      <c r="BV40">
        <v>-49.650738599999997</v>
      </c>
      <c r="BW40" s="4">
        <f t="shared" si="9"/>
        <v>2.2377372761999998</v>
      </c>
      <c r="BY40" s="4">
        <f t="shared" si="10"/>
        <v>8401.2305565272109</v>
      </c>
      <c r="BZ40" s="4">
        <f t="shared" si="11"/>
        <v>6431.9978701571627</v>
      </c>
      <c r="CA40" s="4">
        <f t="shared" si="12"/>
        <v>0.88350644665979994</v>
      </c>
      <c r="CB40" s="4">
        <f t="shared" si="13"/>
        <v>347.8139167173843</v>
      </c>
    </row>
    <row r="41" spans="1:80" x14ac:dyDescent="0.25">
      <c r="A41" s="40">
        <v>41704</v>
      </c>
      <c r="B41" s="41">
        <v>2.1783564814814815E-2</v>
      </c>
      <c r="C41">
        <v>8.3629999999999995</v>
      </c>
      <c r="D41">
        <v>10.7271</v>
      </c>
      <c r="E41">
        <v>107271.42049999999</v>
      </c>
      <c r="F41">
        <v>18.7</v>
      </c>
      <c r="G41">
        <v>-9.6999999999999993</v>
      </c>
      <c r="H41">
        <v>10689.8</v>
      </c>
      <c r="I41"/>
      <c r="J41">
        <v>0.3</v>
      </c>
      <c r="K41">
        <v>0.8145</v>
      </c>
      <c r="L41">
        <v>6.8112000000000004</v>
      </c>
      <c r="M41">
        <v>8.7369000000000003</v>
      </c>
      <c r="N41">
        <v>15.2074</v>
      </c>
      <c r="O41">
        <v>0</v>
      </c>
      <c r="P41">
        <v>15.2</v>
      </c>
      <c r="Q41">
        <v>11.786099999999999</v>
      </c>
      <c r="R41">
        <v>0</v>
      </c>
      <c r="S41">
        <v>11.8</v>
      </c>
      <c r="T41">
        <v>10689.837799999999</v>
      </c>
      <c r="U41"/>
      <c r="V41"/>
      <c r="W41">
        <v>0</v>
      </c>
      <c r="X41">
        <v>0.24429999999999999</v>
      </c>
      <c r="Y41">
        <v>12.2</v>
      </c>
      <c r="Z41">
        <v>854</v>
      </c>
      <c r="AA41">
        <v>880</v>
      </c>
      <c r="AB41">
        <v>865</v>
      </c>
      <c r="AC41">
        <v>45</v>
      </c>
      <c r="AD41">
        <v>13.24</v>
      </c>
      <c r="AE41">
        <v>0.3</v>
      </c>
      <c r="AF41">
        <v>974</v>
      </c>
      <c r="AG41">
        <v>1</v>
      </c>
      <c r="AH41">
        <v>6.282</v>
      </c>
      <c r="AI41">
        <v>14</v>
      </c>
      <c r="AJ41">
        <v>190</v>
      </c>
      <c r="AK41">
        <v>189</v>
      </c>
      <c r="AL41">
        <v>6.6</v>
      </c>
      <c r="AM41">
        <v>194.4</v>
      </c>
      <c r="AN41" t="s">
        <v>155</v>
      </c>
      <c r="AO41">
        <v>2</v>
      </c>
      <c r="AP41" s="42">
        <v>0.93837962962962962</v>
      </c>
      <c r="AQ41">
        <v>47.158898000000001</v>
      </c>
      <c r="AR41">
        <v>-88.484258999999994</v>
      </c>
      <c r="AS41">
        <v>310.5</v>
      </c>
      <c r="AT41">
        <v>27.8</v>
      </c>
      <c r="AU41">
        <v>12</v>
      </c>
      <c r="AV41">
        <v>10</v>
      </c>
      <c r="AW41" t="s">
        <v>206</v>
      </c>
      <c r="AX41">
        <v>0.96663299999999996</v>
      </c>
      <c r="AY41">
        <v>1.0333669999999999</v>
      </c>
      <c r="AZ41">
        <v>1.6999</v>
      </c>
      <c r="BA41">
        <v>14.048999999999999</v>
      </c>
      <c r="BB41">
        <v>9.4</v>
      </c>
      <c r="BC41">
        <v>0.67</v>
      </c>
      <c r="BD41">
        <v>22.78</v>
      </c>
      <c r="BE41">
        <v>1243.154</v>
      </c>
      <c r="BF41">
        <v>1014.933</v>
      </c>
      <c r="BG41">
        <v>0.29099999999999998</v>
      </c>
      <c r="BH41">
        <v>0</v>
      </c>
      <c r="BI41">
        <v>0.29099999999999998</v>
      </c>
      <c r="BJ41">
        <v>0.22500000000000001</v>
      </c>
      <c r="BK41">
        <v>0</v>
      </c>
      <c r="BL41">
        <v>0.22500000000000001</v>
      </c>
      <c r="BM41">
        <v>64.466999999999999</v>
      </c>
      <c r="BN41"/>
      <c r="BO41"/>
      <c r="BP41"/>
      <c r="BQ41">
        <v>32.426000000000002</v>
      </c>
      <c r="BR41">
        <v>0.30599599999999999</v>
      </c>
      <c r="BS41">
        <v>-2.5706199999999999</v>
      </c>
      <c r="BT41">
        <v>1.4E-2</v>
      </c>
      <c r="BU41">
        <v>7.3660889999999997</v>
      </c>
      <c r="BV41">
        <v>-51.669462000000003</v>
      </c>
      <c r="BW41" s="4">
        <f t="shared" si="9"/>
        <v>1.9461207137999998</v>
      </c>
      <c r="BY41" s="4">
        <f t="shared" si="10"/>
        <v>6972.2791397831479</v>
      </c>
      <c r="BZ41" s="4">
        <f t="shared" si="11"/>
        <v>5692.292494877971</v>
      </c>
      <c r="CA41" s="4">
        <f t="shared" si="12"/>
        <v>1.2619215370349999</v>
      </c>
      <c r="CB41" s="4">
        <f t="shared" si="13"/>
        <v>361.56575879126814</v>
      </c>
    </row>
    <row r="42" spans="1:80" x14ac:dyDescent="0.25">
      <c r="A42" s="40">
        <v>41704</v>
      </c>
      <c r="B42" s="41">
        <v>2.1795138888888888E-2</v>
      </c>
      <c r="C42">
        <v>8.6959999999999997</v>
      </c>
      <c r="D42">
        <v>10.7262</v>
      </c>
      <c r="E42">
        <v>107261.70050000001</v>
      </c>
      <c r="F42">
        <v>27.9</v>
      </c>
      <c r="G42">
        <v>-18.899999999999999</v>
      </c>
      <c r="H42">
        <v>11168.5</v>
      </c>
      <c r="I42"/>
      <c r="J42">
        <v>0.3</v>
      </c>
      <c r="K42">
        <v>0.81159999999999999</v>
      </c>
      <c r="L42">
        <v>7.0575000000000001</v>
      </c>
      <c r="M42">
        <v>8.7050000000000001</v>
      </c>
      <c r="N42">
        <v>22.646999999999998</v>
      </c>
      <c r="O42">
        <v>0</v>
      </c>
      <c r="P42">
        <v>22.6</v>
      </c>
      <c r="Q42">
        <v>17.5519</v>
      </c>
      <c r="R42">
        <v>0</v>
      </c>
      <c r="S42">
        <v>17.600000000000001</v>
      </c>
      <c r="T42">
        <v>11168.483099999999</v>
      </c>
      <c r="U42"/>
      <c r="V42"/>
      <c r="W42">
        <v>0</v>
      </c>
      <c r="X42">
        <v>0.24349999999999999</v>
      </c>
      <c r="Y42">
        <v>12.3</v>
      </c>
      <c r="Z42">
        <v>854</v>
      </c>
      <c r="AA42">
        <v>879</v>
      </c>
      <c r="AB42">
        <v>866</v>
      </c>
      <c r="AC42">
        <v>45</v>
      </c>
      <c r="AD42">
        <v>13.24</v>
      </c>
      <c r="AE42">
        <v>0.3</v>
      </c>
      <c r="AF42">
        <v>974</v>
      </c>
      <c r="AG42">
        <v>1</v>
      </c>
      <c r="AH42">
        <v>6.718</v>
      </c>
      <c r="AI42">
        <v>14</v>
      </c>
      <c r="AJ42">
        <v>190</v>
      </c>
      <c r="AK42">
        <v>189</v>
      </c>
      <c r="AL42">
        <v>6.6</v>
      </c>
      <c r="AM42">
        <v>194.8</v>
      </c>
      <c r="AN42" t="s">
        <v>155</v>
      </c>
      <c r="AO42">
        <v>2</v>
      </c>
      <c r="AP42" s="42">
        <v>0.93839120370370377</v>
      </c>
      <c r="AQ42">
        <v>47.159021000000003</v>
      </c>
      <c r="AR42">
        <v>-88.484244000000004</v>
      </c>
      <c r="AS42">
        <v>310.39999999999998</v>
      </c>
      <c r="AT42">
        <v>29.4</v>
      </c>
      <c r="AU42">
        <v>12</v>
      </c>
      <c r="AV42">
        <v>11</v>
      </c>
      <c r="AW42" t="s">
        <v>205</v>
      </c>
      <c r="AX42">
        <v>0.93326699999999996</v>
      </c>
      <c r="AY42">
        <v>1.2663340000000001</v>
      </c>
      <c r="AZ42">
        <v>1.666334</v>
      </c>
      <c r="BA42">
        <v>14.048999999999999</v>
      </c>
      <c r="BB42">
        <v>9.24</v>
      </c>
      <c r="BC42">
        <v>0.66</v>
      </c>
      <c r="BD42">
        <v>23.218</v>
      </c>
      <c r="BE42">
        <v>1268.05</v>
      </c>
      <c r="BF42">
        <v>995.48</v>
      </c>
      <c r="BG42">
        <v>0.42599999999999999</v>
      </c>
      <c r="BH42">
        <v>0</v>
      </c>
      <c r="BI42">
        <v>0.42599999999999999</v>
      </c>
      <c r="BJ42">
        <v>0.33</v>
      </c>
      <c r="BK42">
        <v>0</v>
      </c>
      <c r="BL42">
        <v>0.33</v>
      </c>
      <c r="BM42">
        <v>66.304400000000001</v>
      </c>
      <c r="BN42"/>
      <c r="BO42"/>
      <c r="BP42"/>
      <c r="BQ42">
        <v>31.808</v>
      </c>
      <c r="BR42">
        <v>0.239484</v>
      </c>
      <c r="BS42">
        <v>-2.4502459999999999</v>
      </c>
      <c r="BT42">
        <v>1.3282E-2</v>
      </c>
      <c r="BU42">
        <v>5.7649790000000003</v>
      </c>
      <c r="BV42">
        <v>-49.249944599999999</v>
      </c>
      <c r="BW42" s="4">
        <f t="shared" si="9"/>
        <v>1.5231074518000001</v>
      </c>
      <c r="BY42" s="4">
        <f t="shared" si="10"/>
        <v>5566.0484261913298</v>
      </c>
      <c r="BZ42" s="4">
        <f t="shared" si="11"/>
        <v>4369.6146739520882</v>
      </c>
      <c r="CA42" s="4">
        <f t="shared" si="12"/>
        <v>1.4485201534980001</v>
      </c>
      <c r="CB42" s="4">
        <f t="shared" si="13"/>
        <v>291.04018080482666</v>
      </c>
    </row>
    <row r="43" spans="1:80" x14ac:dyDescent="0.25">
      <c r="A43" s="40">
        <v>41704</v>
      </c>
      <c r="B43" s="41">
        <v>2.1806712962962965E-2</v>
      </c>
      <c r="C43">
        <v>8.9719999999999995</v>
      </c>
      <c r="D43">
        <v>9.8707999999999991</v>
      </c>
      <c r="E43">
        <v>98708.401020000005</v>
      </c>
      <c r="F43">
        <v>30.2</v>
      </c>
      <c r="G43">
        <v>-18.8</v>
      </c>
      <c r="H43">
        <v>11185.5</v>
      </c>
      <c r="I43"/>
      <c r="J43">
        <v>0.2</v>
      </c>
      <c r="K43">
        <v>0.81830000000000003</v>
      </c>
      <c r="L43">
        <v>7.3418000000000001</v>
      </c>
      <c r="M43">
        <v>8.077</v>
      </c>
      <c r="N43">
        <v>24.714099999999998</v>
      </c>
      <c r="O43">
        <v>0</v>
      </c>
      <c r="P43">
        <v>24.7</v>
      </c>
      <c r="Q43">
        <v>19.154</v>
      </c>
      <c r="R43">
        <v>0</v>
      </c>
      <c r="S43">
        <v>19.2</v>
      </c>
      <c r="T43">
        <v>11185.4571</v>
      </c>
      <c r="U43"/>
      <c r="V43"/>
      <c r="W43">
        <v>0</v>
      </c>
      <c r="X43">
        <v>0.16370000000000001</v>
      </c>
      <c r="Y43">
        <v>12.3</v>
      </c>
      <c r="Z43">
        <v>854</v>
      </c>
      <c r="AA43">
        <v>880</v>
      </c>
      <c r="AB43">
        <v>865</v>
      </c>
      <c r="AC43">
        <v>45</v>
      </c>
      <c r="AD43">
        <v>13.24</v>
      </c>
      <c r="AE43">
        <v>0.3</v>
      </c>
      <c r="AF43">
        <v>974</v>
      </c>
      <c r="AG43">
        <v>1</v>
      </c>
      <c r="AH43">
        <v>7</v>
      </c>
      <c r="AI43">
        <v>14</v>
      </c>
      <c r="AJ43">
        <v>190</v>
      </c>
      <c r="AK43">
        <v>189</v>
      </c>
      <c r="AL43">
        <v>6.6</v>
      </c>
      <c r="AM43">
        <v>195</v>
      </c>
      <c r="AN43" t="s">
        <v>155</v>
      </c>
      <c r="AO43">
        <v>2</v>
      </c>
      <c r="AP43" s="42">
        <v>0.93840277777777781</v>
      </c>
      <c r="AQ43">
        <v>47.159151000000001</v>
      </c>
      <c r="AR43">
        <v>-88.484251</v>
      </c>
      <c r="AS43">
        <v>310.60000000000002</v>
      </c>
      <c r="AT43">
        <v>30.7</v>
      </c>
      <c r="AU43">
        <v>12</v>
      </c>
      <c r="AV43">
        <v>11</v>
      </c>
      <c r="AW43" t="s">
        <v>205</v>
      </c>
      <c r="AX43">
        <v>1</v>
      </c>
      <c r="AY43">
        <v>1.6</v>
      </c>
      <c r="AZ43">
        <v>2</v>
      </c>
      <c r="BA43">
        <v>14.048999999999999</v>
      </c>
      <c r="BB43">
        <v>9.61</v>
      </c>
      <c r="BC43">
        <v>0.68</v>
      </c>
      <c r="BD43">
        <v>22.209</v>
      </c>
      <c r="BE43">
        <v>1346.4870000000001</v>
      </c>
      <c r="BF43">
        <v>942.81500000000005</v>
      </c>
      <c r="BG43">
        <v>0.47499999999999998</v>
      </c>
      <c r="BH43">
        <v>0</v>
      </c>
      <c r="BI43">
        <v>0.47499999999999998</v>
      </c>
      <c r="BJ43">
        <v>0.36799999999999999</v>
      </c>
      <c r="BK43">
        <v>0</v>
      </c>
      <c r="BL43">
        <v>0.36799999999999999</v>
      </c>
      <c r="BM43">
        <v>67.782399999999996</v>
      </c>
      <c r="BN43"/>
      <c r="BO43"/>
      <c r="BP43"/>
      <c r="BQ43">
        <v>21.823</v>
      </c>
      <c r="BR43">
        <v>0.25933600000000001</v>
      </c>
      <c r="BS43">
        <v>-2.7713860000000001</v>
      </c>
      <c r="BT43">
        <v>1.3717999999999999E-2</v>
      </c>
      <c r="BU43">
        <v>6.2428660000000002</v>
      </c>
      <c r="BV43">
        <v>-55.704858600000001</v>
      </c>
      <c r="BW43" s="4">
        <f t="shared" si="9"/>
        <v>1.6493651972000001</v>
      </c>
      <c r="BY43" s="4">
        <f t="shared" si="10"/>
        <v>6400.2811260003591</v>
      </c>
      <c r="BZ43" s="4">
        <f t="shared" si="11"/>
        <v>4481.4996727113057</v>
      </c>
      <c r="CA43" s="4">
        <f t="shared" si="12"/>
        <v>1.7492210874431999</v>
      </c>
      <c r="CB43" s="4">
        <f t="shared" si="13"/>
        <v>322.19131368888577</v>
      </c>
    </row>
    <row r="44" spans="1:80" x14ac:dyDescent="0.25">
      <c r="A44" s="40">
        <v>41704</v>
      </c>
      <c r="B44" s="41">
        <v>2.1818287037037035E-2</v>
      </c>
      <c r="C44">
        <v>8.92</v>
      </c>
      <c r="D44">
        <v>9.8249999999999993</v>
      </c>
      <c r="E44">
        <v>98250.416670000006</v>
      </c>
      <c r="F44">
        <v>31.2</v>
      </c>
      <c r="G44">
        <v>-22.7</v>
      </c>
      <c r="H44">
        <v>12262.5</v>
      </c>
      <c r="I44"/>
      <c r="J44">
        <v>0.2</v>
      </c>
      <c r="K44">
        <v>0.81799999999999995</v>
      </c>
      <c r="L44">
        <v>7.2968000000000002</v>
      </c>
      <c r="M44">
        <v>8.0372000000000003</v>
      </c>
      <c r="N44">
        <v>25.483599999999999</v>
      </c>
      <c r="O44">
        <v>0</v>
      </c>
      <c r="P44">
        <v>25.5</v>
      </c>
      <c r="Q44">
        <v>19.750299999999999</v>
      </c>
      <c r="R44">
        <v>0</v>
      </c>
      <c r="S44">
        <v>19.8</v>
      </c>
      <c r="T44">
        <v>12262.475899999999</v>
      </c>
      <c r="U44"/>
      <c r="V44"/>
      <c r="W44">
        <v>0</v>
      </c>
      <c r="X44">
        <v>0.1636</v>
      </c>
      <c r="Y44">
        <v>12.3</v>
      </c>
      <c r="Z44">
        <v>853</v>
      </c>
      <c r="AA44">
        <v>881</v>
      </c>
      <c r="AB44">
        <v>864</v>
      </c>
      <c r="AC44">
        <v>45</v>
      </c>
      <c r="AD44">
        <v>13.24</v>
      </c>
      <c r="AE44">
        <v>0.3</v>
      </c>
      <c r="AF44">
        <v>974</v>
      </c>
      <c r="AG44">
        <v>1</v>
      </c>
      <c r="AH44">
        <v>6.282</v>
      </c>
      <c r="AI44">
        <v>14</v>
      </c>
      <c r="AJ44">
        <v>190</v>
      </c>
      <c r="AK44">
        <v>189</v>
      </c>
      <c r="AL44">
        <v>6.7</v>
      </c>
      <c r="AM44">
        <v>195</v>
      </c>
      <c r="AN44" t="s">
        <v>155</v>
      </c>
      <c r="AO44">
        <v>2</v>
      </c>
      <c r="AP44" s="42">
        <v>0.93841435185185185</v>
      </c>
      <c r="AQ44">
        <v>47.159281999999997</v>
      </c>
      <c r="AR44">
        <v>-88.484258999999994</v>
      </c>
      <c r="AS44">
        <v>310.89999999999998</v>
      </c>
      <c r="AT44">
        <v>31.4</v>
      </c>
      <c r="AU44">
        <v>12</v>
      </c>
      <c r="AV44">
        <v>11</v>
      </c>
      <c r="AW44" t="s">
        <v>205</v>
      </c>
      <c r="AX44">
        <v>1</v>
      </c>
      <c r="AY44">
        <v>1.5669329999999999</v>
      </c>
      <c r="AZ44">
        <v>1.9338660000000001</v>
      </c>
      <c r="BA44">
        <v>14.048999999999999</v>
      </c>
      <c r="BB44">
        <v>9.59</v>
      </c>
      <c r="BC44">
        <v>0.68</v>
      </c>
      <c r="BD44">
        <v>22.245000000000001</v>
      </c>
      <c r="BE44">
        <v>1336.38</v>
      </c>
      <c r="BF44">
        <v>936.86900000000003</v>
      </c>
      <c r="BG44">
        <v>0.48899999999999999</v>
      </c>
      <c r="BH44">
        <v>0</v>
      </c>
      <c r="BI44">
        <v>0.48899999999999999</v>
      </c>
      <c r="BJ44">
        <v>0.379</v>
      </c>
      <c r="BK44">
        <v>0</v>
      </c>
      <c r="BL44">
        <v>0.379</v>
      </c>
      <c r="BM44">
        <v>74.2059</v>
      </c>
      <c r="BN44"/>
      <c r="BO44"/>
      <c r="BP44"/>
      <c r="BQ44">
        <v>21.786999999999999</v>
      </c>
      <c r="BR44">
        <v>0.37380200000000002</v>
      </c>
      <c r="BS44">
        <v>-2.6004900000000002</v>
      </c>
      <c r="BT44">
        <v>1.3282E-2</v>
      </c>
      <c r="BU44">
        <v>8.998348</v>
      </c>
      <c r="BV44">
        <v>-52.269849000000001</v>
      </c>
      <c r="BW44" s="4">
        <f t="shared" si="9"/>
        <v>2.3773635415999999</v>
      </c>
      <c r="BY44" s="4">
        <f t="shared" si="10"/>
        <v>9155.9966454027362</v>
      </c>
      <c r="BZ44" s="4">
        <f t="shared" si="11"/>
        <v>6418.8100848424974</v>
      </c>
      <c r="CA44" s="4">
        <f t="shared" si="12"/>
        <v>2.5966586813687997</v>
      </c>
      <c r="CB44" s="4">
        <f t="shared" si="13"/>
        <v>508.41001172502649</v>
      </c>
    </row>
    <row r="45" spans="1:80" x14ac:dyDescent="0.25">
      <c r="A45" s="40">
        <v>41704</v>
      </c>
      <c r="B45" s="41">
        <v>2.1829861111111112E-2</v>
      </c>
      <c r="C45">
        <v>8.6720000000000006</v>
      </c>
      <c r="D45">
        <v>10.122199999999999</v>
      </c>
      <c r="E45">
        <v>101222.0177</v>
      </c>
      <c r="F45">
        <v>35.799999999999997</v>
      </c>
      <c r="G45">
        <v>-9.1</v>
      </c>
      <c r="H45">
        <v>13452.6</v>
      </c>
      <c r="I45"/>
      <c r="J45">
        <v>0.2</v>
      </c>
      <c r="K45">
        <v>0.8155</v>
      </c>
      <c r="L45">
        <v>7.0720000000000001</v>
      </c>
      <c r="M45">
        <v>8.2545000000000002</v>
      </c>
      <c r="N45">
        <v>29.203199999999999</v>
      </c>
      <c r="O45">
        <v>0</v>
      </c>
      <c r="P45">
        <v>29.2</v>
      </c>
      <c r="Q45">
        <v>22.633099999999999</v>
      </c>
      <c r="R45">
        <v>0</v>
      </c>
      <c r="S45">
        <v>22.6</v>
      </c>
      <c r="T45">
        <v>13452.5726</v>
      </c>
      <c r="U45"/>
      <c r="V45"/>
      <c r="W45">
        <v>0</v>
      </c>
      <c r="X45">
        <v>0.16309999999999999</v>
      </c>
      <c r="Y45">
        <v>12.3</v>
      </c>
      <c r="Z45">
        <v>853</v>
      </c>
      <c r="AA45">
        <v>879</v>
      </c>
      <c r="AB45">
        <v>863</v>
      </c>
      <c r="AC45">
        <v>45</v>
      </c>
      <c r="AD45">
        <v>13.24</v>
      </c>
      <c r="AE45">
        <v>0.3</v>
      </c>
      <c r="AF45">
        <v>974</v>
      </c>
      <c r="AG45">
        <v>1</v>
      </c>
      <c r="AH45">
        <v>6</v>
      </c>
      <c r="AI45">
        <v>14</v>
      </c>
      <c r="AJ45">
        <v>190</v>
      </c>
      <c r="AK45">
        <v>189</v>
      </c>
      <c r="AL45">
        <v>6.4</v>
      </c>
      <c r="AM45">
        <v>195</v>
      </c>
      <c r="AN45" t="s">
        <v>155</v>
      </c>
      <c r="AO45">
        <v>2</v>
      </c>
      <c r="AP45" s="42">
        <v>0.93842592592592589</v>
      </c>
      <c r="AQ45">
        <v>47.159416</v>
      </c>
      <c r="AR45">
        <v>-88.484263999999996</v>
      </c>
      <c r="AS45">
        <v>311.2</v>
      </c>
      <c r="AT45">
        <v>32.299999999999997</v>
      </c>
      <c r="AU45">
        <v>12</v>
      </c>
      <c r="AV45">
        <v>11</v>
      </c>
      <c r="AW45" t="s">
        <v>205</v>
      </c>
      <c r="AX45">
        <v>1</v>
      </c>
      <c r="AY45">
        <v>1.5</v>
      </c>
      <c r="AZ45">
        <v>1.8</v>
      </c>
      <c r="BA45">
        <v>14.048999999999999</v>
      </c>
      <c r="BB45">
        <v>9.4600000000000009</v>
      </c>
      <c r="BC45">
        <v>0.67</v>
      </c>
      <c r="BD45">
        <v>22.626000000000001</v>
      </c>
      <c r="BE45">
        <v>1286.518</v>
      </c>
      <c r="BF45">
        <v>955.74900000000002</v>
      </c>
      <c r="BG45">
        <v>0.55600000000000005</v>
      </c>
      <c r="BH45">
        <v>0</v>
      </c>
      <c r="BI45">
        <v>0.55600000000000005</v>
      </c>
      <c r="BJ45">
        <v>0.43099999999999999</v>
      </c>
      <c r="BK45">
        <v>0</v>
      </c>
      <c r="BL45">
        <v>0.43099999999999999</v>
      </c>
      <c r="BM45">
        <v>80.861900000000006</v>
      </c>
      <c r="BN45"/>
      <c r="BO45"/>
      <c r="BP45"/>
      <c r="BQ45">
        <v>21.573</v>
      </c>
      <c r="BR45">
        <v>0.34629300000000002</v>
      </c>
      <c r="BS45">
        <v>-2.8056670000000001</v>
      </c>
      <c r="BT45">
        <v>1.2999999999999999E-2</v>
      </c>
      <c r="BU45">
        <v>8.336131</v>
      </c>
      <c r="BV45">
        <v>-56.393906700000002</v>
      </c>
      <c r="BW45" s="4">
        <f t="shared" si="9"/>
        <v>2.2024058101999997</v>
      </c>
      <c r="BY45" s="4">
        <f t="shared" si="10"/>
        <v>8165.6971778266807</v>
      </c>
      <c r="BZ45" s="4">
        <f t="shared" si="11"/>
        <v>6066.2632874244064</v>
      </c>
      <c r="CA45" s="4">
        <f t="shared" si="12"/>
        <v>2.7356130918053996</v>
      </c>
      <c r="CB45" s="4">
        <f t="shared" si="13"/>
        <v>513.24100294259654</v>
      </c>
    </row>
    <row r="46" spans="1:80" x14ac:dyDescent="0.25">
      <c r="A46" s="40">
        <v>41704</v>
      </c>
      <c r="B46" s="41">
        <v>2.1841435185185189E-2</v>
      </c>
      <c r="C46">
        <v>8.6829999999999998</v>
      </c>
      <c r="D46">
        <v>10.281700000000001</v>
      </c>
      <c r="E46">
        <v>102817.32640000001</v>
      </c>
      <c r="F46">
        <v>50.8</v>
      </c>
      <c r="G46">
        <v>-15.5</v>
      </c>
      <c r="H46">
        <v>13475.5</v>
      </c>
      <c r="I46"/>
      <c r="J46">
        <v>0.2</v>
      </c>
      <c r="K46">
        <v>0.81369999999999998</v>
      </c>
      <c r="L46">
        <v>7.0654000000000003</v>
      </c>
      <c r="M46">
        <v>8.3663000000000007</v>
      </c>
      <c r="N46">
        <v>41.3048</v>
      </c>
      <c r="O46">
        <v>0</v>
      </c>
      <c r="P46">
        <v>41.3</v>
      </c>
      <c r="Q46">
        <v>32.012099999999997</v>
      </c>
      <c r="R46">
        <v>0</v>
      </c>
      <c r="S46">
        <v>32</v>
      </c>
      <c r="T46">
        <v>13475.5488</v>
      </c>
      <c r="U46"/>
      <c r="V46"/>
      <c r="W46">
        <v>0</v>
      </c>
      <c r="X46">
        <v>0.16270000000000001</v>
      </c>
      <c r="Y46">
        <v>12.2</v>
      </c>
      <c r="Z46">
        <v>854</v>
      </c>
      <c r="AA46">
        <v>878</v>
      </c>
      <c r="AB46">
        <v>864</v>
      </c>
      <c r="AC46">
        <v>45</v>
      </c>
      <c r="AD46">
        <v>13.24</v>
      </c>
      <c r="AE46">
        <v>0.3</v>
      </c>
      <c r="AF46">
        <v>974</v>
      </c>
      <c r="AG46">
        <v>1</v>
      </c>
      <c r="AH46">
        <v>6</v>
      </c>
      <c r="AI46">
        <v>14</v>
      </c>
      <c r="AJ46">
        <v>190</v>
      </c>
      <c r="AK46">
        <v>189</v>
      </c>
      <c r="AL46">
        <v>6.3</v>
      </c>
      <c r="AM46">
        <v>195</v>
      </c>
      <c r="AN46" t="s">
        <v>155</v>
      </c>
      <c r="AO46">
        <v>2</v>
      </c>
      <c r="AP46" s="42">
        <v>0.93843750000000004</v>
      </c>
      <c r="AQ46">
        <v>47.159509999999997</v>
      </c>
      <c r="AR46">
        <v>-88.484267000000003</v>
      </c>
      <c r="AS46">
        <v>311.60000000000002</v>
      </c>
      <c r="AT46">
        <v>33.4</v>
      </c>
      <c r="AU46">
        <v>12</v>
      </c>
      <c r="AV46">
        <v>11</v>
      </c>
      <c r="AW46" t="s">
        <v>205</v>
      </c>
      <c r="AX46">
        <v>1.032867</v>
      </c>
      <c r="AY46">
        <v>1.532867</v>
      </c>
      <c r="AZ46">
        <v>1.832867</v>
      </c>
      <c r="BA46">
        <v>14.048999999999999</v>
      </c>
      <c r="BB46">
        <v>9.36</v>
      </c>
      <c r="BC46">
        <v>0.67</v>
      </c>
      <c r="BD46">
        <v>22.893999999999998</v>
      </c>
      <c r="BE46">
        <v>1277.0630000000001</v>
      </c>
      <c r="BF46">
        <v>962.47199999999998</v>
      </c>
      <c r="BG46">
        <v>0.78200000000000003</v>
      </c>
      <c r="BH46">
        <v>0</v>
      </c>
      <c r="BI46">
        <v>0.78200000000000003</v>
      </c>
      <c r="BJ46">
        <v>0.60599999999999998</v>
      </c>
      <c r="BK46">
        <v>0</v>
      </c>
      <c r="BL46">
        <v>0.60599999999999998</v>
      </c>
      <c r="BM46">
        <v>80.479600000000005</v>
      </c>
      <c r="BN46"/>
      <c r="BO46"/>
      <c r="BP46"/>
      <c r="BQ46">
        <v>21.388000000000002</v>
      </c>
      <c r="BR46">
        <v>0.30420999999999998</v>
      </c>
      <c r="BS46">
        <v>-2.6847989999999999</v>
      </c>
      <c r="BT46">
        <v>1.2999999999999999E-2</v>
      </c>
      <c r="BU46">
        <v>7.3231000000000002</v>
      </c>
      <c r="BV46">
        <v>-53.964459900000001</v>
      </c>
      <c r="BW46" s="4">
        <f t="shared" si="9"/>
        <v>1.9347630199999999</v>
      </c>
      <c r="BY46" s="4">
        <f t="shared" si="10"/>
        <v>7120.6585261054197</v>
      </c>
      <c r="BZ46" s="4">
        <f t="shared" si="11"/>
        <v>5366.5594046164797</v>
      </c>
      <c r="CA46" s="4">
        <f t="shared" si="12"/>
        <v>3.3789398540399995</v>
      </c>
      <c r="CB46" s="4">
        <f t="shared" si="13"/>
        <v>448.73882487986407</v>
      </c>
    </row>
    <row r="47" spans="1:80" x14ac:dyDescent="0.25">
      <c r="A47" s="40">
        <v>41704</v>
      </c>
      <c r="B47" s="41">
        <v>2.185300925925926E-2</v>
      </c>
      <c r="C47">
        <v>8.8680000000000003</v>
      </c>
      <c r="D47">
        <v>10.015700000000001</v>
      </c>
      <c r="E47">
        <v>100156.549</v>
      </c>
      <c r="F47">
        <v>61.5</v>
      </c>
      <c r="G47">
        <v>-13.8</v>
      </c>
      <c r="H47">
        <v>13362.9</v>
      </c>
      <c r="I47"/>
      <c r="J47">
        <v>0.2</v>
      </c>
      <c r="K47">
        <v>0.81520000000000004</v>
      </c>
      <c r="L47">
        <v>7.2298999999999998</v>
      </c>
      <c r="M47">
        <v>8.1652000000000005</v>
      </c>
      <c r="N47">
        <v>50.172899999999998</v>
      </c>
      <c r="O47">
        <v>0</v>
      </c>
      <c r="P47">
        <v>50.2</v>
      </c>
      <c r="Q47">
        <v>38.884999999999998</v>
      </c>
      <c r="R47">
        <v>0</v>
      </c>
      <c r="S47">
        <v>38.9</v>
      </c>
      <c r="T47">
        <v>13362.8838</v>
      </c>
      <c r="U47"/>
      <c r="V47"/>
      <c r="W47">
        <v>0</v>
      </c>
      <c r="X47">
        <v>0.16300000000000001</v>
      </c>
      <c r="Y47">
        <v>12.3</v>
      </c>
      <c r="Z47">
        <v>853</v>
      </c>
      <c r="AA47">
        <v>877</v>
      </c>
      <c r="AB47">
        <v>864</v>
      </c>
      <c r="AC47">
        <v>45</v>
      </c>
      <c r="AD47">
        <v>13.24</v>
      </c>
      <c r="AE47">
        <v>0.3</v>
      </c>
      <c r="AF47">
        <v>974</v>
      </c>
      <c r="AG47">
        <v>1</v>
      </c>
      <c r="AH47">
        <v>6</v>
      </c>
      <c r="AI47">
        <v>14</v>
      </c>
      <c r="AJ47">
        <v>190</v>
      </c>
      <c r="AK47">
        <v>189.7</v>
      </c>
      <c r="AL47">
        <v>6.4</v>
      </c>
      <c r="AM47">
        <v>195</v>
      </c>
      <c r="AN47" t="s">
        <v>155</v>
      </c>
      <c r="AO47">
        <v>2</v>
      </c>
      <c r="AP47" s="42">
        <v>0.93843750000000004</v>
      </c>
      <c r="AQ47">
        <v>47.159557</v>
      </c>
      <c r="AR47">
        <v>-88.484267000000003</v>
      </c>
      <c r="AS47">
        <v>311.7</v>
      </c>
      <c r="AT47">
        <v>34</v>
      </c>
      <c r="AU47">
        <v>12</v>
      </c>
      <c r="AV47">
        <v>11</v>
      </c>
      <c r="AW47" t="s">
        <v>205</v>
      </c>
      <c r="AX47">
        <v>1.1655340000000001</v>
      </c>
      <c r="AY47">
        <v>1.403397</v>
      </c>
      <c r="AZ47">
        <v>1.9655339999999999</v>
      </c>
      <c r="BA47">
        <v>14.048999999999999</v>
      </c>
      <c r="BB47">
        <v>9.44</v>
      </c>
      <c r="BC47">
        <v>0.67</v>
      </c>
      <c r="BD47">
        <v>22.661999999999999</v>
      </c>
      <c r="BE47">
        <v>1310.5429999999999</v>
      </c>
      <c r="BF47">
        <v>942.03499999999997</v>
      </c>
      <c r="BG47">
        <v>0.95199999999999996</v>
      </c>
      <c r="BH47">
        <v>0</v>
      </c>
      <c r="BI47">
        <v>0.95199999999999996</v>
      </c>
      <c r="BJ47">
        <v>0.73799999999999999</v>
      </c>
      <c r="BK47">
        <v>0</v>
      </c>
      <c r="BL47">
        <v>0.73799999999999999</v>
      </c>
      <c r="BM47">
        <v>80.035799999999995</v>
      </c>
      <c r="BN47"/>
      <c r="BO47"/>
      <c r="BP47"/>
      <c r="BQ47">
        <v>21.49</v>
      </c>
      <c r="BR47">
        <v>0.284358</v>
      </c>
      <c r="BS47">
        <v>-2.4495800000000001</v>
      </c>
      <c r="BT47">
        <v>1.2999999999999999E-2</v>
      </c>
      <c r="BU47">
        <v>6.8452080000000004</v>
      </c>
      <c r="BV47">
        <v>-49.236558000000002</v>
      </c>
      <c r="BW47" s="4">
        <f t="shared" si="9"/>
        <v>1.8085039536</v>
      </c>
      <c r="BY47" s="4">
        <f t="shared" si="10"/>
        <v>6830.4732804365613</v>
      </c>
      <c r="BZ47" s="4">
        <f t="shared" si="11"/>
        <v>4909.8311896183914</v>
      </c>
      <c r="CA47" s="4">
        <f t="shared" si="12"/>
        <v>3.8464127319456001</v>
      </c>
      <c r="CB47" s="4">
        <f t="shared" si="13"/>
        <v>417.14189719708889</v>
      </c>
    </row>
    <row r="48" spans="1:80" x14ac:dyDescent="0.25">
      <c r="A48" s="40">
        <v>41704</v>
      </c>
      <c r="B48" s="41">
        <v>2.186458333333333E-2</v>
      </c>
      <c r="C48">
        <v>9.11</v>
      </c>
      <c r="D48">
        <v>9.4911999999999992</v>
      </c>
      <c r="E48">
        <v>94912.146470000007</v>
      </c>
      <c r="F48">
        <v>62.5</v>
      </c>
      <c r="G48">
        <v>-13.8</v>
      </c>
      <c r="H48">
        <v>13639.2</v>
      </c>
      <c r="I48"/>
      <c r="J48">
        <v>0.2</v>
      </c>
      <c r="K48">
        <v>0.81850000000000001</v>
      </c>
      <c r="L48">
        <v>7.4564000000000004</v>
      </c>
      <c r="M48">
        <v>7.7683</v>
      </c>
      <c r="N48">
        <v>51.154299999999999</v>
      </c>
      <c r="O48">
        <v>0</v>
      </c>
      <c r="P48">
        <v>51.2</v>
      </c>
      <c r="Q48">
        <v>39.645699999999998</v>
      </c>
      <c r="R48">
        <v>0</v>
      </c>
      <c r="S48">
        <v>39.6</v>
      </c>
      <c r="T48">
        <v>13639.206099999999</v>
      </c>
      <c r="U48"/>
      <c r="V48"/>
      <c r="W48">
        <v>0</v>
      </c>
      <c r="X48">
        <v>0.16370000000000001</v>
      </c>
      <c r="Y48">
        <v>12.2</v>
      </c>
      <c r="Z48">
        <v>853</v>
      </c>
      <c r="AA48">
        <v>878</v>
      </c>
      <c r="AB48">
        <v>865</v>
      </c>
      <c r="AC48">
        <v>45</v>
      </c>
      <c r="AD48">
        <v>13.24</v>
      </c>
      <c r="AE48">
        <v>0.3</v>
      </c>
      <c r="AF48">
        <v>974</v>
      </c>
      <c r="AG48">
        <v>1</v>
      </c>
      <c r="AH48">
        <v>6</v>
      </c>
      <c r="AI48">
        <v>14</v>
      </c>
      <c r="AJ48">
        <v>190</v>
      </c>
      <c r="AK48">
        <v>189.3</v>
      </c>
      <c r="AL48">
        <v>6.4</v>
      </c>
      <c r="AM48">
        <v>195</v>
      </c>
      <c r="AN48" t="s">
        <v>155</v>
      </c>
      <c r="AO48">
        <v>2</v>
      </c>
      <c r="AP48" s="42">
        <v>0.93844907407407396</v>
      </c>
      <c r="AQ48">
        <v>47.159742000000001</v>
      </c>
      <c r="AR48">
        <v>-88.484268999999998</v>
      </c>
      <c r="AS48">
        <v>312.10000000000002</v>
      </c>
      <c r="AT48">
        <v>34</v>
      </c>
      <c r="AU48">
        <v>12</v>
      </c>
      <c r="AV48">
        <v>11</v>
      </c>
      <c r="AW48" t="s">
        <v>205</v>
      </c>
      <c r="AX48">
        <v>1.2346649999999999</v>
      </c>
      <c r="AY48">
        <v>1.032667</v>
      </c>
      <c r="AZ48">
        <v>2.0346649999999999</v>
      </c>
      <c r="BA48">
        <v>14.048999999999999</v>
      </c>
      <c r="BB48">
        <v>9.6199999999999992</v>
      </c>
      <c r="BC48">
        <v>0.69</v>
      </c>
      <c r="BD48">
        <v>22.178999999999998</v>
      </c>
      <c r="BE48">
        <v>1363.279</v>
      </c>
      <c r="BF48">
        <v>903.971</v>
      </c>
      <c r="BG48">
        <v>0.97899999999999998</v>
      </c>
      <c r="BH48">
        <v>0</v>
      </c>
      <c r="BI48">
        <v>0.97899999999999998</v>
      </c>
      <c r="BJ48">
        <v>0.75900000000000001</v>
      </c>
      <c r="BK48">
        <v>0</v>
      </c>
      <c r="BL48">
        <v>0.75900000000000001</v>
      </c>
      <c r="BM48">
        <v>82.395799999999994</v>
      </c>
      <c r="BN48"/>
      <c r="BO48"/>
      <c r="BP48"/>
      <c r="BQ48">
        <v>21.760999999999999</v>
      </c>
      <c r="BR48">
        <v>0.31490000000000001</v>
      </c>
      <c r="BS48">
        <v>-2.5999119999999998</v>
      </c>
      <c r="BT48">
        <v>1.2999999999999999E-2</v>
      </c>
      <c r="BU48">
        <v>7.5804309999999999</v>
      </c>
      <c r="BV48">
        <v>-52.258231199999997</v>
      </c>
      <c r="BW48" s="4">
        <f t="shared" si="9"/>
        <v>2.0027498701999997</v>
      </c>
      <c r="BY48" s="4">
        <f t="shared" si="10"/>
        <v>7868.4921582197885</v>
      </c>
      <c r="BZ48" s="4">
        <f t="shared" si="11"/>
        <v>5217.4857272488607</v>
      </c>
      <c r="CA48" s="4">
        <f t="shared" si="12"/>
        <v>4.3807507840206004</v>
      </c>
      <c r="CB48" s="4">
        <f t="shared" si="13"/>
        <v>475.56714815547366</v>
      </c>
    </row>
    <row r="49" spans="1:80" x14ac:dyDescent="0.25">
      <c r="A49" s="40">
        <v>41704</v>
      </c>
      <c r="B49" s="41">
        <v>2.1876157407407407E-2</v>
      </c>
      <c r="C49">
        <v>8.9870000000000001</v>
      </c>
      <c r="D49">
        <v>9.8389000000000006</v>
      </c>
      <c r="E49">
        <v>98388.577439999994</v>
      </c>
      <c r="F49">
        <v>61.7</v>
      </c>
      <c r="G49">
        <v>-13.8</v>
      </c>
      <c r="H49">
        <v>14240.7</v>
      </c>
      <c r="I49"/>
      <c r="J49">
        <v>0.2</v>
      </c>
      <c r="K49">
        <v>0.81530000000000002</v>
      </c>
      <c r="L49">
        <v>7.3270999999999997</v>
      </c>
      <c r="M49">
        <v>8.0213000000000001</v>
      </c>
      <c r="N49">
        <v>50.317300000000003</v>
      </c>
      <c r="O49">
        <v>0</v>
      </c>
      <c r="P49">
        <v>50.3</v>
      </c>
      <c r="Q49">
        <v>38.997</v>
      </c>
      <c r="R49">
        <v>0</v>
      </c>
      <c r="S49">
        <v>39</v>
      </c>
      <c r="T49">
        <v>14240.703</v>
      </c>
      <c r="U49"/>
      <c r="V49"/>
      <c r="W49">
        <v>0</v>
      </c>
      <c r="X49">
        <v>0.16309999999999999</v>
      </c>
      <c r="Y49">
        <v>12.2</v>
      </c>
      <c r="Z49">
        <v>852</v>
      </c>
      <c r="AA49">
        <v>878</v>
      </c>
      <c r="AB49">
        <v>864</v>
      </c>
      <c r="AC49">
        <v>45</v>
      </c>
      <c r="AD49">
        <v>13.24</v>
      </c>
      <c r="AE49">
        <v>0.3</v>
      </c>
      <c r="AF49">
        <v>974</v>
      </c>
      <c r="AG49">
        <v>1</v>
      </c>
      <c r="AH49">
        <v>6</v>
      </c>
      <c r="AI49">
        <v>14</v>
      </c>
      <c r="AJ49">
        <v>190</v>
      </c>
      <c r="AK49">
        <v>189</v>
      </c>
      <c r="AL49">
        <v>6.4</v>
      </c>
      <c r="AM49">
        <v>195</v>
      </c>
      <c r="AN49" t="s">
        <v>155</v>
      </c>
      <c r="AO49">
        <v>2</v>
      </c>
      <c r="AP49" s="42">
        <v>0.93847222222222226</v>
      </c>
      <c r="AQ49">
        <v>47.159973000000001</v>
      </c>
      <c r="AR49">
        <v>-88.484272000000004</v>
      </c>
      <c r="AS49">
        <v>312.7</v>
      </c>
      <c r="AT49">
        <v>34.299999999999997</v>
      </c>
      <c r="AU49">
        <v>12</v>
      </c>
      <c r="AV49">
        <v>11</v>
      </c>
      <c r="AW49" t="s">
        <v>205</v>
      </c>
      <c r="AX49">
        <v>1.0348649999999999</v>
      </c>
      <c r="AY49">
        <v>1.1000000000000001</v>
      </c>
      <c r="AZ49">
        <v>1.76973</v>
      </c>
      <c r="BA49">
        <v>14.048999999999999</v>
      </c>
      <c r="BB49">
        <v>9.44</v>
      </c>
      <c r="BC49">
        <v>0.67</v>
      </c>
      <c r="BD49">
        <v>22.658999999999999</v>
      </c>
      <c r="BE49">
        <v>1324.9079999999999</v>
      </c>
      <c r="BF49">
        <v>923.16</v>
      </c>
      <c r="BG49">
        <v>0.95299999999999996</v>
      </c>
      <c r="BH49">
        <v>0</v>
      </c>
      <c r="BI49">
        <v>0.95299999999999996</v>
      </c>
      <c r="BJ49">
        <v>0.73799999999999999</v>
      </c>
      <c r="BK49">
        <v>0</v>
      </c>
      <c r="BL49">
        <v>0.73799999999999999</v>
      </c>
      <c r="BM49">
        <v>85.084299999999999</v>
      </c>
      <c r="BN49"/>
      <c r="BO49"/>
      <c r="BP49"/>
      <c r="BQ49">
        <v>21.437999999999999</v>
      </c>
      <c r="BR49">
        <v>0.34982200000000002</v>
      </c>
      <c r="BS49">
        <v>-2.5679919999999998</v>
      </c>
      <c r="BT49">
        <v>1.2999999999999999E-2</v>
      </c>
      <c r="BU49">
        <v>8.4210899999999995</v>
      </c>
      <c r="BV49">
        <v>-51.616639200000002</v>
      </c>
      <c r="BW49" s="4">
        <f t="shared" si="9"/>
        <v>2.2248519779999998</v>
      </c>
      <c r="BY49" s="4">
        <f t="shared" si="10"/>
        <v>8495.0688647008064</v>
      </c>
      <c r="BZ49" s="4">
        <f t="shared" si="11"/>
        <v>5919.1338365661595</v>
      </c>
      <c r="CA49" s="4">
        <f t="shared" si="12"/>
        <v>4.7319216293879993</v>
      </c>
      <c r="CB49" s="4">
        <f t="shared" si="13"/>
        <v>545.54503996116182</v>
      </c>
    </row>
    <row r="50" spans="1:80" x14ac:dyDescent="0.25">
      <c r="A50" s="40">
        <v>41704</v>
      </c>
      <c r="B50" s="41">
        <v>2.1887731481481484E-2</v>
      </c>
      <c r="C50">
        <v>8.7189999999999994</v>
      </c>
      <c r="D50">
        <v>10.1942</v>
      </c>
      <c r="E50">
        <v>101942.0934</v>
      </c>
      <c r="F50">
        <v>60.8</v>
      </c>
      <c r="G50">
        <v>-7.3</v>
      </c>
      <c r="H50">
        <v>14551.4</v>
      </c>
      <c r="I50"/>
      <c r="J50">
        <v>0.2</v>
      </c>
      <c r="K50">
        <v>0.81340000000000001</v>
      </c>
      <c r="L50">
        <v>7.0915999999999997</v>
      </c>
      <c r="M50">
        <v>8.2914999999999992</v>
      </c>
      <c r="N50">
        <v>49.463799999999999</v>
      </c>
      <c r="O50">
        <v>0</v>
      </c>
      <c r="P50">
        <v>49.5</v>
      </c>
      <c r="Q50">
        <v>38.335500000000003</v>
      </c>
      <c r="R50">
        <v>0</v>
      </c>
      <c r="S50">
        <v>38.299999999999997</v>
      </c>
      <c r="T50">
        <v>14551.427</v>
      </c>
      <c r="U50"/>
      <c r="V50"/>
      <c r="W50">
        <v>0</v>
      </c>
      <c r="X50">
        <v>0.16270000000000001</v>
      </c>
      <c r="Y50">
        <v>12.3</v>
      </c>
      <c r="Z50">
        <v>851</v>
      </c>
      <c r="AA50">
        <v>879</v>
      </c>
      <c r="AB50">
        <v>864</v>
      </c>
      <c r="AC50">
        <v>45</v>
      </c>
      <c r="AD50">
        <v>13.24</v>
      </c>
      <c r="AE50">
        <v>0.3</v>
      </c>
      <c r="AF50">
        <v>974</v>
      </c>
      <c r="AG50">
        <v>1</v>
      </c>
      <c r="AH50">
        <v>6.718</v>
      </c>
      <c r="AI50">
        <v>14.718</v>
      </c>
      <c r="AJ50">
        <v>190</v>
      </c>
      <c r="AK50">
        <v>189</v>
      </c>
      <c r="AL50">
        <v>6.6</v>
      </c>
      <c r="AM50">
        <v>195</v>
      </c>
      <c r="AN50" t="s">
        <v>155</v>
      </c>
      <c r="AO50">
        <v>2</v>
      </c>
      <c r="AP50" s="42">
        <v>0.9384837962962963</v>
      </c>
      <c r="AQ50">
        <v>47.160113000000003</v>
      </c>
      <c r="AR50">
        <v>-88.484273999999999</v>
      </c>
      <c r="AS50">
        <v>313</v>
      </c>
      <c r="AT50">
        <v>34.6</v>
      </c>
      <c r="AU50">
        <v>12</v>
      </c>
      <c r="AV50">
        <v>11</v>
      </c>
      <c r="AW50" t="s">
        <v>205</v>
      </c>
      <c r="AX50">
        <v>0.9</v>
      </c>
      <c r="AY50">
        <v>1.132468</v>
      </c>
      <c r="AZ50">
        <v>1.5</v>
      </c>
      <c r="BA50">
        <v>14.048999999999999</v>
      </c>
      <c r="BB50">
        <v>9.34</v>
      </c>
      <c r="BC50">
        <v>0.66</v>
      </c>
      <c r="BD50">
        <v>22.946999999999999</v>
      </c>
      <c r="BE50">
        <v>1277.296</v>
      </c>
      <c r="BF50">
        <v>950.52</v>
      </c>
      <c r="BG50">
        <v>0.93300000000000005</v>
      </c>
      <c r="BH50">
        <v>0</v>
      </c>
      <c r="BI50">
        <v>0.93300000000000005</v>
      </c>
      <c r="BJ50">
        <v>0.72299999999999998</v>
      </c>
      <c r="BK50">
        <v>0</v>
      </c>
      <c r="BL50">
        <v>0.72299999999999998</v>
      </c>
      <c r="BM50">
        <v>86.6</v>
      </c>
      <c r="BN50"/>
      <c r="BO50"/>
      <c r="BP50"/>
      <c r="BQ50">
        <v>21.303999999999998</v>
      </c>
      <c r="BR50">
        <v>0.35441</v>
      </c>
      <c r="BS50">
        <v>-3.1192220000000002</v>
      </c>
      <c r="BT50">
        <v>1.2999999999999999E-2</v>
      </c>
      <c r="BU50">
        <v>8.5315340000000006</v>
      </c>
      <c r="BV50">
        <v>-62.696362200000003</v>
      </c>
      <c r="BW50" s="4">
        <f t="shared" si="9"/>
        <v>2.2540312828000002</v>
      </c>
      <c r="BY50" s="4">
        <f t="shared" si="10"/>
        <v>8297.1998435215301</v>
      </c>
      <c r="BZ50" s="4">
        <f t="shared" si="11"/>
        <v>6174.4923614135523</v>
      </c>
      <c r="CA50" s="4">
        <f t="shared" si="12"/>
        <v>4.6965429210347995</v>
      </c>
      <c r="CB50" s="4">
        <f t="shared" si="13"/>
        <v>562.54580492616003</v>
      </c>
    </row>
    <row r="51" spans="1:80" x14ac:dyDescent="0.25">
      <c r="A51" s="40">
        <v>41704</v>
      </c>
      <c r="B51" s="41">
        <v>2.1899305555555554E-2</v>
      </c>
      <c r="C51">
        <v>8.5779999999999994</v>
      </c>
      <c r="D51">
        <v>10.388999999999999</v>
      </c>
      <c r="E51">
        <v>103889.7368</v>
      </c>
      <c r="F51">
        <v>73</v>
      </c>
      <c r="G51">
        <v>-7.1</v>
      </c>
      <c r="H51">
        <v>14246.3</v>
      </c>
      <c r="I51"/>
      <c r="J51">
        <v>0.2</v>
      </c>
      <c r="K51">
        <v>0.81269999999999998</v>
      </c>
      <c r="L51">
        <v>6.9710000000000001</v>
      </c>
      <c r="M51">
        <v>8.4428000000000001</v>
      </c>
      <c r="N51">
        <v>59.3249</v>
      </c>
      <c r="O51">
        <v>0</v>
      </c>
      <c r="P51">
        <v>59.3</v>
      </c>
      <c r="Q51">
        <v>45.978000000000002</v>
      </c>
      <c r="R51">
        <v>0</v>
      </c>
      <c r="S51">
        <v>46</v>
      </c>
      <c r="T51">
        <v>14246.336600000001</v>
      </c>
      <c r="U51"/>
      <c r="V51"/>
      <c r="W51">
        <v>0</v>
      </c>
      <c r="X51">
        <v>0.16250000000000001</v>
      </c>
      <c r="Y51">
        <v>12.2</v>
      </c>
      <c r="Z51">
        <v>852</v>
      </c>
      <c r="AA51">
        <v>878</v>
      </c>
      <c r="AB51">
        <v>865</v>
      </c>
      <c r="AC51">
        <v>45</v>
      </c>
      <c r="AD51">
        <v>13.24</v>
      </c>
      <c r="AE51">
        <v>0.3</v>
      </c>
      <c r="AF51">
        <v>974</v>
      </c>
      <c r="AG51">
        <v>1</v>
      </c>
      <c r="AH51">
        <v>6.282</v>
      </c>
      <c r="AI51">
        <v>15</v>
      </c>
      <c r="AJ51">
        <v>190</v>
      </c>
      <c r="AK51">
        <v>189.7</v>
      </c>
      <c r="AL51">
        <v>6.6</v>
      </c>
      <c r="AM51">
        <v>195</v>
      </c>
      <c r="AN51" t="s">
        <v>155</v>
      </c>
      <c r="AO51">
        <v>2</v>
      </c>
      <c r="AP51" s="42">
        <v>0.93849537037037034</v>
      </c>
      <c r="AQ51">
        <v>47.160257000000001</v>
      </c>
      <c r="AR51">
        <v>-88.484275999999994</v>
      </c>
      <c r="AS51">
        <v>313.3</v>
      </c>
      <c r="AT51">
        <v>35</v>
      </c>
      <c r="AU51">
        <v>12</v>
      </c>
      <c r="AV51">
        <v>11</v>
      </c>
      <c r="AW51" t="s">
        <v>205</v>
      </c>
      <c r="AX51">
        <v>0.9</v>
      </c>
      <c r="AY51">
        <v>1.2</v>
      </c>
      <c r="AZ51">
        <v>1.5</v>
      </c>
      <c r="BA51">
        <v>14.048999999999999</v>
      </c>
      <c r="BB51">
        <v>9.3000000000000007</v>
      </c>
      <c r="BC51">
        <v>0.66</v>
      </c>
      <c r="BD51">
        <v>23.052</v>
      </c>
      <c r="BE51">
        <v>1255.5630000000001</v>
      </c>
      <c r="BF51">
        <v>967.84799999999996</v>
      </c>
      <c r="BG51">
        <v>1.119</v>
      </c>
      <c r="BH51">
        <v>0</v>
      </c>
      <c r="BI51">
        <v>1.119</v>
      </c>
      <c r="BJ51">
        <v>0.86699999999999999</v>
      </c>
      <c r="BK51">
        <v>0</v>
      </c>
      <c r="BL51">
        <v>0.86699999999999999</v>
      </c>
      <c r="BM51">
        <v>84.783600000000007</v>
      </c>
      <c r="BN51"/>
      <c r="BO51"/>
      <c r="BP51"/>
      <c r="BQ51">
        <v>21.286000000000001</v>
      </c>
      <c r="BR51">
        <v>0.30130400000000002</v>
      </c>
      <c r="BS51">
        <v>-3.3766940000000001</v>
      </c>
      <c r="BT51">
        <v>1.3717999999999999E-2</v>
      </c>
      <c r="BU51">
        <v>7.2531410000000003</v>
      </c>
      <c r="BV51">
        <v>-67.871549400000006</v>
      </c>
      <c r="BW51" s="4">
        <f t="shared" si="9"/>
        <v>1.9162798522</v>
      </c>
      <c r="BY51" s="4">
        <f t="shared" si="10"/>
        <v>6933.8988454338159</v>
      </c>
      <c r="BZ51" s="4">
        <f t="shared" si="11"/>
        <v>5344.9808012464755</v>
      </c>
      <c r="CA51" s="4">
        <f t="shared" si="12"/>
        <v>4.7880435302657993</v>
      </c>
      <c r="CB51" s="4">
        <f t="shared" si="13"/>
        <v>468.2209543859787</v>
      </c>
    </row>
    <row r="52" spans="1:80" x14ac:dyDescent="0.25">
      <c r="A52" s="40">
        <v>41704</v>
      </c>
      <c r="B52" s="41">
        <v>2.1910879629629631E-2</v>
      </c>
      <c r="C52">
        <v>8.5820000000000007</v>
      </c>
      <c r="D52">
        <v>10.346399999999999</v>
      </c>
      <c r="E52">
        <v>103464.16160000001</v>
      </c>
      <c r="F52">
        <v>77.3</v>
      </c>
      <c r="G52">
        <v>-5.8</v>
      </c>
      <c r="H52">
        <v>13659.4</v>
      </c>
      <c r="I52"/>
      <c r="J52">
        <v>0.1</v>
      </c>
      <c r="K52">
        <v>0.81359999999999999</v>
      </c>
      <c r="L52">
        <v>6.9828999999999999</v>
      </c>
      <c r="M52">
        <v>8.4182000000000006</v>
      </c>
      <c r="N52">
        <v>62.893799999999999</v>
      </c>
      <c r="O52">
        <v>0</v>
      </c>
      <c r="P52">
        <v>62.9</v>
      </c>
      <c r="Q52">
        <v>48.744</v>
      </c>
      <c r="R52">
        <v>0</v>
      </c>
      <c r="S52">
        <v>48.7</v>
      </c>
      <c r="T52">
        <v>13659.3807</v>
      </c>
      <c r="U52"/>
      <c r="V52"/>
      <c r="W52">
        <v>0</v>
      </c>
      <c r="X52">
        <v>8.14E-2</v>
      </c>
      <c r="Y52">
        <v>12.3</v>
      </c>
      <c r="Z52">
        <v>852</v>
      </c>
      <c r="AA52">
        <v>878</v>
      </c>
      <c r="AB52">
        <v>866</v>
      </c>
      <c r="AC52">
        <v>45</v>
      </c>
      <c r="AD52">
        <v>13.24</v>
      </c>
      <c r="AE52">
        <v>0.3</v>
      </c>
      <c r="AF52">
        <v>974</v>
      </c>
      <c r="AG52">
        <v>1</v>
      </c>
      <c r="AH52">
        <v>6</v>
      </c>
      <c r="AI52">
        <v>15</v>
      </c>
      <c r="AJ52">
        <v>190</v>
      </c>
      <c r="AK52">
        <v>190</v>
      </c>
      <c r="AL52">
        <v>6.4</v>
      </c>
      <c r="AM52">
        <v>195</v>
      </c>
      <c r="AN52" t="s">
        <v>155</v>
      </c>
      <c r="AO52">
        <v>2</v>
      </c>
      <c r="AP52" s="42">
        <v>0.93850694444444438</v>
      </c>
      <c r="AQ52">
        <v>47.160403000000002</v>
      </c>
      <c r="AR52">
        <v>-88.484261000000004</v>
      </c>
      <c r="AS52">
        <v>313.39999999999998</v>
      </c>
      <c r="AT52">
        <v>35.700000000000003</v>
      </c>
      <c r="AU52">
        <v>12</v>
      </c>
      <c r="AV52">
        <v>10</v>
      </c>
      <c r="AW52" t="s">
        <v>205</v>
      </c>
      <c r="AX52">
        <v>0.9</v>
      </c>
      <c r="AY52">
        <v>1.2667330000000001</v>
      </c>
      <c r="AZ52">
        <v>1.5667329999999999</v>
      </c>
      <c r="BA52">
        <v>14.048999999999999</v>
      </c>
      <c r="BB52">
        <v>9.36</v>
      </c>
      <c r="BC52">
        <v>0.67</v>
      </c>
      <c r="BD52">
        <v>22.905999999999999</v>
      </c>
      <c r="BE52">
        <v>1263.0730000000001</v>
      </c>
      <c r="BF52">
        <v>969.14800000000002</v>
      </c>
      <c r="BG52">
        <v>1.1910000000000001</v>
      </c>
      <c r="BH52">
        <v>0</v>
      </c>
      <c r="BI52">
        <v>1.1910000000000001</v>
      </c>
      <c r="BJ52">
        <v>0.92300000000000004</v>
      </c>
      <c r="BK52">
        <v>0</v>
      </c>
      <c r="BL52">
        <v>0.92300000000000004</v>
      </c>
      <c r="BM52">
        <v>81.6374</v>
      </c>
      <c r="BN52"/>
      <c r="BO52"/>
      <c r="BP52"/>
      <c r="BQ52">
        <v>10.701000000000001</v>
      </c>
      <c r="BR52">
        <v>0.31115599999999999</v>
      </c>
      <c r="BS52">
        <v>-2.9221720000000002</v>
      </c>
      <c r="BT52">
        <v>1.3282E-2</v>
      </c>
      <c r="BU52">
        <v>7.4903029999999999</v>
      </c>
      <c r="BV52">
        <v>-58.735657199999999</v>
      </c>
      <c r="BW52" s="4">
        <f t="shared" si="9"/>
        <v>1.9789380526</v>
      </c>
      <c r="BY52" s="4">
        <f t="shared" si="10"/>
        <v>7203.4527249240064</v>
      </c>
      <c r="BZ52" s="4">
        <f t="shared" si="11"/>
        <v>5527.1641476420218</v>
      </c>
      <c r="CA52" s="4">
        <f t="shared" si="12"/>
        <v>5.2639767179765995</v>
      </c>
      <c r="CB52" s="4">
        <f t="shared" si="13"/>
        <v>465.58761962745706</v>
      </c>
    </row>
    <row r="53" spans="1:80" x14ac:dyDescent="0.25">
      <c r="A53" s="40">
        <v>41704</v>
      </c>
      <c r="B53" s="41">
        <v>2.1922453703703704E-2</v>
      </c>
      <c r="C53">
        <v>9.4039999999999999</v>
      </c>
      <c r="D53">
        <v>9.5840999999999994</v>
      </c>
      <c r="E53">
        <v>95840.744000000006</v>
      </c>
      <c r="F53">
        <v>74.8</v>
      </c>
      <c r="G53">
        <v>-8.4</v>
      </c>
      <c r="H53">
        <v>13272.9</v>
      </c>
      <c r="I53"/>
      <c r="J53">
        <v>0.1</v>
      </c>
      <c r="K53">
        <v>0.81579999999999997</v>
      </c>
      <c r="L53">
        <v>7.6722000000000001</v>
      </c>
      <c r="M53">
        <v>7.8186999999999998</v>
      </c>
      <c r="N53">
        <v>60.998399999999997</v>
      </c>
      <c r="O53">
        <v>0</v>
      </c>
      <c r="P53">
        <v>61</v>
      </c>
      <c r="Q53">
        <v>47.275100000000002</v>
      </c>
      <c r="R53">
        <v>0</v>
      </c>
      <c r="S53">
        <v>47.3</v>
      </c>
      <c r="T53">
        <v>13272.8953</v>
      </c>
      <c r="U53"/>
      <c r="V53"/>
      <c r="W53">
        <v>0</v>
      </c>
      <c r="X53">
        <v>8.1600000000000006E-2</v>
      </c>
      <c r="Y53">
        <v>12.3</v>
      </c>
      <c r="Z53">
        <v>851</v>
      </c>
      <c r="AA53">
        <v>878</v>
      </c>
      <c r="AB53">
        <v>866</v>
      </c>
      <c r="AC53">
        <v>45</v>
      </c>
      <c r="AD53">
        <v>13.24</v>
      </c>
      <c r="AE53">
        <v>0.3</v>
      </c>
      <c r="AF53">
        <v>974</v>
      </c>
      <c r="AG53">
        <v>1</v>
      </c>
      <c r="AH53">
        <v>6</v>
      </c>
      <c r="AI53">
        <v>15</v>
      </c>
      <c r="AJ53">
        <v>190</v>
      </c>
      <c r="AK53">
        <v>190</v>
      </c>
      <c r="AL53">
        <v>6.5</v>
      </c>
      <c r="AM53">
        <v>195</v>
      </c>
      <c r="AN53" t="s">
        <v>155</v>
      </c>
      <c r="AO53">
        <v>2</v>
      </c>
      <c r="AP53" s="42">
        <v>0.93851851851851853</v>
      </c>
      <c r="AQ53">
        <v>47.160502999999999</v>
      </c>
      <c r="AR53">
        <v>-88.484236999999993</v>
      </c>
      <c r="AS53">
        <v>313.5</v>
      </c>
      <c r="AT53">
        <v>36.799999999999997</v>
      </c>
      <c r="AU53">
        <v>12</v>
      </c>
      <c r="AV53">
        <v>11</v>
      </c>
      <c r="AW53" t="s">
        <v>205</v>
      </c>
      <c r="AX53">
        <v>0.9</v>
      </c>
      <c r="AY53">
        <v>1.4</v>
      </c>
      <c r="AZ53">
        <v>1.7</v>
      </c>
      <c r="BA53">
        <v>14.048999999999999</v>
      </c>
      <c r="BB53">
        <v>9.4700000000000006</v>
      </c>
      <c r="BC53">
        <v>0.67</v>
      </c>
      <c r="BD53">
        <v>22.577999999999999</v>
      </c>
      <c r="BE53">
        <v>1383.5350000000001</v>
      </c>
      <c r="BF53">
        <v>897.39300000000003</v>
      </c>
      <c r="BG53">
        <v>1.1519999999999999</v>
      </c>
      <c r="BH53">
        <v>0</v>
      </c>
      <c r="BI53">
        <v>1.1519999999999999</v>
      </c>
      <c r="BJ53">
        <v>0.89300000000000002</v>
      </c>
      <c r="BK53">
        <v>0</v>
      </c>
      <c r="BL53">
        <v>0.89300000000000002</v>
      </c>
      <c r="BM53">
        <v>79.085599999999999</v>
      </c>
      <c r="BN53"/>
      <c r="BO53"/>
      <c r="BP53"/>
      <c r="BQ53">
        <v>10.696999999999999</v>
      </c>
      <c r="BR53">
        <v>0.29858800000000002</v>
      </c>
      <c r="BS53">
        <v>-2.520292</v>
      </c>
      <c r="BT53">
        <v>1.2999999999999999E-2</v>
      </c>
      <c r="BU53">
        <v>7.1877589999999998</v>
      </c>
      <c r="BV53">
        <v>-50.6578692</v>
      </c>
      <c r="BW53" s="4">
        <f t="shared" si="9"/>
        <v>1.8990059277999998</v>
      </c>
      <c r="BY53" s="4">
        <f t="shared" si="10"/>
        <v>7571.754595136691</v>
      </c>
      <c r="BZ53" s="4">
        <f t="shared" si="11"/>
        <v>4911.2162477953216</v>
      </c>
      <c r="CA53" s="4">
        <f t="shared" si="12"/>
        <v>4.8871744144217999</v>
      </c>
      <c r="CB53" s="4">
        <f t="shared" si="13"/>
        <v>432.81648473594248</v>
      </c>
    </row>
    <row r="54" spans="1:80" x14ac:dyDescent="0.25">
      <c r="A54" s="40">
        <v>41704</v>
      </c>
      <c r="B54" s="41">
        <v>2.1934027777777778E-2</v>
      </c>
      <c r="C54">
        <v>10.494999999999999</v>
      </c>
      <c r="D54">
        <v>7.3773</v>
      </c>
      <c r="E54">
        <v>73772.553010000003</v>
      </c>
      <c r="F54">
        <v>68.8</v>
      </c>
      <c r="G54">
        <v>-9.1999999999999993</v>
      </c>
      <c r="H54">
        <v>12954</v>
      </c>
      <c r="I54"/>
      <c r="J54">
        <v>0.1</v>
      </c>
      <c r="K54">
        <v>0.82979999999999998</v>
      </c>
      <c r="L54">
        <v>8.7091999999999992</v>
      </c>
      <c r="M54">
        <v>6.1216999999999997</v>
      </c>
      <c r="N54">
        <v>57.098399999999998</v>
      </c>
      <c r="O54">
        <v>0</v>
      </c>
      <c r="P54">
        <v>57.1</v>
      </c>
      <c r="Q54">
        <v>44.252499999999998</v>
      </c>
      <c r="R54">
        <v>0</v>
      </c>
      <c r="S54">
        <v>44.3</v>
      </c>
      <c r="T54">
        <v>12953.9727</v>
      </c>
      <c r="U54"/>
      <c r="V54"/>
      <c r="W54">
        <v>0</v>
      </c>
      <c r="X54">
        <v>8.3000000000000004E-2</v>
      </c>
      <c r="Y54">
        <v>12.2</v>
      </c>
      <c r="Z54">
        <v>850</v>
      </c>
      <c r="AA54">
        <v>875</v>
      </c>
      <c r="AB54">
        <v>862</v>
      </c>
      <c r="AC54">
        <v>45</v>
      </c>
      <c r="AD54">
        <v>13.24</v>
      </c>
      <c r="AE54">
        <v>0.3</v>
      </c>
      <c r="AF54">
        <v>974</v>
      </c>
      <c r="AG54">
        <v>1</v>
      </c>
      <c r="AH54">
        <v>6</v>
      </c>
      <c r="AI54">
        <v>15</v>
      </c>
      <c r="AJ54">
        <v>190</v>
      </c>
      <c r="AK54">
        <v>190</v>
      </c>
      <c r="AL54">
        <v>6.5</v>
      </c>
      <c r="AM54">
        <v>195</v>
      </c>
      <c r="AN54" t="s">
        <v>155</v>
      </c>
      <c r="AO54">
        <v>2</v>
      </c>
      <c r="AP54" s="42">
        <v>0.93851851851851853</v>
      </c>
      <c r="AQ54">
        <v>47.160598999999998</v>
      </c>
      <c r="AR54">
        <v>-88.484200999999999</v>
      </c>
      <c r="AS54">
        <v>313.8</v>
      </c>
      <c r="AT54">
        <v>36.6</v>
      </c>
      <c r="AU54">
        <v>12</v>
      </c>
      <c r="AV54">
        <v>11</v>
      </c>
      <c r="AW54" t="s">
        <v>205</v>
      </c>
      <c r="AX54">
        <v>0.93316699999999997</v>
      </c>
      <c r="AY54">
        <v>1.4331670000000001</v>
      </c>
      <c r="AZ54">
        <v>1.7663340000000001</v>
      </c>
      <c r="BA54">
        <v>14.048999999999999</v>
      </c>
      <c r="BB54">
        <v>10.3</v>
      </c>
      <c r="BC54">
        <v>0.73</v>
      </c>
      <c r="BD54">
        <v>20.51</v>
      </c>
      <c r="BE54">
        <v>1638.116</v>
      </c>
      <c r="BF54">
        <v>732.85199999999998</v>
      </c>
      <c r="BG54">
        <v>1.125</v>
      </c>
      <c r="BH54">
        <v>0</v>
      </c>
      <c r="BI54">
        <v>1.125</v>
      </c>
      <c r="BJ54">
        <v>0.872</v>
      </c>
      <c r="BK54">
        <v>0</v>
      </c>
      <c r="BL54">
        <v>0.872</v>
      </c>
      <c r="BM54">
        <v>80.506900000000002</v>
      </c>
      <c r="BN54"/>
      <c r="BO54"/>
      <c r="BP54"/>
      <c r="BQ54">
        <v>11.349</v>
      </c>
      <c r="BR54">
        <v>0.30982199999999999</v>
      </c>
      <c r="BS54">
        <v>-2.5797539999999999</v>
      </c>
      <c r="BT54">
        <v>1.2999999999999999E-2</v>
      </c>
      <c r="BU54">
        <v>7.4581900000000001</v>
      </c>
      <c r="BV54">
        <v>-51.853055400000002</v>
      </c>
      <c r="BW54" s="4">
        <f t="shared" si="9"/>
        <v>1.9704537979999999</v>
      </c>
      <c r="BY54" s="4">
        <f t="shared" si="10"/>
        <v>9302.3134137484558</v>
      </c>
      <c r="BZ54" s="4">
        <f t="shared" si="11"/>
        <v>4161.6216372298313</v>
      </c>
      <c r="CA54" s="4">
        <f t="shared" si="12"/>
        <v>4.9517966351519993</v>
      </c>
      <c r="CB54" s="4">
        <f t="shared" si="13"/>
        <v>457.17178500747542</v>
      </c>
    </row>
    <row r="55" spans="1:80" x14ac:dyDescent="0.25">
      <c r="A55" s="40">
        <v>41704</v>
      </c>
      <c r="B55" s="41">
        <v>2.1945601851851852E-2</v>
      </c>
      <c r="C55">
        <v>10.521000000000001</v>
      </c>
      <c r="D55">
        <v>7.2186000000000003</v>
      </c>
      <c r="E55">
        <v>72186.463099999994</v>
      </c>
      <c r="F55">
        <v>65.3</v>
      </c>
      <c r="G55">
        <v>-7.4</v>
      </c>
      <c r="H55">
        <v>12103</v>
      </c>
      <c r="I55"/>
      <c r="J55">
        <v>0.1</v>
      </c>
      <c r="K55">
        <v>0.83209999999999995</v>
      </c>
      <c r="L55">
        <v>8.7545999999999999</v>
      </c>
      <c r="M55">
        <v>6.0064000000000002</v>
      </c>
      <c r="N55">
        <v>54.343899999999998</v>
      </c>
      <c r="O55">
        <v>0</v>
      </c>
      <c r="P55">
        <v>54.3</v>
      </c>
      <c r="Q55">
        <v>42.014800000000001</v>
      </c>
      <c r="R55">
        <v>0</v>
      </c>
      <c r="S55">
        <v>42</v>
      </c>
      <c r="T55">
        <v>12103.006799999999</v>
      </c>
      <c r="U55"/>
      <c r="V55"/>
      <c r="W55">
        <v>0</v>
      </c>
      <c r="X55">
        <v>8.3199999999999996E-2</v>
      </c>
      <c r="Y55">
        <v>12.3</v>
      </c>
      <c r="Z55">
        <v>846</v>
      </c>
      <c r="AA55">
        <v>871</v>
      </c>
      <c r="AB55">
        <v>858</v>
      </c>
      <c r="AC55">
        <v>45</v>
      </c>
      <c r="AD55">
        <v>12.56</v>
      </c>
      <c r="AE55">
        <v>0.28999999999999998</v>
      </c>
      <c r="AF55">
        <v>974</v>
      </c>
      <c r="AG55">
        <v>0.3</v>
      </c>
      <c r="AH55">
        <v>6</v>
      </c>
      <c r="AI55">
        <v>15</v>
      </c>
      <c r="AJ55">
        <v>190</v>
      </c>
      <c r="AK55">
        <v>190</v>
      </c>
      <c r="AL55">
        <v>6.6</v>
      </c>
      <c r="AM55">
        <v>195</v>
      </c>
      <c r="AN55" t="s">
        <v>155</v>
      </c>
      <c r="AO55">
        <v>2</v>
      </c>
      <c r="AP55" s="42">
        <v>0.93854166666666661</v>
      </c>
      <c r="AQ55">
        <v>47.160840999999998</v>
      </c>
      <c r="AR55">
        <v>-88.484109000000004</v>
      </c>
      <c r="AS55">
        <v>314.5</v>
      </c>
      <c r="AT55">
        <v>36.5</v>
      </c>
      <c r="AU55">
        <v>12</v>
      </c>
      <c r="AV55">
        <v>11</v>
      </c>
      <c r="AW55" t="s">
        <v>205</v>
      </c>
      <c r="AX55">
        <v>1.0661339999999999</v>
      </c>
      <c r="AY55">
        <v>1.334665</v>
      </c>
      <c r="AZ55">
        <v>1.9330670000000001</v>
      </c>
      <c r="BA55">
        <v>14.048999999999999</v>
      </c>
      <c r="BB55">
        <v>10.44</v>
      </c>
      <c r="BC55">
        <v>0.74</v>
      </c>
      <c r="BD55">
        <v>20.181999999999999</v>
      </c>
      <c r="BE55">
        <v>1662.6769999999999</v>
      </c>
      <c r="BF55">
        <v>726.04700000000003</v>
      </c>
      <c r="BG55">
        <v>1.081</v>
      </c>
      <c r="BH55">
        <v>0</v>
      </c>
      <c r="BI55">
        <v>1.081</v>
      </c>
      <c r="BJ55">
        <v>0.83599999999999997</v>
      </c>
      <c r="BK55">
        <v>0</v>
      </c>
      <c r="BL55">
        <v>0.83599999999999997</v>
      </c>
      <c r="BM55">
        <v>75.949799999999996</v>
      </c>
      <c r="BN55"/>
      <c r="BO55"/>
      <c r="BP55"/>
      <c r="BQ55">
        <v>11.49</v>
      </c>
      <c r="BR55">
        <v>0.25481599999999999</v>
      </c>
      <c r="BS55">
        <v>-2.363442</v>
      </c>
      <c r="BT55">
        <v>1.2282E-2</v>
      </c>
      <c r="BU55">
        <v>6.1340579999999996</v>
      </c>
      <c r="BV55">
        <v>-47.505184200000002</v>
      </c>
      <c r="BW55" s="4">
        <f t="shared" si="9"/>
        <v>1.6206181235999999</v>
      </c>
      <c r="BY55" s="4">
        <f t="shared" si="10"/>
        <v>7765.4859764967314</v>
      </c>
      <c r="BZ55" s="4">
        <f t="shared" si="11"/>
        <v>3390.9820108039762</v>
      </c>
      <c r="CA55" s="4">
        <f t="shared" si="12"/>
        <v>3.9045143923631991</v>
      </c>
      <c r="CB55" s="4">
        <f t="shared" si="13"/>
        <v>354.72139616878769</v>
      </c>
    </row>
    <row r="56" spans="1:80" x14ac:dyDescent="0.25">
      <c r="A56" s="40">
        <v>41704</v>
      </c>
      <c r="B56" s="41">
        <v>2.1957175925925925E-2</v>
      </c>
      <c r="C56">
        <v>9.9879999999999995</v>
      </c>
      <c r="D56">
        <v>8.0984999999999996</v>
      </c>
      <c r="E56">
        <v>80985.494510000004</v>
      </c>
      <c r="F56">
        <v>95.5</v>
      </c>
      <c r="G56">
        <v>-5</v>
      </c>
      <c r="H56">
        <v>11401.4</v>
      </c>
      <c r="I56"/>
      <c r="J56">
        <v>0.1</v>
      </c>
      <c r="K56">
        <v>0.82820000000000005</v>
      </c>
      <c r="L56">
        <v>8.2723999999999993</v>
      </c>
      <c r="M56">
        <v>6.7074999999999996</v>
      </c>
      <c r="N56">
        <v>79.129800000000003</v>
      </c>
      <c r="O56">
        <v>0</v>
      </c>
      <c r="P56">
        <v>79.099999999999994</v>
      </c>
      <c r="Q56">
        <v>61.2697</v>
      </c>
      <c r="R56">
        <v>0</v>
      </c>
      <c r="S56">
        <v>61.3</v>
      </c>
      <c r="T56">
        <v>11401.3645</v>
      </c>
      <c r="U56"/>
      <c r="V56"/>
      <c r="W56">
        <v>0</v>
      </c>
      <c r="X56">
        <v>8.2799999999999999E-2</v>
      </c>
      <c r="Y56">
        <v>12.2</v>
      </c>
      <c r="Z56">
        <v>846</v>
      </c>
      <c r="AA56">
        <v>870</v>
      </c>
      <c r="AB56">
        <v>858</v>
      </c>
      <c r="AC56">
        <v>45</v>
      </c>
      <c r="AD56">
        <v>12.98</v>
      </c>
      <c r="AE56">
        <v>0.3</v>
      </c>
      <c r="AF56">
        <v>973</v>
      </c>
      <c r="AG56">
        <v>0.7</v>
      </c>
      <c r="AH56">
        <v>6</v>
      </c>
      <c r="AI56">
        <v>15</v>
      </c>
      <c r="AJ56">
        <v>190</v>
      </c>
      <c r="AK56">
        <v>190</v>
      </c>
      <c r="AL56">
        <v>6.7</v>
      </c>
      <c r="AM56">
        <v>195</v>
      </c>
      <c r="AN56" t="s">
        <v>155</v>
      </c>
      <c r="AO56">
        <v>2</v>
      </c>
      <c r="AP56" s="42">
        <v>0.93855324074074076</v>
      </c>
      <c r="AQ56">
        <v>47.160995</v>
      </c>
      <c r="AR56">
        <v>-88.484065000000001</v>
      </c>
      <c r="AS56">
        <v>314.8</v>
      </c>
      <c r="AT56">
        <v>37.4</v>
      </c>
      <c r="AU56">
        <v>12</v>
      </c>
      <c r="AV56">
        <v>11</v>
      </c>
      <c r="AW56" t="s">
        <v>205</v>
      </c>
      <c r="AX56">
        <v>1.2</v>
      </c>
      <c r="AY56">
        <v>1</v>
      </c>
      <c r="AZ56">
        <v>2</v>
      </c>
      <c r="BA56">
        <v>14.048999999999999</v>
      </c>
      <c r="BB56">
        <v>10.199999999999999</v>
      </c>
      <c r="BC56">
        <v>0.73</v>
      </c>
      <c r="BD56">
        <v>20.739000000000001</v>
      </c>
      <c r="BE56">
        <v>1556.556</v>
      </c>
      <c r="BF56">
        <v>803.28499999999997</v>
      </c>
      <c r="BG56">
        <v>1.5589999999999999</v>
      </c>
      <c r="BH56">
        <v>0</v>
      </c>
      <c r="BI56">
        <v>1.5589999999999999</v>
      </c>
      <c r="BJ56">
        <v>1.2070000000000001</v>
      </c>
      <c r="BK56">
        <v>0</v>
      </c>
      <c r="BL56">
        <v>1.2070000000000001</v>
      </c>
      <c r="BM56">
        <v>70.884799999999998</v>
      </c>
      <c r="BN56"/>
      <c r="BO56"/>
      <c r="BP56"/>
      <c r="BQ56">
        <v>11.331</v>
      </c>
      <c r="BR56">
        <v>0.293902</v>
      </c>
      <c r="BS56">
        <v>-2.4110879999999999</v>
      </c>
      <c r="BT56">
        <v>1.2718E-2</v>
      </c>
      <c r="BU56">
        <v>7.0749560000000002</v>
      </c>
      <c r="BV56">
        <v>-48.462868800000003</v>
      </c>
      <c r="BW56" s="4">
        <f t="shared" si="9"/>
        <v>1.8692033751999999</v>
      </c>
      <c r="BY56" s="4">
        <f t="shared" si="10"/>
        <v>8384.9671520635111</v>
      </c>
      <c r="BZ56" s="4">
        <f t="shared" si="11"/>
        <v>4327.1930715922435</v>
      </c>
      <c r="CA56" s="4">
        <f t="shared" si="12"/>
        <v>6.501953898568801</v>
      </c>
      <c r="CB56" s="4">
        <f t="shared" si="13"/>
        <v>381.84730878978428</v>
      </c>
    </row>
    <row r="57" spans="1:80" x14ac:dyDescent="0.25">
      <c r="A57" s="40">
        <v>41704</v>
      </c>
      <c r="B57" s="41">
        <v>2.1968749999999999E-2</v>
      </c>
      <c r="C57">
        <v>9.7479999999999993</v>
      </c>
      <c r="D57">
        <v>8.5701000000000001</v>
      </c>
      <c r="E57">
        <v>85700.99106</v>
      </c>
      <c r="F57">
        <v>183.2</v>
      </c>
      <c r="G57">
        <v>-17</v>
      </c>
      <c r="H57">
        <v>11687.2</v>
      </c>
      <c r="I57"/>
      <c r="J57">
        <v>0.1</v>
      </c>
      <c r="K57">
        <v>0.82499999999999996</v>
      </c>
      <c r="L57">
        <v>8.0422999999999991</v>
      </c>
      <c r="M57">
        <v>7.0705999999999998</v>
      </c>
      <c r="N57">
        <v>151.13919999999999</v>
      </c>
      <c r="O57">
        <v>0</v>
      </c>
      <c r="P57">
        <v>151.1</v>
      </c>
      <c r="Q57">
        <v>117.14190000000001</v>
      </c>
      <c r="R57">
        <v>0</v>
      </c>
      <c r="S57">
        <v>117.1</v>
      </c>
      <c r="T57">
        <v>11687.2135</v>
      </c>
      <c r="U57"/>
      <c r="V57"/>
      <c r="W57">
        <v>0</v>
      </c>
      <c r="X57">
        <v>8.2500000000000004E-2</v>
      </c>
      <c r="Y57">
        <v>12.3</v>
      </c>
      <c r="Z57">
        <v>846</v>
      </c>
      <c r="AA57">
        <v>871</v>
      </c>
      <c r="AB57">
        <v>858</v>
      </c>
      <c r="AC57">
        <v>45</v>
      </c>
      <c r="AD57">
        <v>13.25</v>
      </c>
      <c r="AE57">
        <v>0.3</v>
      </c>
      <c r="AF57">
        <v>973</v>
      </c>
      <c r="AG57">
        <v>1</v>
      </c>
      <c r="AH57">
        <v>6</v>
      </c>
      <c r="AI57">
        <v>15</v>
      </c>
      <c r="AJ57">
        <v>190.7</v>
      </c>
      <c r="AK57">
        <v>190</v>
      </c>
      <c r="AL57">
        <v>6.6</v>
      </c>
      <c r="AM57">
        <v>194.8</v>
      </c>
      <c r="AN57" t="s">
        <v>155</v>
      </c>
      <c r="AO57">
        <v>2</v>
      </c>
      <c r="AP57" s="42">
        <v>0.9385648148148148</v>
      </c>
      <c r="AQ57">
        <v>47.161163000000002</v>
      </c>
      <c r="AR57">
        <v>-88.484048999999999</v>
      </c>
      <c r="AS57">
        <v>315</v>
      </c>
      <c r="AT57">
        <v>39.299999999999997</v>
      </c>
      <c r="AU57">
        <v>12</v>
      </c>
      <c r="AV57">
        <v>11</v>
      </c>
      <c r="AW57" t="s">
        <v>205</v>
      </c>
      <c r="AX57">
        <v>1.2328669999999999</v>
      </c>
      <c r="AY57">
        <v>1.032867</v>
      </c>
      <c r="AZ57">
        <v>2.032867</v>
      </c>
      <c r="BA57">
        <v>14.048999999999999</v>
      </c>
      <c r="BB57">
        <v>10</v>
      </c>
      <c r="BC57">
        <v>0.71</v>
      </c>
      <c r="BD57">
        <v>21.207999999999998</v>
      </c>
      <c r="BE57">
        <v>1498.1969999999999</v>
      </c>
      <c r="BF57">
        <v>838.34400000000005</v>
      </c>
      <c r="BG57">
        <v>2.9489999999999998</v>
      </c>
      <c r="BH57">
        <v>0</v>
      </c>
      <c r="BI57">
        <v>2.9489999999999998</v>
      </c>
      <c r="BJ57">
        <v>2.2850000000000001</v>
      </c>
      <c r="BK57">
        <v>0</v>
      </c>
      <c r="BL57">
        <v>2.2850000000000001</v>
      </c>
      <c r="BM57">
        <v>71.938900000000004</v>
      </c>
      <c r="BN57"/>
      <c r="BO57"/>
      <c r="BP57"/>
      <c r="BQ57">
        <v>11.175000000000001</v>
      </c>
      <c r="BR57">
        <v>0.34125800000000001</v>
      </c>
      <c r="BS57">
        <v>-2.7800220000000002</v>
      </c>
      <c r="BT57">
        <v>1.2282E-2</v>
      </c>
      <c r="BU57">
        <v>8.2149330000000003</v>
      </c>
      <c r="BV57">
        <v>-55.878442200000002</v>
      </c>
      <c r="BW57" s="4">
        <f t="shared" si="9"/>
        <v>2.1703852985999998</v>
      </c>
      <c r="BY57" s="4">
        <f t="shared" si="10"/>
        <v>9370.9974847748799</v>
      </c>
      <c r="BZ57" s="4">
        <f t="shared" si="11"/>
        <v>5243.7159568308525</v>
      </c>
      <c r="CA57" s="4">
        <f t="shared" si="12"/>
        <v>14.292332218467001</v>
      </c>
      <c r="CB57" s="4">
        <f t="shared" si="13"/>
        <v>449.9670276722432</v>
      </c>
    </row>
    <row r="58" spans="1:80" x14ac:dyDescent="0.25">
      <c r="A58" s="40">
        <v>41704</v>
      </c>
      <c r="B58" s="41">
        <v>2.1980324074074076E-2</v>
      </c>
      <c r="C58">
        <v>9.7230000000000008</v>
      </c>
      <c r="D58">
        <v>8.7416999999999998</v>
      </c>
      <c r="E58">
        <v>87417.297760000001</v>
      </c>
      <c r="F58">
        <v>241.8</v>
      </c>
      <c r="G58">
        <v>-23.7</v>
      </c>
      <c r="H58">
        <v>11974.1</v>
      </c>
      <c r="I58"/>
      <c r="J58">
        <v>0.1</v>
      </c>
      <c r="K58">
        <v>0.82310000000000005</v>
      </c>
      <c r="L58">
        <v>8.0036000000000005</v>
      </c>
      <c r="M58">
        <v>7.1957000000000004</v>
      </c>
      <c r="N58">
        <v>199.0754</v>
      </c>
      <c r="O58">
        <v>0</v>
      </c>
      <c r="P58">
        <v>199.1</v>
      </c>
      <c r="Q58">
        <v>154.2953</v>
      </c>
      <c r="R58">
        <v>0</v>
      </c>
      <c r="S58">
        <v>154.30000000000001</v>
      </c>
      <c r="T58">
        <v>11974.105</v>
      </c>
      <c r="U58"/>
      <c r="V58"/>
      <c r="W58">
        <v>0</v>
      </c>
      <c r="X58">
        <v>8.2299999999999998E-2</v>
      </c>
      <c r="Y58">
        <v>12.2</v>
      </c>
      <c r="Z58">
        <v>847</v>
      </c>
      <c r="AA58">
        <v>873</v>
      </c>
      <c r="AB58">
        <v>859</v>
      </c>
      <c r="AC58">
        <v>45</v>
      </c>
      <c r="AD58">
        <v>13.25</v>
      </c>
      <c r="AE58">
        <v>0.3</v>
      </c>
      <c r="AF58">
        <v>973</v>
      </c>
      <c r="AG58">
        <v>1</v>
      </c>
      <c r="AH58">
        <v>6.718</v>
      </c>
      <c r="AI58">
        <v>15</v>
      </c>
      <c r="AJ58">
        <v>190.3</v>
      </c>
      <c r="AK58">
        <v>190</v>
      </c>
      <c r="AL58">
        <v>6.4</v>
      </c>
      <c r="AM58">
        <v>194.4</v>
      </c>
      <c r="AN58" t="s">
        <v>155</v>
      </c>
      <c r="AO58">
        <v>2</v>
      </c>
      <c r="AP58" s="42">
        <v>0.93857638888888895</v>
      </c>
      <c r="AQ58">
        <v>47.161333999999997</v>
      </c>
      <c r="AR58">
        <v>-88.484047000000004</v>
      </c>
      <c r="AS58">
        <v>315.3</v>
      </c>
      <c r="AT58">
        <v>40.6</v>
      </c>
      <c r="AU58">
        <v>12</v>
      </c>
      <c r="AV58">
        <v>11</v>
      </c>
      <c r="AW58" t="s">
        <v>205</v>
      </c>
      <c r="AX58">
        <v>1.3</v>
      </c>
      <c r="AY58">
        <v>1.1327670000000001</v>
      </c>
      <c r="AZ58">
        <v>2.1</v>
      </c>
      <c r="BA58">
        <v>14.048999999999999</v>
      </c>
      <c r="BB58">
        <v>9.9</v>
      </c>
      <c r="BC58">
        <v>0.7</v>
      </c>
      <c r="BD58">
        <v>21.484999999999999</v>
      </c>
      <c r="BE58">
        <v>1480.4970000000001</v>
      </c>
      <c r="BF58">
        <v>847.173</v>
      </c>
      <c r="BG58">
        <v>3.8559999999999999</v>
      </c>
      <c r="BH58">
        <v>0</v>
      </c>
      <c r="BI58">
        <v>3.8559999999999999</v>
      </c>
      <c r="BJ58">
        <v>2.9889999999999999</v>
      </c>
      <c r="BK58">
        <v>0</v>
      </c>
      <c r="BL58">
        <v>2.9889999999999999</v>
      </c>
      <c r="BM58">
        <v>73.185699999999997</v>
      </c>
      <c r="BN58"/>
      <c r="BO58"/>
      <c r="BP58"/>
      <c r="BQ58">
        <v>11.071</v>
      </c>
      <c r="BR58">
        <v>0.31984400000000002</v>
      </c>
      <c r="BS58">
        <v>-2.7214999999999998</v>
      </c>
      <c r="BT58">
        <v>1.2718E-2</v>
      </c>
      <c r="BU58">
        <v>7.6994449999999999</v>
      </c>
      <c r="BV58">
        <v>-54.702150000000003</v>
      </c>
      <c r="BW58" s="4">
        <f t="shared" si="9"/>
        <v>2.034193369</v>
      </c>
      <c r="BY58" s="4">
        <f t="shared" si="10"/>
        <v>8679.2025776792307</v>
      </c>
      <c r="BZ58" s="4">
        <f t="shared" si="11"/>
        <v>4966.430925115179</v>
      </c>
      <c r="CA58" s="4">
        <f t="shared" si="12"/>
        <v>17.522586337346997</v>
      </c>
      <c r="CB58" s="4">
        <f t="shared" si="13"/>
        <v>429.04073165245109</v>
      </c>
    </row>
    <row r="59" spans="1:80" x14ac:dyDescent="0.25">
      <c r="A59" s="40">
        <v>41704</v>
      </c>
      <c r="B59" s="41">
        <v>2.1991898148148146E-2</v>
      </c>
      <c r="C59">
        <v>9.3879999999999999</v>
      </c>
      <c r="D59">
        <v>8.9969000000000001</v>
      </c>
      <c r="E59">
        <v>89968.551890000002</v>
      </c>
      <c r="F59">
        <v>205.1</v>
      </c>
      <c r="G59">
        <v>-29.7</v>
      </c>
      <c r="H59">
        <v>12148</v>
      </c>
      <c r="I59"/>
      <c r="J59">
        <v>0.1</v>
      </c>
      <c r="K59">
        <v>0.82289999999999996</v>
      </c>
      <c r="L59">
        <v>7.7252999999999998</v>
      </c>
      <c r="M59">
        <v>7.4036999999999997</v>
      </c>
      <c r="N59">
        <v>168.81729999999999</v>
      </c>
      <c r="O59">
        <v>0</v>
      </c>
      <c r="P59">
        <v>168.8</v>
      </c>
      <c r="Q59">
        <v>130.84350000000001</v>
      </c>
      <c r="R59">
        <v>0</v>
      </c>
      <c r="S59">
        <v>130.80000000000001</v>
      </c>
      <c r="T59">
        <v>12147.995000000001</v>
      </c>
      <c r="U59"/>
      <c r="V59"/>
      <c r="W59">
        <v>0</v>
      </c>
      <c r="X59">
        <v>8.2299999999999998E-2</v>
      </c>
      <c r="Y59">
        <v>12.2</v>
      </c>
      <c r="Z59">
        <v>848</v>
      </c>
      <c r="AA59">
        <v>872</v>
      </c>
      <c r="AB59">
        <v>860</v>
      </c>
      <c r="AC59">
        <v>45</v>
      </c>
      <c r="AD59">
        <v>13.25</v>
      </c>
      <c r="AE59">
        <v>0.3</v>
      </c>
      <c r="AF59">
        <v>973</v>
      </c>
      <c r="AG59">
        <v>1</v>
      </c>
      <c r="AH59">
        <v>7</v>
      </c>
      <c r="AI59">
        <v>15</v>
      </c>
      <c r="AJ59">
        <v>190</v>
      </c>
      <c r="AK59">
        <v>190</v>
      </c>
      <c r="AL59">
        <v>6.4</v>
      </c>
      <c r="AM59">
        <v>194</v>
      </c>
      <c r="AN59" t="s">
        <v>155</v>
      </c>
      <c r="AO59">
        <v>2</v>
      </c>
      <c r="AP59" s="42">
        <v>0.93858796296296287</v>
      </c>
      <c r="AQ59">
        <v>47.161504000000001</v>
      </c>
      <c r="AR59">
        <v>-88.484065999999999</v>
      </c>
      <c r="AS59">
        <v>315.7</v>
      </c>
      <c r="AT59">
        <v>41.2</v>
      </c>
      <c r="AU59">
        <v>12</v>
      </c>
      <c r="AV59">
        <v>10</v>
      </c>
      <c r="AW59" t="s">
        <v>206</v>
      </c>
      <c r="AX59">
        <v>1.3</v>
      </c>
      <c r="AY59">
        <v>1.232667</v>
      </c>
      <c r="AZ59">
        <v>2.1326670000000001</v>
      </c>
      <c r="BA59">
        <v>14.048999999999999</v>
      </c>
      <c r="BB59">
        <v>9.8800000000000008</v>
      </c>
      <c r="BC59">
        <v>0.7</v>
      </c>
      <c r="BD59">
        <v>21.518999999999998</v>
      </c>
      <c r="BE59">
        <v>1433.654</v>
      </c>
      <c r="BF59">
        <v>874.48500000000001</v>
      </c>
      <c r="BG59">
        <v>3.2810000000000001</v>
      </c>
      <c r="BH59">
        <v>0</v>
      </c>
      <c r="BI59">
        <v>3.2810000000000001</v>
      </c>
      <c r="BJ59">
        <v>2.5430000000000001</v>
      </c>
      <c r="BK59">
        <v>0</v>
      </c>
      <c r="BL59">
        <v>2.5430000000000001</v>
      </c>
      <c r="BM59">
        <v>74.489400000000003</v>
      </c>
      <c r="BN59"/>
      <c r="BO59"/>
      <c r="BP59"/>
      <c r="BQ59">
        <v>11.103999999999999</v>
      </c>
      <c r="BR59">
        <v>0.374056</v>
      </c>
      <c r="BS59">
        <v>-2.8125499999999999</v>
      </c>
      <c r="BT59">
        <v>1.2999999999999999E-2</v>
      </c>
      <c r="BU59">
        <v>9.0044629999999994</v>
      </c>
      <c r="BV59">
        <v>-56.532254999999999</v>
      </c>
      <c r="BW59" s="4">
        <f t="shared" si="9"/>
        <v>2.3789791245999998</v>
      </c>
      <c r="BY59" s="4">
        <f t="shared" si="10"/>
        <v>9829.1291404864423</v>
      </c>
      <c r="BZ59" s="4">
        <f t="shared" si="11"/>
        <v>5995.4675231389765</v>
      </c>
      <c r="CA59" s="4">
        <f t="shared" si="12"/>
        <v>17.434803240012599</v>
      </c>
      <c r="CB59" s="4">
        <f t="shared" si="13"/>
        <v>510.69918697074104</v>
      </c>
    </row>
    <row r="60" spans="1:80" x14ac:dyDescent="0.25">
      <c r="A60" s="40">
        <v>41704</v>
      </c>
      <c r="B60" s="41">
        <v>2.2003472222222223E-2</v>
      </c>
      <c r="C60">
        <v>9.7100000000000009</v>
      </c>
      <c r="D60">
        <v>9.3231000000000002</v>
      </c>
      <c r="E60">
        <v>93231.162599999996</v>
      </c>
      <c r="F60">
        <v>167.3</v>
      </c>
      <c r="G60">
        <v>-29.6</v>
      </c>
      <c r="H60">
        <v>12233.8</v>
      </c>
      <c r="I60"/>
      <c r="J60">
        <v>0.1</v>
      </c>
      <c r="K60">
        <v>0.81720000000000004</v>
      </c>
      <c r="L60">
        <v>7.9353999999999996</v>
      </c>
      <c r="M60">
        <v>7.6191000000000004</v>
      </c>
      <c r="N60">
        <v>136.73830000000001</v>
      </c>
      <c r="O60">
        <v>0</v>
      </c>
      <c r="P60">
        <v>136.69999999999999</v>
      </c>
      <c r="Q60">
        <v>105.9803</v>
      </c>
      <c r="R60">
        <v>0</v>
      </c>
      <c r="S60">
        <v>106</v>
      </c>
      <c r="T60">
        <v>12233.758</v>
      </c>
      <c r="U60"/>
      <c r="V60"/>
      <c r="W60">
        <v>0</v>
      </c>
      <c r="X60">
        <v>8.1699999999999995E-2</v>
      </c>
      <c r="Y60">
        <v>12.3</v>
      </c>
      <c r="Z60">
        <v>848</v>
      </c>
      <c r="AA60">
        <v>873</v>
      </c>
      <c r="AB60">
        <v>861</v>
      </c>
      <c r="AC60">
        <v>45</v>
      </c>
      <c r="AD60">
        <v>13.25</v>
      </c>
      <c r="AE60">
        <v>0.3</v>
      </c>
      <c r="AF60">
        <v>973</v>
      </c>
      <c r="AG60">
        <v>1</v>
      </c>
      <c r="AH60">
        <v>7</v>
      </c>
      <c r="AI60">
        <v>15</v>
      </c>
      <c r="AJ60">
        <v>190</v>
      </c>
      <c r="AK60">
        <v>190</v>
      </c>
      <c r="AL60">
        <v>6.4</v>
      </c>
      <c r="AM60">
        <v>194.3</v>
      </c>
      <c r="AN60" t="s">
        <v>155</v>
      </c>
      <c r="AO60">
        <v>2</v>
      </c>
      <c r="AP60" s="42">
        <v>0.93859953703703702</v>
      </c>
      <c r="AQ60">
        <v>47.161673999999998</v>
      </c>
      <c r="AR60">
        <v>-88.484108000000006</v>
      </c>
      <c r="AS60">
        <v>315.89999999999998</v>
      </c>
      <c r="AT60">
        <v>42</v>
      </c>
      <c r="AU60">
        <v>12</v>
      </c>
      <c r="AV60">
        <v>10</v>
      </c>
      <c r="AW60" t="s">
        <v>206</v>
      </c>
      <c r="AX60">
        <v>1.3325670000000001</v>
      </c>
      <c r="AY60">
        <v>1.365135</v>
      </c>
      <c r="AZ60">
        <v>2.232567</v>
      </c>
      <c r="BA60">
        <v>14.048999999999999</v>
      </c>
      <c r="BB60">
        <v>9.5500000000000007</v>
      </c>
      <c r="BC60">
        <v>0.68</v>
      </c>
      <c r="BD60">
        <v>22.364999999999998</v>
      </c>
      <c r="BE60">
        <v>1434.452</v>
      </c>
      <c r="BF60">
        <v>876.58900000000006</v>
      </c>
      <c r="BG60">
        <v>2.5880000000000001</v>
      </c>
      <c r="BH60">
        <v>0</v>
      </c>
      <c r="BI60">
        <v>2.5880000000000001</v>
      </c>
      <c r="BJ60">
        <v>2.0059999999999998</v>
      </c>
      <c r="BK60">
        <v>0</v>
      </c>
      <c r="BL60">
        <v>2.0059999999999998</v>
      </c>
      <c r="BM60">
        <v>73.069900000000004</v>
      </c>
      <c r="BN60"/>
      <c r="BO60"/>
      <c r="BP60"/>
      <c r="BQ60">
        <v>10.741</v>
      </c>
      <c r="BR60">
        <v>0.55652400000000002</v>
      </c>
      <c r="BS60">
        <v>-3.5128659999999998</v>
      </c>
      <c r="BT60">
        <v>1.2999999999999999E-2</v>
      </c>
      <c r="BU60">
        <v>13.396924</v>
      </c>
      <c r="BV60">
        <v>-70.608606600000002</v>
      </c>
      <c r="BW60" s="4">
        <f t="shared" si="9"/>
        <v>3.5394673208</v>
      </c>
      <c r="BY60" s="4">
        <f t="shared" si="10"/>
        <v>14632.009905688388</v>
      </c>
      <c r="BZ60" s="4">
        <f t="shared" si="11"/>
        <v>8941.5741559964918</v>
      </c>
      <c r="CA60" s="4">
        <f t="shared" si="12"/>
        <v>20.462038374801597</v>
      </c>
      <c r="CB60" s="4">
        <f t="shared" si="13"/>
        <v>745.34351836635869</v>
      </c>
    </row>
    <row r="61" spans="1:80" x14ac:dyDescent="0.25">
      <c r="A61" s="40">
        <v>41704</v>
      </c>
      <c r="B61" s="41">
        <v>2.20150462962963E-2</v>
      </c>
      <c r="C61">
        <v>10.634</v>
      </c>
      <c r="D61">
        <v>7.1782000000000004</v>
      </c>
      <c r="E61">
        <v>71782.131420000005</v>
      </c>
      <c r="F61">
        <v>156.19999999999999</v>
      </c>
      <c r="G61">
        <v>-27.7</v>
      </c>
      <c r="H61">
        <v>12011.1</v>
      </c>
      <c r="I61"/>
      <c r="J61">
        <v>0.1</v>
      </c>
      <c r="K61">
        <v>0.83150000000000002</v>
      </c>
      <c r="L61">
        <v>8.8423999999999996</v>
      </c>
      <c r="M61">
        <v>5.9690000000000003</v>
      </c>
      <c r="N61">
        <v>129.87</v>
      </c>
      <c r="O61">
        <v>0</v>
      </c>
      <c r="P61">
        <v>129.9</v>
      </c>
      <c r="Q61">
        <v>100.657</v>
      </c>
      <c r="R61">
        <v>0</v>
      </c>
      <c r="S61">
        <v>100.7</v>
      </c>
      <c r="T61">
        <v>12011.084000000001</v>
      </c>
      <c r="U61"/>
      <c r="V61"/>
      <c r="W61">
        <v>0</v>
      </c>
      <c r="X61">
        <v>8.3199999999999996E-2</v>
      </c>
      <c r="Y61">
        <v>12.2</v>
      </c>
      <c r="Z61">
        <v>848</v>
      </c>
      <c r="AA61">
        <v>873</v>
      </c>
      <c r="AB61">
        <v>861</v>
      </c>
      <c r="AC61">
        <v>45</v>
      </c>
      <c r="AD61">
        <v>13.25</v>
      </c>
      <c r="AE61">
        <v>0.3</v>
      </c>
      <c r="AF61">
        <v>973</v>
      </c>
      <c r="AG61">
        <v>1</v>
      </c>
      <c r="AH61">
        <v>7</v>
      </c>
      <c r="AI61">
        <v>15</v>
      </c>
      <c r="AJ61">
        <v>190.7</v>
      </c>
      <c r="AK61">
        <v>190</v>
      </c>
      <c r="AL61">
        <v>6.3</v>
      </c>
      <c r="AM61">
        <v>194.7</v>
      </c>
      <c r="AN61" t="s">
        <v>155</v>
      </c>
      <c r="AO61">
        <v>2</v>
      </c>
      <c r="AP61" s="42">
        <v>0.93861111111111117</v>
      </c>
      <c r="AQ61">
        <v>47.161845</v>
      </c>
      <c r="AR61">
        <v>-88.484172000000001</v>
      </c>
      <c r="AS61">
        <v>316.10000000000002</v>
      </c>
      <c r="AT61">
        <v>42.7</v>
      </c>
      <c r="AU61">
        <v>12</v>
      </c>
      <c r="AV61">
        <v>10</v>
      </c>
      <c r="AW61" t="s">
        <v>206</v>
      </c>
      <c r="AX61">
        <v>1.4</v>
      </c>
      <c r="AY61">
        <v>1.5</v>
      </c>
      <c r="AZ61">
        <v>2.332468</v>
      </c>
      <c r="BA61">
        <v>14.048999999999999</v>
      </c>
      <c r="BB61">
        <v>10.42</v>
      </c>
      <c r="BC61">
        <v>0.74</v>
      </c>
      <c r="BD61">
        <v>20.257999999999999</v>
      </c>
      <c r="BE61">
        <v>1675.018</v>
      </c>
      <c r="BF61">
        <v>719.66499999999996</v>
      </c>
      <c r="BG61">
        <v>2.5760000000000001</v>
      </c>
      <c r="BH61">
        <v>0</v>
      </c>
      <c r="BI61">
        <v>2.5760000000000001</v>
      </c>
      <c r="BJ61">
        <v>1.9970000000000001</v>
      </c>
      <c r="BK61">
        <v>0</v>
      </c>
      <c r="BL61">
        <v>1.9970000000000001</v>
      </c>
      <c r="BM61">
        <v>75.178799999999995</v>
      </c>
      <c r="BN61"/>
      <c r="BO61"/>
      <c r="BP61"/>
      <c r="BQ61">
        <v>11.452999999999999</v>
      </c>
      <c r="BR61">
        <v>0.53192600000000001</v>
      </c>
      <c r="BS61">
        <v>-3.5097990000000001</v>
      </c>
      <c r="BT61">
        <v>1.2999999999999999E-2</v>
      </c>
      <c r="BU61">
        <v>12.804790000000001</v>
      </c>
      <c r="BV61">
        <v>-70.546959900000004</v>
      </c>
      <c r="BW61" s="4">
        <f t="shared" si="9"/>
        <v>3.3830255180000002</v>
      </c>
      <c r="BY61" s="4">
        <f t="shared" si="10"/>
        <v>16330.700394757909</v>
      </c>
      <c r="BZ61" s="4">
        <f t="shared" si="11"/>
        <v>7016.422211339489</v>
      </c>
      <c r="CA61" s="4">
        <f t="shared" si="12"/>
        <v>19.469885510682001</v>
      </c>
      <c r="CB61" s="4">
        <f t="shared" si="13"/>
        <v>732.9607555485527</v>
      </c>
    </row>
    <row r="62" spans="1:80" x14ac:dyDescent="0.25">
      <c r="A62" s="40">
        <v>41704</v>
      </c>
      <c r="B62" s="41">
        <v>2.202662037037037E-2</v>
      </c>
      <c r="C62">
        <v>11.087</v>
      </c>
      <c r="D62">
        <v>6.5035999999999996</v>
      </c>
      <c r="E62">
        <v>65036.491370000003</v>
      </c>
      <c r="F62">
        <v>128.5</v>
      </c>
      <c r="G62">
        <v>-9.8000000000000007</v>
      </c>
      <c r="H62">
        <v>11008.8</v>
      </c>
      <c r="I62"/>
      <c r="J62">
        <v>0.1</v>
      </c>
      <c r="K62">
        <v>0.83560000000000001</v>
      </c>
      <c r="L62">
        <v>9.2645999999999997</v>
      </c>
      <c r="M62">
        <v>5.4344000000000001</v>
      </c>
      <c r="N62">
        <v>107.34480000000001</v>
      </c>
      <c r="O62">
        <v>0</v>
      </c>
      <c r="P62">
        <v>107.3</v>
      </c>
      <c r="Q62">
        <v>83.198599999999999</v>
      </c>
      <c r="R62">
        <v>0</v>
      </c>
      <c r="S62">
        <v>83.2</v>
      </c>
      <c r="T62">
        <v>11008.8071</v>
      </c>
      <c r="U62"/>
      <c r="V62"/>
      <c r="W62">
        <v>0</v>
      </c>
      <c r="X62">
        <v>8.3599999999999994E-2</v>
      </c>
      <c r="Y62">
        <v>12.3</v>
      </c>
      <c r="Z62">
        <v>845</v>
      </c>
      <c r="AA62">
        <v>871</v>
      </c>
      <c r="AB62">
        <v>860</v>
      </c>
      <c r="AC62">
        <v>45</v>
      </c>
      <c r="AD62">
        <v>13.25</v>
      </c>
      <c r="AE62">
        <v>0.3</v>
      </c>
      <c r="AF62">
        <v>973</v>
      </c>
      <c r="AG62">
        <v>1</v>
      </c>
      <c r="AH62">
        <v>7</v>
      </c>
      <c r="AI62">
        <v>15</v>
      </c>
      <c r="AJ62">
        <v>191</v>
      </c>
      <c r="AK62">
        <v>190</v>
      </c>
      <c r="AL62">
        <v>6.3</v>
      </c>
      <c r="AM62">
        <v>195</v>
      </c>
      <c r="AN62" t="s">
        <v>155</v>
      </c>
      <c r="AO62">
        <v>2</v>
      </c>
      <c r="AP62" s="42">
        <v>0.93862268518518521</v>
      </c>
      <c r="AQ62">
        <v>47.162013000000002</v>
      </c>
      <c r="AR62">
        <v>-88.484239000000002</v>
      </c>
      <c r="AS62">
        <v>316.2</v>
      </c>
      <c r="AT62">
        <v>42.8</v>
      </c>
      <c r="AU62">
        <v>12</v>
      </c>
      <c r="AV62">
        <v>10</v>
      </c>
      <c r="AW62" t="s">
        <v>206</v>
      </c>
      <c r="AX62">
        <v>1.4327270000000001</v>
      </c>
      <c r="AY62">
        <v>1.3363640000000001</v>
      </c>
      <c r="AZ62">
        <v>2.4</v>
      </c>
      <c r="BA62">
        <v>14.048999999999999</v>
      </c>
      <c r="BB62">
        <v>10.69</v>
      </c>
      <c r="BC62">
        <v>0.76</v>
      </c>
      <c r="BD62">
        <v>19.675000000000001</v>
      </c>
      <c r="BE62">
        <v>1778.6849999999999</v>
      </c>
      <c r="BF62">
        <v>664.053</v>
      </c>
      <c r="BG62">
        <v>2.1579999999999999</v>
      </c>
      <c r="BH62">
        <v>0</v>
      </c>
      <c r="BI62">
        <v>2.1579999999999999</v>
      </c>
      <c r="BJ62">
        <v>1.673</v>
      </c>
      <c r="BK62">
        <v>0</v>
      </c>
      <c r="BL62">
        <v>1.673</v>
      </c>
      <c r="BM62">
        <v>69.835300000000004</v>
      </c>
      <c r="BN62"/>
      <c r="BO62"/>
      <c r="BP62"/>
      <c r="BQ62">
        <v>11.664999999999999</v>
      </c>
      <c r="BR62">
        <v>0.42264000000000002</v>
      </c>
      <c r="BS62">
        <v>-2.9219520000000001</v>
      </c>
      <c r="BT62">
        <v>1.3717999999999999E-2</v>
      </c>
      <c r="BU62">
        <v>10.173992999999999</v>
      </c>
      <c r="BV62">
        <v>-58.7312352</v>
      </c>
      <c r="BW62" s="4">
        <f t="shared" si="9"/>
        <v>2.6879689505999997</v>
      </c>
      <c r="BY62" s="4">
        <f t="shared" si="10"/>
        <v>13778.544702030684</v>
      </c>
      <c r="BZ62" s="4">
        <f t="shared" si="11"/>
        <v>5144.0721347611197</v>
      </c>
      <c r="CA62" s="4">
        <f t="shared" si="12"/>
        <v>12.959858146044599</v>
      </c>
      <c r="CB62" s="4">
        <f t="shared" si="13"/>
        <v>540.97763394289802</v>
      </c>
    </row>
    <row r="63" spans="1:80" x14ac:dyDescent="0.25">
      <c r="A63" s="40">
        <v>41704</v>
      </c>
      <c r="B63" s="41">
        <v>2.2038194444444447E-2</v>
      </c>
      <c r="C63">
        <v>10.464</v>
      </c>
      <c r="D63">
        <v>7.2645</v>
      </c>
      <c r="E63">
        <v>72644.731369999994</v>
      </c>
      <c r="F63">
        <v>136</v>
      </c>
      <c r="G63">
        <v>1</v>
      </c>
      <c r="H63">
        <v>9965.4</v>
      </c>
      <c r="I63"/>
      <c r="J63">
        <v>0.1</v>
      </c>
      <c r="K63">
        <v>0.83409999999999995</v>
      </c>
      <c r="L63">
        <v>8.7277000000000005</v>
      </c>
      <c r="M63">
        <v>6.0593000000000004</v>
      </c>
      <c r="N63">
        <v>113.4285</v>
      </c>
      <c r="O63">
        <v>0.83409999999999995</v>
      </c>
      <c r="P63">
        <v>114.3</v>
      </c>
      <c r="Q63">
        <v>87.698800000000006</v>
      </c>
      <c r="R63">
        <v>0.64490000000000003</v>
      </c>
      <c r="S63">
        <v>88.3</v>
      </c>
      <c r="T63">
        <v>9965.4439999999995</v>
      </c>
      <c r="U63"/>
      <c r="V63"/>
      <c r="W63">
        <v>0</v>
      </c>
      <c r="X63">
        <v>8.3400000000000002E-2</v>
      </c>
      <c r="Y63">
        <v>12.2</v>
      </c>
      <c r="Z63">
        <v>845</v>
      </c>
      <c r="AA63">
        <v>871</v>
      </c>
      <c r="AB63">
        <v>859</v>
      </c>
      <c r="AC63">
        <v>45</v>
      </c>
      <c r="AD63">
        <v>12.58</v>
      </c>
      <c r="AE63">
        <v>0.28999999999999998</v>
      </c>
      <c r="AF63">
        <v>973</v>
      </c>
      <c r="AG63">
        <v>0.3</v>
      </c>
      <c r="AH63">
        <v>7</v>
      </c>
      <c r="AI63">
        <v>15</v>
      </c>
      <c r="AJ63">
        <v>191</v>
      </c>
      <c r="AK63">
        <v>190</v>
      </c>
      <c r="AL63">
        <v>6.4</v>
      </c>
      <c r="AM63">
        <v>195</v>
      </c>
      <c r="AN63" t="s">
        <v>155</v>
      </c>
      <c r="AO63">
        <v>2</v>
      </c>
      <c r="AP63" s="42">
        <v>0.93863425925925925</v>
      </c>
      <c r="AQ63">
        <v>47.162185999999998</v>
      </c>
      <c r="AR63">
        <v>-88.484271000000007</v>
      </c>
      <c r="AS63">
        <v>316.60000000000002</v>
      </c>
      <c r="AT63">
        <v>42.9</v>
      </c>
      <c r="AU63">
        <v>12</v>
      </c>
      <c r="AV63">
        <v>9</v>
      </c>
      <c r="AW63" t="s">
        <v>211</v>
      </c>
      <c r="AX63">
        <v>1.5</v>
      </c>
      <c r="AY63">
        <v>1.0667329999999999</v>
      </c>
      <c r="AZ63">
        <v>2.4333670000000001</v>
      </c>
      <c r="BA63">
        <v>14.048999999999999</v>
      </c>
      <c r="BB63">
        <v>10.59</v>
      </c>
      <c r="BC63">
        <v>0.75</v>
      </c>
      <c r="BD63">
        <v>19.89</v>
      </c>
      <c r="BE63">
        <v>1677.3330000000001</v>
      </c>
      <c r="BF63">
        <v>741.17499999999995</v>
      </c>
      <c r="BG63">
        <v>2.2829999999999999</v>
      </c>
      <c r="BH63">
        <v>1.7000000000000001E-2</v>
      </c>
      <c r="BI63">
        <v>2.2999999999999998</v>
      </c>
      <c r="BJ63">
        <v>1.7649999999999999</v>
      </c>
      <c r="BK63">
        <v>1.2999999999999999E-2</v>
      </c>
      <c r="BL63">
        <v>1.778</v>
      </c>
      <c r="BM63">
        <v>63.2821</v>
      </c>
      <c r="BN63"/>
      <c r="BO63"/>
      <c r="BP63"/>
      <c r="BQ63">
        <v>11.656000000000001</v>
      </c>
      <c r="BR63">
        <v>0.352074</v>
      </c>
      <c r="BS63">
        <v>-2.6208640000000001</v>
      </c>
      <c r="BT63">
        <v>1.4E-2</v>
      </c>
      <c r="BU63">
        <v>8.4753019999999992</v>
      </c>
      <c r="BV63">
        <v>-52.679366399999999</v>
      </c>
      <c r="BW63" s="4">
        <f t="shared" si="9"/>
        <v>2.2391747883999997</v>
      </c>
      <c r="BY63" s="4">
        <f t="shared" si="10"/>
        <v>10823.989099691553</v>
      </c>
      <c r="BZ63" s="4">
        <f t="shared" si="11"/>
        <v>4782.8726442297884</v>
      </c>
      <c r="CA63" s="4">
        <f t="shared" si="12"/>
        <v>11.389712574041997</v>
      </c>
      <c r="CB63" s="4">
        <f t="shared" si="13"/>
        <v>408.36539947976382</v>
      </c>
    </row>
    <row r="64" spans="1:80" x14ac:dyDescent="0.25">
      <c r="A64" s="40">
        <v>41704</v>
      </c>
      <c r="B64" s="41">
        <v>2.2049768518518517E-2</v>
      </c>
      <c r="C64">
        <v>9.6660000000000004</v>
      </c>
      <c r="D64">
        <v>8.5189000000000004</v>
      </c>
      <c r="E64">
        <v>85188.848079999996</v>
      </c>
      <c r="F64">
        <v>228.9</v>
      </c>
      <c r="G64">
        <v>1.3</v>
      </c>
      <c r="H64">
        <v>9441.1</v>
      </c>
      <c r="I64"/>
      <c r="J64">
        <v>0.1</v>
      </c>
      <c r="K64">
        <v>0.82840000000000003</v>
      </c>
      <c r="L64">
        <v>8.0074000000000005</v>
      </c>
      <c r="M64">
        <v>7.0570000000000004</v>
      </c>
      <c r="N64">
        <v>189.5941</v>
      </c>
      <c r="O64">
        <v>1.0375000000000001</v>
      </c>
      <c r="P64">
        <v>190.6</v>
      </c>
      <c r="Q64">
        <v>146.80330000000001</v>
      </c>
      <c r="R64">
        <v>0.80330000000000001</v>
      </c>
      <c r="S64">
        <v>147.6</v>
      </c>
      <c r="T64">
        <v>9441.1226000000006</v>
      </c>
      <c r="U64"/>
      <c r="V64"/>
      <c r="W64">
        <v>0</v>
      </c>
      <c r="X64">
        <v>8.2799999999999999E-2</v>
      </c>
      <c r="Y64">
        <v>12.2</v>
      </c>
      <c r="Z64">
        <v>846</v>
      </c>
      <c r="AA64">
        <v>872</v>
      </c>
      <c r="AB64">
        <v>858</v>
      </c>
      <c r="AC64">
        <v>45</v>
      </c>
      <c r="AD64">
        <v>12.98</v>
      </c>
      <c r="AE64">
        <v>0.3</v>
      </c>
      <c r="AF64">
        <v>973</v>
      </c>
      <c r="AG64">
        <v>0.7</v>
      </c>
      <c r="AH64">
        <v>6.282</v>
      </c>
      <c r="AI64">
        <v>15</v>
      </c>
      <c r="AJ64">
        <v>191</v>
      </c>
      <c r="AK64">
        <v>190</v>
      </c>
      <c r="AL64">
        <v>6.5</v>
      </c>
      <c r="AM64">
        <v>195</v>
      </c>
      <c r="AN64" t="s">
        <v>155</v>
      </c>
      <c r="AO64">
        <v>2</v>
      </c>
      <c r="AP64" s="42">
        <v>0.93864583333333329</v>
      </c>
      <c r="AQ64">
        <v>47.162371</v>
      </c>
      <c r="AR64">
        <v>-88.484261000000004</v>
      </c>
      <c r="AS64">
        <v>317.39999999999998</v>
      </c>
      <c r="AT64">
        <v>44.1</v>
      </c>
      <c r="AU64">
        <v>12</v>
      </c>
      <c r="AV64">
        <v>9</v>
      </c>
      <c r="AW64" t="s">
        <v>211</v>
      </c>
      <c r="AX64">
        <v>1.5</v>
      </c>
      <c r="AY64">
        <v>1.2332669999999999</v>
      </c>
      <c r="AZ64">
        <v>2.5</v>
      </c>
      <c r="BA64">
        <v>14.048999999999999</v>
      </c>
      <c r="BB64">
        <v>10.210000000000001</v>
      </c>
      <c r="BC64">
        <v>0.73</v>
      </c>
      <c r="BD64">
        <v>20.716000000000001</v>
      </c>
      <c r="BE64">
        <v>1517.212</v>
      </c>
      <c r="BF64">
        <v>851.03800000000001</v>
      </c>
      <c r="BG64">
        <v>3.762</v>
      </c>
      <c r="BH64">
        <v>2.1000000000000001E-2</v>
      </c>
      <c r="BI64">
        <v>3.7829999999999999</v>
      </c>
      <c r="BJ64">
        <v>2.9129999999999998</v>
      </c>
      <c r="BK64">
        <v>1.6E-2</v>
      </c>
      <c r="BL64">
        <v>2.9289999999999998</v>
      </c>
      <c r="BM64">
        <v>59.107100000000003</v>
      </c>
      <c r="BN64"/>
      <c r="BO64"/>
      <c r="BP64"/>
      <c r="BQ64">
        <v>11.413</v>
      </c>
      <c r="BR64">
        <v>0.295074</v>
      </c>
      <c r="BS64">
        <v>-2.097658</v>
      </c>
      <c r="BT64">
        <v>1.3282E-2</v>
      </c>
      <c r="BU64">
        <v>7.1031690000000003</v>
      </c>
      <c r="BV64">
        <v>-42.162925799999996</v>
      </c>
      <c r="BW64" s="4">
        <f t="shared" si="9"/>
        <v>1.8766572498</v>
      </c>
      <c r="BY64" s="4">
        <f t="shared" si="10"/>
        <v>8205.6178846120383</v>
      </c>
      <c r="BZ64" s="4">
        <f t="shared" si="11"/>
        <v>4602.7138153959104</v>
      </c>
      <c r="CA64" s="4">
        <f t="shared" si="12"/>
        <v>15.7545319295358</v>
      </c>
      <c r="CB64" s="4">
        <f t="shared" si="13"/>
        <v>319.67205431248385</v>
      </c>
    </row>
    <row r="65" spans="1:80" x14ac:dyDescent="0.25">
      <c r="A65" s="40">
        <v>41704</v>
      </c>
      <c r="B65" s="41">
        <v>2.2061342592592594E-2</v>
      </c>
      <c r="C65">
        <v>9.3529999999999998</v>
      </c>
      <c r="D65">
        <v>9.2675000000000001</v>
      </c>
      <c r="E65">
        <v>92675.008220000003</v>
      </c>
      <c r="F65">
        <v>337.7</v>
      </c>
      <c r="G65">
        <v>1.3</v>
      </c>
      <c r="H65">
        <v>10068.9</v>
      </c>
      <c r="I65"/>
      <c r="J65">
        <v>0.1</v>
      </c>
      <c r="K65">
        <v>0.8226</v>
      </c>
      <c r="L65">
        <v>7.6936999999999998</v>
      </c>
      <c r="M65">
        <v>7.6237000000000004</v>
      </c>
      <c r="N65">
        <v>277.76979999999998</v>
      </c>
      <c r="O65">
        <v>1.0693999999999999</v>
      </c>
      <c r="P65">
        <v>278.8</v>
      </c>
      <c r="Q65">
        <v>215.28809999999999</v>
      </c>
      <c r="R65">
        <v>0.82889999999999997</v>
      </c>
      <c r="S65">
        <v>216.1</v>
      </c>
      <c r="T65">
        <v>10068.8866</v>
      </c>
      <c r="U65"/>
      <c r="V65"/>
      <c r="W65">
        <v>0</v>
      </c>
      <c r="X65">
        <v>8.2299999999999998E-2</v>
      </c>
      <c r="Y65">
        <v>12.3</v>
      </c>
      <c r="Z65">
        <v>846</v>
      </c>
      <c r="AA65">
        <v>873</v>
      </c>
      <c r="AB65">
        <v>857</v>
      </c>
      <c r="AC65">
        <v>45</v>
      </c>
      <c r="AD65">
        <v>13.25</v>
      </c>
      <c r="AE65">
        <v>0.3</v>
      </c>
      <c r="AF65">
        <v>973</v>
      </c>
      <c r="AG65">
        <v>1</v>
      </c>
      <c r="AH65">
        <v>6.718</v>
      </c>
      <c r="AI65">
        <v>15</v>
      </c>
      <c r="AJ65">
        <v>190.3</v>
      </c>
      <c r="AK65">
        <v>190</v>
      </c>
      <c r="AL65">
        <v>6.4</v>
      </c>
      <c r="AM65">
        <v>195</v>
      </c>
      <c r="AN65" t="s">
        <v>155</v>
      </c>
      <c r="AO65">
        <v>2</v>
      </c>
      <c r="AP65" s="42">
        <v>0.93865740740740744</v>
      </c>
      <c r="AQ65">
        <v>47.162562000000001</v>
      </c>
      <c r="AR65">
        <v>-88.484233000000003</v>
      </c>
      <c r="AS65">
        <v>318.10000000000002</v>
      </c>
      <c r="AT65">
        <v>45.6</v>
      </c>
      <c r="AU65">
        <v>12</v>
      </c>
      <c r="AV65">
        <v>9</v>
      </c>
      <c r="AW65" t="s">
        <v>211</v>
      </c>
      <c r="AX65">
        <v>1.5</v>
      </c>
      <c r="AY65">
        <v>1.3</v>
      </c>
      <c r="AZ65">
        <v>2.5</v>
      </c>
      <c r="BA65">
        <v>14.048999999999999</v>
      </c>
      <c r="BB65">
        <v>9.86</v>
      </c>
      <c r="BC65">
        <v>0.7</v>
      </c>
      <c r="BD65">
        <v>21.562000000000001</v>
      </c>
      <c r="BE65">
        <v>1429.499</v>
      </c>
      <c r="BF65">
        <v>901.54499999999996</v>
      </c>
      <c r="BG65">
        <v>5.4050000000000002</v>
      </c>
      <c r="BH65">
        <v>2.1000000000000001E-2</v>
      </c>
      <c r="BI65">
        <v>5.4249999999999998</v>
      </c>
      <c r="BJ65">
        <v>4.1890000000000001</v>
      </c>
      <c r="BK65">
        <v>1.6E-2</v>
      </c>
      <c r="BL65">
        <v>4.2050000000000001</v>
      </c>
      <c r="BM65">
        <v>61.814500000000002</v>
      </c>
      <c r="BN65"/>
      <c r="BO65"/>
      <c r="BP65"/>
      <c r="BQ65">
        <v>11.113</v>
      </c>
      <c r="BR65">
        <v>0.31920799999999999</v>
      </c>
      <c r="BS65">
        <v>-2.2938480000000001</v>
      </c>
      <c r="BT65">
        <v>1.3717999999999999E-2</v>
      </c>
      <c r="BU65">
        <v>7.6841350000000004</v>
      </c>
      <c r="BV65">
        <v>-46.106344800000002</v>
      </c>
      <c r="BW65" s="4">
        <f t="shared" si="9"/>
        <v>2.0301484670000001</v>
      </c>
      <c r="BY65" s="4">
        <f t="shared" si="10"/>
        <v>8363.5703553751118</v>
      </c>
      <c r="BZ65" s="4">
        <f t="shared" si="11"/>
        <v>5274.6696822010053</v>
      </c>
      <c r="CA65" s="4">
        <f t="shared" si="12"/>
        <v>24.508583929520999</v>
      </c>
      <c r="CB65" s="4">
        <f t="shared" si="13"/>
        <v>361.65811919584047</v>
      </c>
    </row>
    <row r="66" spans="1:80" x14ac:dyDescent="0.25">
      <c r="A66" s="40">
        <v>41704</v>
      </c>
      <c r="B66" s="41">
        <v>2.2072916666666668E-2</v>
      </c>
      <c r="C66">
        <v>9.17</v>
      </c>
      <c r="D66">
        <v>9.3804999999999996</v>
      </c>
      <c r="E66">
        <v>93805.309659999999</v>
      </c>
      <c r="F66">
        <v>293.60000000000002</v>
      </c>
      <c r="G66">
        <v>1.4</v>
      </c>
      <c r="H66">
        <v>10399.6</v>
      </c>
      <c r="I66"/>
      <c r="J66">
        <v>0.1</v>
      </c>
      <c r="K66">
        <v>0.82250000000000001</v>
      </c>
      <c r="L66">
        <v>7.5427</v>
      </c>
      <c r="M66">
        <v>7.7156000000000002</v>
      </c>
      <c r="N66">
        <v>241.4632</v>
      </c>
      <c r="O66">
        <v>1.1125</v>
      </c>
      <c r="P66">
        <v>242.6</v>
      </c>
      <c r="Q66">
        <v>187.14840000000001</v>
      </c>
      <c r="R66">
        <v>0.86229999999999996</v>
      </c>
      <c r="S66">
        <v>188</v>
      </c>
      <c r="T66">
        <v>10399.5676</v>
      </c>
      <c r="U66"/>
      <c r="V66"/>
      <c r="W66">
        <v>0</v>
      </c>
      <c r="X66">
        <v>8.2299999999999998E-2</v>
      </c>
      <c r="Y66">
        <v>12.3</v>
      </c>
      <c r="Z66">
        <v>846</v>
      </c>
      <c r="AA66">
        <v>874</v>
      </c>
      <c r="AB66">
        <v>857</v>
      </c>
      <c r="AC66">
        <v>45</v>
      </c>
      <c r="AD66">
        <v>13.25</v>
      </c>
      <c r="AE66">
        <v>0.3</v>
      </c>
      <c r="AF66">
        <v>973</v>
      </c>
      <c r="AG66">
        <v>1</v>
      </c>
      <c r="AH66">
        <v>6.282</v>
      </c>
      <c r="AI66">
        <v>15</v>
      </c>
      <c r="AJ66">
        <v>190</v>
      </c>
      <c r="AK66">
        <v>190</v>
      </c>
      <c r="AL66">
        <v>6.5</v>
      </c>
      <c r="AM66">
        <v>195</v>
      </c>
      <c r="AN66" t="s">
        <v>155</v>
      </c>
      <c r="AO66">
        <v>2</v>
      </c>
      <c r="AP66" s="42">
        <v>0.93866898148148159</v>
      </c>
      <c r="AQ66">
        <v>47.162751999999998</v>
      </c>
      <c r="AR66">
        <v>-88.484215000000006</v>
      </c>
      <c r="AS66">
        <v>318.7</v>
      </c>
      <c r="AT66">
        <v>46.4</v>
      </c>
      <c r="AU66">
        <v>12</v>
      </c>
      <c r="AV66">
        <v>9</v>
      </c>
      <c r="AW66" t="s">
        <v>211</v>
      </c>
      <c r="AX66">
        <v>1.532967</v>
      </c>
      <c r="AY66">
        <v>1.2340660000000001</v>
      </c>
      <c r="AZ66">
        <v>2.5</v>
      </c>
      <c r="BA66">
        <v>14.048999999999999</v>
      </c>
      <c r="BB66">
        <v>9.86</v>
      </c>
      <c r="BC66">
        <v>0.7</v>
      </c>
      <c r="BD66">
        <v>21.577999999999999</v>
      </c>
      <c r="BE66">
        <v>1403.6790000000001</v>
      </c>
      <c r="BF66">
        <v>913.87699999999995</v>
      </c>
      <c r="BG66">
        <v>4.7060000000000004</v>
      </c>
      <c r="BH66">
        <v>2.1999999999999999E-2</v>
      </c>
      <c r="BI66">
        <v>4.7270000000000003</v>
      </c>
      <c r="BJ66">
        <v>3.6469999999999998</v>
      </c>
      <c r="BK66">
        <v>1.7000000000000001E-2</v>
      </c>
      <c r="BL66">
        <v>3.6640000000000001</v>
      </c>
      <c r="BM66">
        <v>63.946599999999997</v>
      </c>
      <c r="BN66"/>
      <c r="BO66"/>
      <c r="BP66"/>
      <c r="BQ66">
        <v>11.13</v>
      </c>
      <c r="BR66">
        <v>0.51521799999999995</v>
      </c>
      <c r="BS66">
        <v>-2.7264560000000002</v>
      </c>
      <c r="BT66">
        <v>1.4E-2</v>
      </c>
      <c r="BU66">
        <v>12.402585</v>
      </c>
      <c r="BV66">
        <v>-54.801765600000003</v>
      </c>
      <c r="BW66" s="4">
        <f t="shared" si="9"/>
        <v>3.2767629569999999</v>
      </c>
      <c r="BY66" s="4">
        <f t="shared" si="10"/>
        <v>13255.401511117701</v>
      </c>
      <c r="BZ66" s="4">
        <f t="shared" si="11"/>
        <v>8630.0404627950629</v>
      </c>
      <c r="CA66" s="4">
        <f t="shared" si="12"/>
        <v>34.439818014692996</v>
      </c>
      <c r="CB66" s="4">
        <f t="shared" si="13"/>
        <v>603.86873228910542</v>
      </c>
    </row>
    <row r="67" spans="1:80" x14ac:dyDescent="0.25">
      <c r="A67" s="40">
        <v>41704</v>
      </c>
      <c r="B67" s="41">
        <v>2.2084490740740741E-2</v>
      </c>
      <c r="C67">
        <v>8.68</v>
      </c>
      <c r="D67">
        <v>10.2715</v>
      </c>
      <c r="E67">
        <v>102715.3014</v>
      </c>
      <c r="F67">
        <v>245.7</v>
      </c>
      <c r="G67">
        <v>1.4</v>
      </c>
      <c r="H67">
        <v>10545.2</v>
      </c>
      <c r="I67"/>
      <c r="J67">
        <v>0.1</v>
      </c>
      <c r="K67">
        <v>0.81699999999999995</v>
      </c>
      <c r="L67">
        <v>7.0913000000000004</v>
      </c>
      <c r="M67">
        <v>8.3914000000000009</v>
      </c>
      <c r="N67">
        <v>200.6901</v>
      </c>
      <c r="O67">
        <v>1.1436999999999999</v>
      </c>
      <c r="P67">
        <v>201.8</v>
      </c>
      <c r="Q67">
        <v>155.54669999999999</v>
      </c>
      <c r="R67">
        <v>0.88649999999999995</v>
      </c>
      <c r="S67">
        <v>156.4</v>
      </c>
      <c r="T67">
        <v>10545.1531</v>
      </c>
      <c r="U67"/>
      <c r="V67"/>
      <c r="W67">
        <v>0</v>
      </c>
      <c r="X67">
        <v>8.1699999999999995E-2</v>
      </c>
      <c r="Y67">
        <v>12.3</v>
      </c>
      <c r="Z67">
        <v>847</v>
      </c>
      <c r="AA67">
        <v>873</v>
      </c>
      <c r="AB67">
        <v>858</v>
      </c>
      <c r="AC67">
        <v>45</v>
      </c>
      <c r="AD67">
        <v>13.25</v>
      </c>
      <c r="AE67">
        <v>0.3</v>
      </c>
      <c r="AF67">
        <v>973</v>
      </c>
      <c r="AG67">
        <v>1</v>
      </c>
      <c r="AH67">
        <v>6.718</v>
      </c>
      <c r="AI67">
        <v>15</v>
      </c>
      <c r="AJ67">
        <v>190.7</v>
      </c>
      <c r="AK67">
        <v>189.3</v>
      </c>
      <c r="AL67">
        <v>6.5</v>
      </c>
      <c r="AM67">
        <v>195</v>
      </c>
      <c r="AN67" t="s">
        <v>155</v>
      </c>
      <c r="AO67">
        <v>2</v>
      </c>
      <c r="AP67" s="42">
        <v>0.93868055555555552</v>
      </c>
      <c r="AQ67">
        <v>47.162937999999997</v>
      </c>
      <c r="AR67">
        <v>-88.484236999999993</v>
      </c>
      <c r="AS67">
        <v>319.10000000000002</v>
      </c>
      <c r="AT67">
        <v>46.2</v>
      </c>
      <c r="AU67">
        <v>12</v>
      </c>
      <c r="AV67">
        <v>9</v>
      </c>
      <c r="AW67" t="s">
        <v>211</v>
      </c>
      <c r="AX67">
        <v>1.6</v>
      </c>
      <c r="AY67">
        <v>1.1328670000000001</v>
      </c>
      <c r="AZ67">
        <v>2.5</v>
      </c>
      <c r="BA67">
        <v>14.048999999999999</v>
      </c>
      <c r="BB67">
        <v>9.5399999999999991</v>
      </c>
      <c r="BC67">
        <v>0.68</v>
      </c>
      <c r="BD67">
        <v>22.405999999999999</v>
      </c>
      <c r="BE67">
        <v>1300.5540000000001</v>
      </c>
      <c r="BF67">
        <v>979.51700000000005</v>
      </c>
      <c r="BG67">
        <v>3.8540000000000001</v>
      </c>
      <c r="BH67">
        <v>2.1999999999999999E-2</v>
      </c>
      <c r="BI67">
        <v>3.8759999999999999</v>
      </c>
      <c r="BJ67">
        <v>2.9870000000000001</v>
      </c>
      <c r="BK67">
        <v>1.7000000000000001E-2</v>
      </c>
      <c r="BL67">
        <v>3.004</v>
      </c>
      <c r="BM67">
        <v>63.9024</v>
      </c>
      <c r="BN67"/>
      <c r="BO67"/>
      <c r="BP67"/>
      <c r="BQ67">
        <v>10.894</v>
      </c>
      <c r="BR67">
        <v>0.68077600000000005</v>
      </c>
      <c r="BS67">
        <v>-3.4343759999999999</v>
      </c>
      <c r="BT67">
        <v>1.4E-2</v>
      </c>
      <c r="BU67">
        <v>16.387979999999999</v>
      </c>
      <c r="BV67">
        <v>-69.030957599999994</v>
      </c>
      <c r="BW67" s="4">
        <f t="shared" si="9"/>
        <v>4.3297043159999999</v>
      </c>
      <c r="BY67" s="4">
        <f t="shared" si="10"/>
        <v>16228.063069216487</v>
      </c>
      <c r="BZ67" s="4">
        <f t="shared" si="11"/>
        <v>12222.225031309525</v>
      </c>
      <c r="CA67" s="4">
        <f t="shared" si="12"/>
        <v>37.271212412364001</v>
      </c>
      <c r="CB67" s="4">
        <f t="shared" si="13"/>
        <v>797.36187614993264</v>
      </c>
    </row>
    <row r="68" spans="1:80" x14ac:dyDescent="0.25">
      <c r="A68" s="40">
        <v>41704</v>
      </c>
      <c r="B68" s="41">
        <v>2.2096064814814815E-2</v>
      </c>
      <c r="C68">
        <v>8.7319999999999993</v>
      </c>
      <c r="D68">
        <v>10.257300000000001</v>
      </c>
      <c r="E68">
        <v>102572.8207</v>
      </c>
      <c r="F68">
        <v>150.19999999999999</v>
      </c>
      <c r="G68">
        <v>-5.3</v>
      </c>
      <c r="H68">
        <v>10735.5</v>
      </c>
      <c r="I68"/>
      <c r="J68">
        <v>0.1</v>
      </c>
      <c r="K68">
        <v>0.8165</v>
      </c>
      <c r="L68">
        <v>7.1295999999999999</v>
      </c>
      <c r="M68">
        <v>8.3747000000000007</v>
      </c>
      <c r="N68">
        <v>122.61669999999999</v>
      </c>
      <c r="O68">
        <v>0</v>
      </c>
      <c r="P68">
        <v>122.6</v>
      </c>
      <c r="Q68">
        <v>95.035200000000003</v>
      </c>
      <c r="R68">
        <v>0</v>
      </c>
      <c r="S68">
        <v>95</v>
      </c>
      <c r="T68">
        <v>10735.547699999999</v>
      </c>
      <c r="U68"/>
      <c r="V68"/>
      <c r="W68">
        <v>0</v>
      </c>
      <c r="X68">
        <v>8.1600000000000006E-2</v>
      </c>
      <c r="Y68">
        <v>12.3</v>
      </c>
      <c r="Z68">
        <v>848</v>
      </c>
      <c r="AA68">
        <v>873</v>
      </c>
      <c r="AB68">
        <v>859</v>
      </c>
      <c r="AC68">
        <v>45</v>
      </c>
      <c r="AD68">
        <v>13.25</v>
      </c>
      <c r="AE68">
        <v>0.3</v>
      </c>
      <c r="AF68">
        <v>973</v>
      </c>
      <c r="AG68">
        <v>1</v>
      </c>
      <c r="AH68">
        <v>7</v>
      </c>
      <c r="AI68">
        <v>15</v>
      </c>
      <c r="AJ68">
        <v>191</v>
      </c>
      <c r="AK68">
        <v>189</v>
      </c>
      <c r="AL68">
        <v>6.4</v>
      </c>
      <c r="AM68">
        <v>195</v>
      </c>
      <c r="AN68" t="s">
        <v>155</v>
      </c>
      <c r="AO68">
        <v>2</v>
      </c>
      <c r="AP68" s="42">
        <v>0.93869212962962967</v>
      </c>
      <c r="AQ68">
        <v>47.163117</v>
      </c>
      <c r="AR68">
        <v>-88.484306000000004</v>
      </c>
      <c r="AS68">
        <v>319.7</v>
      </c>
      <c r="AT68">
        <v>45.7</v>
      </c>
      <c r="AU68">
        <v>12</v>
      </c>
      <c r="AV68">
        <v>9</v>
      </c>
      <c r="AW68" t="s">
        <v>211</v>
      </c>
      <c r="AX68">
        <v>1.698302</v>
      </c>
      <c r="AY68">
        <v>1.134466</v>
      </c>
      <c r="AZ68">
        <v>2.5983019999999999</v>
      </c>
      <c r="BA68">
        <v>14.048999999999999</v>
      </c>
      <c r="BB68">
        <v>9.51</v>
      </c>
      <c r="BC68">
        <v>0.68</v>
      </c>
      <c r="BD68">
        <v>22.478999999999999</v>
      </c>
      <c r="BE68">
        <v>1304.3630000000001</v>
      </c>
      <c r="BF68">
        <v>975.16700000000003</v>
      </c>
      <c r="BG68">
        <v>2.3490000000000002</v>
      </c>
      <c r="BH68">
        <v>0</v>
      </c>
      <c r="BI68">
        <v>2.3490000000000002</v>
      </c>
      <c r="BJ68">
        <v>1.821</v>
      </c>
      <c r="BK68">
        <v>0</v>
      </c>
      <c r="BL68">
        <v>1.821</v>
      </c>
      <c r="BM68">
        <v>64.896000000000001</v>
      </c>
      <c r="BN68"/>
      <c r="BO68"/>
      <c r="BP68"/>
      <c r="BQ68">
        <v>10.861000000000001</v>
      </c>
      <c r="BR68">
        <v>0.65050799999999998</v>
      </c>
      <c r="BS68">
        <v>-3.415546</v>
      </c>
      <c r="BT68">
        <v>1.4E-2</v>
      </c>
      <c r="BU68">
        <v>15.659354</v>
      </c>
      <c r="BV68">
        <v>-68.652474600000005</v>
      </c>
      <c r="BW68" s="4">
        <f t="shared" si="9"/>
        <v>4.1372013267999996</v>
      </c>
      <c r="BY68" s="4">
        <f t="shared" si="10"/>
        <v>15551.961965487624</v>
      </c>
      <c r="BZ68" s="4">
        <f t="shared" si="11"/>
        <v>11626.947478576645</v>
      </c>
      <c r="CA68" s="4">
        <f t="shared" si="12"/>
        <v>21.711841518927599</v>
      </c>
      <c r="CB68" s="4">
        <f t="shared" si="13"/>
        <v>773.75709347189763</v>
      </c>
    </row>
    <row r="69" spans="1:80" x14ac:dyDescent="0.25">
      <c r="A69" s="40">
        <v>41704</v>
      </c>
      <c r="B69" s="41">
        <v>2.2107638888888888E-2</v>
      </c>
      <c r="C69">
        <v>9.7949999999999999</v>
      </c>
      <c r="D69">
        <v>8.8767999999999994</v>
      </c>
      <c r="E69">
        <v>88767.508040000001</v>
      </c>
      <c r="F69">
        <v>115.2</v>
      </c>
      <c r="G69">
        <v>-5.9</v>
      </c>
      <c r="H69">
        <v>9938.5</v>
      </c>
      <c r="I69"/>
      <c r="J69">
        <v>0.1</v>
      </c>
      <c r="K69">
        <v>0.82330000000000003</v>
      </c>
      <c r="L69">
        <v>8.0641999999999996</v>
      </c>
      <c r="M69">
        <v>7.3082000000000003</v>
      </c>
      <c r="N69">
        <v>94.839100000000002</v>
      </c>
      <c r="O69">
        <v>0</v>
      </c>
      <c r="P69">
        <v>94.8</v>
      </c>
      <c r="Q69">
        <v>73.505899999999997</v>
      </c>
      <c r="R69">
        <v>0</v>
      </c>
      <c r="S69">
        <v>73.5</v>
      </c>
      <c r="T69">
        <v>9938.4840000000004</v>
      </c>
      <c r="U69"/>
      <c r="V69"/>
      <c r="W69">
        <v>0</v>
      </c>
      <c r="X69">
        <v>8.2299999999999998E-2</v>
      </c>
      <c r="Y69">
        <v>12.3</v>
      </c>
      <c r="Z69">
        <v>849</v>
      </c>
      <c r="AA69">
        <v>874</v>
      </c>
      <c r="AB69">
        <v>858</v>
      </c>
      <c r="AC69">
        <v>45</v>
      </c>
      <c r="AD69">
        <v>13.25</v>
      </c>
      <c r="AE69">
        <v>0.3</v>
      </c>
      <c r="AF69">
        <v>973</v>
      </c>
      <c r="AG69">
        <v>1</v>
      </c>
      <c r="AH69">
        <v>7</v>
      </c>
      <c r="AI69">
        <v>15</v>
      </c>
      <c r="AJ69">
        <v>191</v>
      </c>
      <c r="AK69">
        <v>189</v>
      </c>
      <c r="AL69">
        <v>6.2</v>
      </c>
      <c r="AM69">
        <v>195</v>
      </c>
      <c r="AN69" t="s">
        <v>155</v>
      </c>
      <c r="AO69">
        <v>2</v>
      </c>
      <c r="AP69" s="42">
        <v>0.93870370370370371</v>
      </c>
      <c r="AQ69">
        <v>47.163283999999997</v>
      </c>
      <c r="AR69">
        <v>-88.484407000000004</v>
      </c>
      <c r="AS69">
        <v>320.2</v>
      </c>
      <c r="AT69">
        <v>45</v>
      </c>
      <c r="AU69">
        <v>12</v>
      </c>
      <c r="AV69">
        <v>9</v>
      </c>
      <c r="AW69" t="s">
        <v>211</v>
      </c>
      <c r="AX69">
        <v>1.9</v>
      </c>
      <c r="AY69">
        <v>1</v>
      </c>
      <c r="AZ69">
        <v>2.8</v>
      </c>
      <c r="BA69">
        <v>14.048999999999999</v>
      </c>
      <c r="BB69">
        <v>9.91</v>
      </c>
      <c r="BC69">
        <v>0.71</v>
      </c>
      <c r="BD69">
        <v>21.462</v>
      </c>
      <c r="BE69">
        <v>1494.4849999999999</v>
      </c>
      <c r="BF69">
        <v>862.02300000000002</v>
      </c>
      <c r="BG69">
        <v>1.841</v>
      </c>
      <c r="BH69">
        <v>0</v>
      </c>
      <c r="BI69">
        <v>1.841</v>
      </c>
      <c r="BJ69">
        <v>1.427</v>
      </c>
      <c r="BK69">
        <v>0</v>
      </c>
      <c r="BL69">
        <v>1.427</v>
      </c>
      <c r="BM69">
        <v>60.857199999999999</v>
      </c>
      <c r="BN69"/>
      <c r="BO69"/>
      <c r="BP69"/>
      <c r="BQ69">
        <v>11.093999999999999</v>
      </c>
      <c r="BR69">
        <v>0.53353200000000001</v>
      </c>
      <c r="BS69">
        <v>-3.453856</v>
      </c>
      <c r="BT69">
        <v>1.4E-2</v>
      </c>
      <c r="BU69">
        <v>12.843449</v>
      </c>
      <c r="BV69">
        <v>-69.422505599999994</v>
      </c>
      <c r="BW69" s="4">
        <f t="shared" si="9"/>
        <v>3.3932392257999999</v>
      </c>
      <c r="BY69" s="4">
        <f t="shared" si="10"/>
        <v>14614.571906491668</v>
      </c>
      <c r="BZ69" s="4">
        <f t="shared" si="11"/>
        <v>8429.7247001807773</v>
      </c>
      <c r="CA69" s="4">
        <f t="shared" si="12"/>
        <v>13.9546359518922</v>
      </c>
      <c r="CB69" s="4">
        <f t="shared" si="13"/>
        <v>595.12268468920388</v>
      </c>
    </row>
    <row r="70" spans="1:80" x14ac:dyDescent="0.25">
      <c r="A70" s="40">
        <v>41704</v>
      </c>
      <c r="B70" s="41">
        <v>2.2119212962962962E-2</v>
      </c>
      <c r="C70">
        <v>10.685</v>
      </c>
      <c r="D70">
        <v>7.3800999999999997</v>
      </c>
      <c r="E70">
        <v>73800.546879999994</v>
      </c>
      <c r="F70">
        <v>90.3</v>
      </c>
      <c r="G70">
        <v>-1.2</v>
      </c>
      <c r="H70">
        <v>8135.8</v>
      </c>
      <c r="I70"/>
      <c r="J70">
        <v>0.1</v>
      </c>
      <c r="K70">
        <v>0.83320000000000005</v>
      </c>
      <c r="L70">
        <v>8.9021000000000008</v>
      </c>
      <c r="M70">
        <v>6.1486999999999998</v>
      </c>
      <c r="N70">
        <v>75.267899999999997</v>
      </c>
      <c r="O70">
        <v>0</v>
      </c>
      <c r="P70">
        <v>75.3</v>
      </c>
      <c r="Q70">
        <v>58.3371</v>
      </c>
      <c r="R70">
        <v>0</v>
      </c>
      <c r="S70">
        <v>58.3</v>
      </c>
      <c r="T70">
        <v>8135.7718000000004</v>
      </c>
      <c r="U70"/>
      <c r="V70"/>
      <c r="W70">
        <v>0</v>
      </c>
      <c r="X70">
        <v>8.3299999999999999E-2</v>
      </c>
      <c r="Y70">
        <v>12.3</v>
      </c>
      <c r="Z70">
        <v>848</v>
      </c>
      <c r="AA70">
        <v>873</v>
      </c>
      <c r="AB70">
        <v>858</v>
      </c>
      <c r="AC70">
        <v>45</v>
      </c>
      <c r="AD70">
        <v>13.25</v>
      </c>
      <c r="AE70">
        <v>0.3</v>
      </c>
      <c r="AF70">
        <v>973</v>
      </c>
      <c r="AG70">
        <v>1</v>
      </c>
      <c r="AH70">
        <v>7</v>
      </c>
      <c r="AI70">
        <v>15</v>
      </c>
      <c r="AJ70">
        <v>191</v>
      </c>
      <c r="AK70">
        <v>189</v>
      </c>
      <c r="AL70">
        <v>6.4</v>
      </c>
      <c r="AM70">
        <v>195</v>
      </c>
      <c r="AN70" t="s">
        <v>155</v>
      </c>
      <c r="AO70">
        <v>2</v>
      </c>
      <c r="AP70" s="42">
        <v>0.93871527777777775</v>
      </c>
      <c r="AQ70">
        <v>47.163445000000003</v>
      </c>
      <c r="AR70">
        <v>-88.484516999999997</v>
      </c>
      <c r="AS70">
        <v>320.39999999999998</v>
      </c>
      <c r="AT70">
        <v>43.9</v>
      </c>
      <c r="AU70">
        <v>12</v>
      </c>
      <c r="AV70">
        <v>9</v>
      </c>
      <c r="AW70" t="s">
        <v>211</v>
      </c>
      <c r="AX70">
        <v>1.9</v>
      </c>
      <c r="AY70">
        <v>1</v>
      </c>
      <c r="AZ70">
        <v>2.8</v>
      </c>
      <c r="BA70">
        <v>14.048999999999999</v>
      </c>
      <c r="BB70">
        <v>10.52</v>
      </c>
      <c r="BC70">
        <v>0.75</v>
      </c>
      <c r="BD70">
        <v>20.026</v>
      </c>
      <c r="BE70">
        <v>1702.11</v>
      </c>
      <c r="BF70">
        <v>748.26700000000005</v>
      </c>
      <c r="BG70">
        <v>1.5069999999999999</v>
      </c>
      <c r="BH70">
        <v>0</v>
      </c>
      <c r="BI70">
        <v>1.5069999999999999</v>
      </c>
      <c r="BJ70">
        <v>1.1679999999999999</v>
      </c>
      <c r="BK70">
        <v>0</v>
      </c>
      <c r="BL70">
        <v>1.1679999999999999</v>
      </c>
      <c r="BM70">
        <v>51.399099999999997</v>
      </c>
      <c r="BN70"/>
      <c r="BO70"/>
      <c r="BP70"/>
      <c r="BQ70">
        <v>11.583</v>
      </c>
      <c r="BR70">
        <v>0.38742799999999999</v>
      </c>
      <c r="BS70">
        <v>-3.1001759999999998</v>
      </c>
      <c r="BT70">
        <v>1.4E-2</v>
      </c>
      <c r="BU70">
        <v>9.3263610000000003</v>
      </c>
      <c r="BV70">
        <v>-62.313537599999997</v>
      </c>
      <c r="BW70" s="4">
        <f t="shared" si="9"/>
        <v>2.4640245761999999</v>
      </c>
      <c r="BY70" s="4">
        <f t="shared" si="10"/>
        <v>12086.838453749993</v>
      </c>
      <c r="BZ70" s="4">
        <f t="shared" si="11"/>
        <v>5313.5122578870623</v>
      </c>
      <c r="CA70" s="4">
        <f t="shared" si="12"/>
        <v>8.2940745979871995</v>
      </c>
      <c r="CB70" s="4">
        <f t="shared" si="13"/>
        <v>364.98970005942112</v>
      </c>
    </row>
    <row r="71" spans="1:80" x14ac:dyDescent="0.25">
      <c r="A71" s="40">
        <v>41704</v>
      </c>
      <c r="B71" s="41">
        <v>2.2130787037037036E-2</v>
      </c>
      <c r="C71">
        <v>11.03</v>
      </c>
      <c r="D71">
        <v>6.7659000000000002</v>
      </c>
      <c r="E71">
        <v>67658.873800000001</v>
      </c>
      <c r="F71">
        <v>76.8</v>
      </c>
      <c r="G71">
        <v>-2.9</v>
      </c>
      <c r="H71">
        <v>6550.5</v>
      </c>
      <c r="I71"/>
      <c r="J71">
        <v>0.1</v>
      </c>
      <c r="K71">
        <v>0.83799999999999997</v>
      </c>
      <c r="L71">
        <v>9.2429000000000006</v>
      </c>
      <c r="M71">
        <v>5.6696999999999997</v>
      </c>
      <c r="N71">
        <v>64.337599999999995</v>
      </c>
      <c r="O71">
        <v>0</v>
      </c>
      <c r="P71">
        <v>64.3</v>
      </c>
      <c r="Q71">
        <v>49.865400000000001</v>
      </c>
      <c r="R71">
        <v>0</v>
      </c>
      <c r="S71">
        <v>49.9</v>
      </c>
      <c r="T71">
        <v>6550.5259999999998</v>
      </c>
      <c r="U71"/>
      <c r="V71"/>
      <c r="W71">
        <v>0</v>
      </c>
      <c r="X71">
        <v>8.3799999999999999E-2</v>
      </c>
      <c r="Y71">
        <v>12.2</v>
      </c>
      <c r="Z71">
        <v>848</v>
      </c>
      <c r="AA71">
        <v>872</v>
      </c>
      <c r="AB71">
        <v>859</v>
      </c>
      <c r="AC71">
        <v>45</v>
      </c>
      <c r="AD71">
        <v>13.25</v>
      </c>
      <c r="AE71">
        <v>0.3</v>
      </c>
      <c r="AF71">
        <v>973</v>
      </c>
      <c r="AG71">
        <v>1</v>
      </c>
      <c r="AH71">
        <v>7</v>
      </c>
      <c r="AI71">
        <v>15</v>
      </c>
      <c r="AJ71">
        <v>191</v>
      </c>
      <c r="AK71">
        <v>189.7</v>
      </c>
      <c r="AL71">
        <v>6.4</v>
      </c>
      <c r="AM71">
        <v>195</v>
      </c>
      <c r="AN71" t="s">
        <v>155</v>
      </c>
      <c r="AO71">
        <v>2</v>
      </c>
      <c r="AP71" s="42">
        <v>0.93872685185185178</v>
      </c>
      <c r="AQ71">
        <v>47.163597000000003</v>
      </c>
      <c r="AR71">
        <v>-88.484637000000006</v>
      </c>
      <c r="AS71">
        <v>320.8</v>
      </c>
      <c r="AT71">
        <v>42.4</v>
      </c>
      <c r="AU71">
        <v>12</v>
      </c>
      <c r="AV71">
        <v>9</v>
      </c>
      <c r="AW71" t="s">
        <v>211</v>
      </c>
      <c r="AX71">
        <v>1.6727270000000001</v>
      </c>
      <c r="AY71">
        <v>1.0324679999999999</v>
      </c>
      <c r="AZ71">
        <v>2.54026</v>
      </c>
      <c r="BA71">
        <v>14.048999999999999</v>
      </c>
      <c r="BB71">
        <v>10.86</v>
      </c>
      <c r="BC71">
        <v>0.77</v>
      </c>
      <c r="BD71">
        <v>19.334</v>
      </c>
      <c r="BE71">
        <v>1801.0540000000001</v>
      </c>
      <c r="BF71">
        <v>703.16200000000003</v>
      </c>
      <c r="BG71">
        <v>1.3129999999999999</v>
      </c>
      <c r="BH71">
        <v>0</v>
      </c>
      <c r="BI71">
        <v>1.3129999999999999</v>
      </c>
      <c r="BJ71">
        <v>1.018</v>
      </c>
      <c r="BK71">
        <v>0</v>
      </c>
      <c r="BL71">
        <v>1.018</v>
      </c>
      <c r="BM71">
        <v>42.1751</v>
      </c>
      <c r="BN71"/>
      <c r="BO71"/>
      <c r="BP71"/>
      <c r="BQ71">
        <v>11.872999999999999</v>
      </c>
      <c r="BR71">
        <v>0.33466600000000002</v>
      </c>
      <c r="BS71">
        <v>-2.8904580000000002</v>
      </c>
      <c r="BT71">
        <v>1.4E-2</v>
      </c>
      <c r="BU71">
        <v>8.0562480000000001</v>
      </c>
      <c r="BV71">
        <v>-58.098205800000002</v>
      </c>
      <c r="BW71" s="4">
        <f t="shared" si="9"/>
        <v>2.1284607215999998</v>
      </c>
      <c r="BY71" s="4">
        <f t="shared" si="10"/>
        <v>11047.71427365747</v>
      </c>
      <c r="BZ71" s="4">
        <f t="shared" si="11"/>
        <v>4313.2148531324065</v>
      </c>
      <c r="CA71" s="4">
        <f t="shared" si="12"/>
        <v>6.2444397172896</v>
      </c>
      <c r="CB71" s="4">
        <f t="shared" si="13"/>
        <v>258.70321170988274</v>
      </c>
    </row>
    <row r="72" spans="1:80" x14ac:dyDescent="0.25">
      <c r="A72" s="40">
        <v>41704</v>
      </c>
      <c r="B72" s="41">
        <v>2.2142361111111109E-2</v>
      </c>
      <c r="C72">
        <v>11.041</v>
      </c>
      <c r="D72">
        <v>6.5686999999999998</v>
      </c>
      <c r="E72">
        <v>65687.197289999996</v>
      </c>
      <c r="F72">
        <v>78.5</v>
      </c>
      <c r="G72">
        <v>-10.1</v>
      </c>
      <c r="H72">
        <v>5805.4</v>
      </c>
      <c r="I72"/>
      <c r="J72">
        <v>0.1</v>
      </c>
      <c r="K72">
        <v>0.84050000000000002</v>
      </c>
      <c r="L72">
        <v>9.2803000000000004</v>
      </c>
      <c r="M72">
        <v>5.5213000000000001</v>
      </c>
      <c r="N72">
        <v>65.983800000000002</v>
      </c>
      <c r="O72">
        <v>0</v>
      </c>
      <c r="P72">
        <v>66</v>
      </c>
      <c r="Q72">
        <v>51.141399999999997</v>
      </c>
      <c r="R72">
        <v>0</v>
      </c>
      <c r="S72">
        <v>51.1</v>
      </c>
      <c r="T72">
        <v>5805.4441999999999</v>
      </c>
      <c r="U72"/>
      <c r="V72"/>
      <c r="W72">
        <v>0</v>
      </c>
      <c r="X72">
        <v>8.4099999999999994E-2</v>
      </c>
      <c r="Y72">
        <v>12.3</v>
      </c>
      <c r="Z72">
        <v>847</v>
      </c>
      <c r="AA72">
        <v>873</v>
      </c>
      <c r="AB72">
        <v>858</v>
      </c>
      <c r="AC72">
        <v>45</v>
      </c>
      <c r="AD72">
        <v>13.25</v>
      </c>
      <c r="AE72">
        <v>0.3</v>
      </c>
      <c r="AF72">
        <v>973</v>
      </c>
      <c r="AG72">
        <v>1</v>
      </c>
      <c r="AH72">
        <v>7</v>
      </c>
      <c r="AI72">
        <v>15</v>
      </c>
      <c r="AJ72">
        <v>191</v>
      </c>
      <c r="AK72">
        <v>190.7</v>
      </c>
      <c r="AL72">
        <v>6.4</v>
      </c>
      <c r="AM72">
        <v>195</v>
      </c>
      <c r="AN72" t="s">
        <v>155</v>
      </c>
      <c r="AO72">
        <v>2</v>
      </c>
      <c r="AP72" s="42">
        <v>0.93873842592592593</v>
      </c>
      <c r="AQ72">
        <v>47.163697999999997</v>
      </c>
      <c r="AR72">
        <v>-88.484741999999997</v>
      </c>
      <c r="AS72">
        <v>320.89999999999998</v>
      </c>
      <c r="AT72">
        <v>43.5</v>
      </c>
      <c r="AU72">
        <v>12</v>
      </c>
      <c r="AV72">
        <v>9</v>
      </c>
      <c r="AW72" t="s">
        <v>211</v>
      </c>
      <c r="AX72">
        <v>1.3636360000000001</v>
      </c>
      <c r="AY72">
        <v>1.0672729999999999</v>
      </c>
      <c r="AZ72">
        <v>2.1309089999999999</v>
      </c>
      <c r="BA72">
        <v>14.048999999999999</v>
      </c>
      <c r="BB72">
        <v>11.04</v>
      </c>
      <c r="BC72">
        <v>0.79</v>
      </c>
      <c r="BD72">
        <v>18.971</v>
      </c>
      <c r="BE72">
        <v>1830.2080000000001</v>
      </c>
      <c r="BF72">
        <v>693.03700000000003</v>
      </c>
      <c r="BG72">
        <v>1.363</v>
      </c>
      <c r="BH72">
        <v>0</v>
      </c>
      <c r="BI72">
        <v>1.363</v>
      </c>
      <c r="BJ72">
        <v>1.056</v>
      </c>
      <c r="BK72">
        <v>0</v>
      </c>
      <c r="BL72">
        <v>1.056</v>
      </c>
      <c r="BM72">
        <v>37.830199999999998</v>
      </c>
      <c r="BN72"/>
      <c r="BO72"/>
      <c r="BP72"/>
      <c r="BQ72">
        <v>12.053000000000001</v>
      </c>
      <c r="BR72">
        <v>0.31017800000000001</v>
      </c>
      <c r="BS72">
        <v>-2.7589920000000001</v>
      </c>
      <c r="BT72">
        <v>1.3282E-2</v>
      </c>
      <c r="BU72">
        <v>7.4667599999999998</v>
      </c>
      <c r="BV72">
        <v>-55.455739199999996</v>
      </c>
      <c r="BW72" s="4">
        <f t="shared" si="9"/>
        <v>1.972717992</v>
      </c>
      <c r="BY72" s="4">
        <f t="shared" si="10"/>
        <v>10405.082166861312</v>
      </c>
      <c r="BZ72" s="4">
        <f t="shared" si="11"/>
        <v>3940.047759421368</v>
      </c>
      <c r="CA72" s="4">
        <f t="shared" si="12"/>
        <v>6.003561763584</v>
      </c>
      <c r="CB72" s="4">
        <f t="shared" si="13"/>
        <v>215.07191498933278</v>
      </c>
    </row>
    <row r="73" spans="1:80" x14ac:dyDescent="0.25">
      <c r="A73" s="40">
        <v>41704</v>
      </c>
      <c r="B73" s="41">
        <v>2.2153935185185186E-2</v>
      </c>
      <c r="C73">
        <v>11.02</v>
      </c>
      <c r="D73">
        <v>6.7126999999999999</v>
      </c>
      <c r="E73">
        <v>67126.655379999997</v>
      </c>
      <c r="F73">
        <v>97.8</v>
      </c>
      <c r="G73">
        <v>-11.2</v>
      </c>
      <c r="H73">
        <v>5512.5</v>
      </c>
      <c r="I73"/>
      <c r="J73">
        <v>0.1</v>
      </c>
      <c r="K73">
        <v>0.8397</v>
      </c>
      <c r="L73">
        <v>9.2531999999999996</v>
      </c>
      <c r="M73">
        <v>5.6364999999999998</v>
      </c>
      <c r="N73">
        <v>82.129499999999993</v>
      </c>
      <c r="O73">
        <v>0</v>
      </c>
      <c r="P73">
        <v>82.1</v>
      </c>
      <c r="Q73">
        <v>63.655200000000001</v>
      </c>
      <c r="R73">
        <v>0</v>
      </c>
      <c r="S73">
        <v>63.7</v>
      </c>
      <c r="T73">
        <v>5512.4835999999996</v>
      </c>
      <c r="U73"/>
      <c r="V73"/>
      <c r="W73">
        <v>0</v>
      </c>
      <c r="X73">
        <v>8.4000000000000005E-2</v>
      </c>
      <c r="Y73">
        <v>12.2</v>
      </c>
      <c r="Z73">
        <v>846</v>
      </c>
      <c r="AA73">
        <v>872</v>
      </c>
      <c r="AB73">
        <v>857</v>
      </c>
      <c r="AC73">
        <v>45</v>
      </c>
      <c r="AD73">
        <v>13.25</v>
      </c>
      <c r="AE73">
        <v>0.3</v>
      </c>
      <c r="AF73">
        <v>973</v>
      </c>
      <c r="AG73">
        <v>1</v>
      </c>
      <c r="AH73">
        <v>7</v>
      </c>
      <c r="AI73">
        <v>15</v>
      </c>
      <c r="AJ73">
        <v>191</v>
      </c>
      <c r="AK73">
        <v>190.3</v>
      </c>
      <c r="AL73">
        <v>6.6</v>
      </c>
      <c r="AM73">
        <v>194.9</v>
      </c>
      <c r="AN73" t="s">
        <v>155</v>
      </c>
      <c r="AO73">
        <v>2</v>
      </c>
      <c r="AP73" s="42">
        <v>0.93873842592592593</v>
      </c>
      <c r="AQ73">
        <v>47.163744000000001</v>
      </c>
      <c r="AR73">
        <v>-88.484791999999999</v>
      </c>
      <c r="AS73">
        <v>321</v>
      </c>
      <c r="AT73">
        <v>43.2</v>
      </c>
      <c r="AU73">
        <v>12</v>
      </c>
      <c r="AV73">
        <v>9</v>
      </c>
      <c r="AW73" t="s">
        <v>211</v>
      </c>
      <c r="AX73">
        <v>1.966933</v>
      </c>
      <c r="AY73">
        <v>1</v>
      </c>
      <c r="AZ73">
        <v>2.5001000000000002</v>
      </c>
      <c r="BA73">
        <v>14.048999999999999</v>
      </c>
      <c r="BB73">
        <v>10.97</v>
      </c>
      <c r="BC73">
        <v>0.78</v>
      </c>
      <c r="BD73">
        <v>19.094000000000001</v>
      </c>
      <c r="BE73">
        <v>1817.9</v>
      </c>
      <c r="BF73">
        <v>704.79200000000003</v>
      </c>
      <c r="BG73">
        <v>1.69</v>
      </c>
      <c r="BH73">
        <v>0</v>
      </c>
      <c r="BI73">
        <v>1.69</v>
      </c>
      <c r="BJ73">
        <v>1.31</v>
      </c>
      <c r="BK73">
        <v>0</v>
      </c>
      <c r="BL73">
        <v>1.31</v>
      </c>
      <c r="BM73">
        <v>35.783900000000003</v>
      </c>
      <c r="BN73"/>
      <c r="BO73"/>
      <c r="BP73"/>
      <c r="BQ73">
        <v>11.994999999999999</v>
      </c>
      <c r="BR73">
        <v>0.322104</v>
      </c>
      <c r="BS73">
        <v>-2.605864</v>
      </c>
      <c r="BT73">
        <v>1.3717999999999999E-2</v>
      </c>
      <c r="BU73">
        <v>7.7538489999999998</v>
      </c>
      <c r="BV73">
        <v>-52.377866400000002</v>
      </c>
      <c r="BW73" s="4">
        <f t="shared" si="9"/>
        <v>2.0485669058</v>
      </c>
      <c r="BY73" s="4">
        <f t="shared" si="10"/>
        <v>10732.482804731941</v>
      </c>
      <c r="BZ73" s="4">
        <f t="shared" si="11"/>
        <v>4160.9373567922503</v>
      </c>
      <c r="CA73" s="4">
        <f t="shared" si="12"/>
        <v>7.7339526234660001</v>
      </c>
      <c r="CB73" s="4">
        <f t="shared" si="13"/>
        <v>211.26029563575955</v>
      </c>
    </row>
    <row r="74" spans="1:80" x14ac:dyDescent="0.25">
      <c r="A74" s="40">
        <v>41704</v>
      </c>
      <c r="B74" s="41">
        <v>2.2165509259259256E-2</v>
      </c>
      <c r="C74">
        <v>11.04</v>
      </c>
      <c r="D74">
        <v>6.5114000000000001</v>
      </c>
      <c r="E74">
        <v>65114.348559999999</v>
      </c>
      <c r="F74">
        <v>127.6</v>
      </c>
      <c r="G74">
        <v>-11.1</v>
      </c>
      <c r="H74">
        <v>5260.1</v>
      </c>
      <c r="I74"/>
      <c r="J74">
        <v>0.1</v>
      </c>
      <c r="K74">
        <v>0.8417</v>
      </c>
      <c r="L74">
        <v>9.2921999999999993</v>
      </c>
      <c r="M74">
        <v>5.4804000000000004</v>
      </c>
      <c r="N74">
        <v>107.36490000000001</v>
      </c>
      <c r="O74">
        <v>0</v>
      </c>
      <c r="P74">
        <v>107.4</v>
      </c>
      <c r="Q74">
        <v>83.214200000000005</v>
      </c>
      <c r="R74">
        <v>0</v>
      </c>
      <c r="S74">
        <v>83.2</v>
      </c>
      <c r="T74">
        <v>5260.1192000000001</v>
      </c>
      <c r="U74"/>
      <c r="V74"/>
      <c r="W74">
        <v>0</v>
      </c>
      <c r="X74">
        <v>8.4199999999999997E-2</v>
      </c>
      <c r="Y74">
        <v>12.3</v>
      </c>
      <c r="Z74">
        <v>846</v>
      </c>
      <c r="AA74">
        <v>873</v>
      </c>
      <c r="AB74">
        <v>858</v>
      </c>
      <c r="AC74">
        <v>45</v>
      </c>
      <c r="AD74">
        <v>13.25</v>
      </c>
      <c r="AE74">
        <v>0.3</v>
      </c>
      <c r="AF74">
        <v>973</v>
      </c>
      <c r="AG74">
        <v>1</v>
      </c>
      <c r="AH74">
        <v>7</v>
      </c>
      <c r="AI74">
        <v>15</v>
      </c>
      <c r="AJ74">
        <v>191</v>
      </c>
      <c r="AK74">
        <v>190</v>
      </c>
      <c r="AL74">
        <v>6.5</v>
      </c>
      <c r="AM74">
        <v>194.6</v>
      </c>
      <c r="AN74" t="s">
        <v>155</v>
      </c>
      <c r="AO74">
        <v>2</v>
      </c>
      <c r="AP74" s="42">
        <v>0.93875000000000008</v>
      </c>
      <c r="AQ74">
        <v>47.163884000000003</v>
      </c>
      <c r="AR74">
        <v>-88.484944999999996</v>
      </c>
      <c r="AS74">
        <v>321.3</v>
      </c>
      <c r="AT74">
        <v>43.7</v>
      </c>
      <c r="AU74">
        <v>12</v>
      </c>
      <c r="AV74">
        <v>11</v>
      </c>
      <c r="AW74" t="s">
        <v>205</v>
      </c>
      <c r="AX74">
        <v>2.5998000000000001</v>
      </c>
      <c r="AY74">
        <v>1.1996</v>
      </c>
      <c r="AZ74">
        <v>2.8996</v>
      </c>
      <c r="BA74">
        <v>14.048999999999999</v>
      </c>
      <c r="BB74">
        <v>11.12</v>
      </c>
      <c r="BC74">
        <v>0.79</v>
      </c>
      <c r="BD74">
        <v>18.812999999999999</v>
      </c>
      <c r="BE74">
        <v>1842.5889999999999</v>
      </c>
      <c r="BF74">
        <v>691.66899999999998</v>
      </c>
      <c r="BG74">
        <v>2.23</v>
      </c>
      <c r="BH74">
        <v>0</v>
      </c>
      <c r="BI74">
        <v>2.23</v>
      </c>
      <c r="BJ74">
        <v>1.728</v>
      </c>
      <c r="BK74">
        <v>0</v>
      </c>
      <c r="BL74">
        <v>1.728</v>
      </c>
      <c r="BM74">
        <v>34.464100000000002</v>
      </c>
      <c r="BN74"/>
      <c r="BO74"/>
      <c r="BP74"/>
      <c r="BQ74">
        <v>12.135</v>
      </c>
      <c r="BR74">
        <v>0.36518200000000001</v>
      </c>
      <c r="BS74">
        <v>-2.5371519999999999</v>
      </c>
      <c r="BT74">
        <v>1.3282E-2</v>
      </c>
      <c r="BU74">
        <v>8.7908430000000006</v>
      </c>
      <c r="BV74">
        <v>-50.996755200000003</v>
      </c>
      <c r="BW74" s="4">
        <f t="shared" si="9"/>
        <v>2.3225407206000002</v>
      </c>
      <c r="BY74" s="4">
        <f t="shared" si="10"/>
        <v>12333.089140378059</v>
      </c>
      <c r="BZ74" s="4">
        <f t="shared" si="11"/>
        <v>4629.581221116674</v>
      </c>
      <c r="CA74" s="4">
        <f t="shared" si="12"/>
        <v>11.566105102425601</v>
      </c>
      <c r="CB74" s="4">
        <f t="shared" si="13"/>
        <v>230.68020998871884</v>
      </c>
    </row>
    <row r="75" spans="1:80" x14ac:dyDescent="0.25">
      <c r="A75" s="40">
        <v>41704</v>
      </c>
      <c r="B75" s="41">
        <v>2.2177083333333333E-2</v>
      </c>
      <c r="C75">
        <v>11.013999999999999</v>
      </c>
      <c r="D75">
        <v>6.5617000000000001</v>
      </c>
      <c r="E75">
        <v>65617.177809999994</v>
      </c>
      <c r="F75">
        <v>136.69999999999999</v>
      </c>
      <c r="G75">
        <v>-9.3000000000000007</v>
      </c>
      <c r="H75">
        <v>5200.6000000000004</v>
      </c>
      <c r="I75"/>
      <c r="J75">
        <v>0</v>
      </c>
      <c r="K75">
        <v>0.84150000000000003</v>
      </c>
      <c r="L75">
        <v>9.2683</v>
      </c>
      <c r="M75">
        <v>5.5216000000000003</v>
      </c>
      <c r="N75">
        <v>115.0309</v>
      </c>
      <c r="O75">
        <v>0</v>
      </c>
      <c r="P75">
        <v>115</v>
      </c>
      <c r="Q75">
        <v>89.155799999999999</v>
      </c>
      <c r="R75">
        <v>0</v>
      </c>
      <c r="S75">
        <v>89.2</v>
      </c>
      <c r="T75">
        <v>5200.6109999999999</v>
      </c>
      <c r="U75"/>
      <c r="V75"/>
      <c r="W75">
        <v>0</v>
      </c>
      <c r="X75">
        <v>0</v>
      </c>
      <c r="Y75">
        <v>12.2</v>
      </c>
      <c r="Z75">
        <v>845</v>
      </c>
      <c r="AA75">
        <v>872</v>
      </c>
      <c r="AB75">
        <v>858</v>
      </c>
      <c r="AC75">
        <v>45</v>
      </c>
      <c r="AD75">
        <v>13.25</v>
      </c>
      <c r="AE75">
        <v>0.3</v>
      </c>
      <c r="AF75">
        <v>973</v>
      </c>
      <c r="AG75">
        <v>1</v>
      </c>
      <c r="AH75">
        <v>7</v>
      </c>
      <c r="AI75">
        <v>15</v>
      </c>
      <c r="AJ75">
        <v>191</v>
      </c>
      <c r="AK75">
        <v>190</v>
      </c>
      <c r="AL75">
        <v>6.6</v>
      </c>
      <c r="AM75">
        <v>194.2</v>
      </c>
      <c r="AN75" t="s">
        <v>155</v>
      </c>
      <c r="AO75">
        <v>2</v>
      </c>
      <c r="AP75" s="42">
        <v>0.93876157407407401</v>
      </c>
      <c r="AQ75">
        <v>47.164068999999998</v>
      </c>
      <c r="AR75">
        <v>-88.485163999999997</v>
      </c>
      <c r="AS75">
        <v>322</v>
      </c>
      <c r="AT75">
        <v>44.7</v>
      </c>
      <c r="AU75">
        <v>12</v>
      </c>
      <c r="AV75">
        <v>11</v>
      </c>
      <c r="AW75" t="s">
        <v>205</v>
      </c>
      <c r="AX75">
        <v>2.8</v>
      </c>
      <c r="AY75">
        <v>1.6</v>
      </c>
      <c r="AZ75">
        <v>3.3</v>
      </c>
      <c r="BA75">
        <v>14.048999999999999</v>
      </c>
      <c r="BB75">
        <v>11.1</v>
      </c>
      <c r="BC75">
        <v>0.79</v>
      </c>
      <c r="BD75">
        <v>18.838000000000001</v>
      </c>
      <c r="BE75">
        <v>1836.4870000000001</v>
      </c>
      <c r="BF75">
        <v>696.34799999999996</v>
      </c>
      <c r="BG75">
        <v>2.387</v>
      </c>
      <c r="BH75">
        <v>0</v>
      </c>
      <c r="BI75">
        <v>2.387</v>
      </c>
      <c r="BJ75">
        <v>1.85</v>
      </c>
      <c r="BK75">
        <v>0</v>
      </c>
      <c r="BL75">
        <v>1.85</v>
      </c>
      <c r="BM75">
        <v>34.048900000000003</v>
      </c>
      <c r="BN75"/>
      <c r="BO75"/>
      <c r="BP75"/>
      <c r="BQ75">
        <v>0</v>
      </c>
      <c r="BR75">
        <v>0.31509799999999999</v>
      </c>
      <c r="BS75">
        <v>-2.4078119999999998</v>
      </c>
      <c r="BT75">
        <v>1.2999999999999999E-2</v>
      </c>
      <c r="BU75">
        <v>7.5851959999999998</v>
      </c>
      <c r="BV75">
        <v>-48.397021199999998</v>
      </c>
      <c r="BW75" s="4">
        <f t="shared" ref="BW75:BW138" si="14">BU75*0.2642</f>
        <v>2.0040087831999998</v>
      </c>
      <c r="BY75" s="4">
        <f t="shared" ref="BY75:BY138" si="15">BE75*$BU75*0.7614</f>
        <v>10606.388682688554</v>
      </c>
      <c r="BZ75" s="4">
        <f t="shared" ref="BZ75:BZ138" si="16">BF75*$BU75*0.7614</f>
        <v>4021.6661192879706</v>
      </c>
      <c r="CA75" s="4">
        <f t="shared" ref="CA75:CA138" si="17">BJ75*$BU75*0.7614</f>
        <v>10.68443123364</v>
      </c>
      <c r="CB75" s="4">
        <f t="shared" ref="CB75:CB138" si="18">BM75*$BU75*0.7614</f>
        <v>196.64493547626219</v>
      </c>
    </row>
    <row r="76" spans="1:80" x14ac:dyDescent="0.25">
      <c r="A76" s="40">
        <v>41704</v>
      </c>
      <c r="B76" s="41">
        <v>2.218865740740741E-2</v>
      </c>
      <c r="C76">
        <v>10.699</v>
      </c>
      <c r="D76">
        <v>6.9897</v>
      </c>
      <c r="E76">
        <v>69896.615250000003</v>
      </c>
      <c r="F76">
        <v>134.19999999999999</v>
      </c>
      <c r="G76">
        <v>-4.7</v>
      </c>
      <c r="H76">
        <v>5151.8999999999996</v>
      </c>
      <c r="I76"/>
      <c r="J76">
        <v>0</v>
      </c>
      <c r="K76">
        <v>0.83979999999999999</v>
      </c>
      <c r="L76">
        <v>8.9852000000000007</v>
      </c>
      <c r="M76">
        <v>5.8699000000000003</v>
      </c>
      <c r="N76">
        <v>112.6837</v>
      </c>
      <c r="O76">
        <v>0</v>
      </c>
      <c r="P76">
        <v>112.7</v>
      </c>
      <c r="Q76">
        <v>87.336600000000004</v>
      </c>
      <c r="R76">
        <v>0</v>
      </c>
      <c r="S76">
        <v>87.3</v>
      </c>
      <c r="T76">
        <v>5151.9026999999996</v>
      </c>
      <c r="U76"/>
      <c r="V76"/>
      <c r="W76">
        <v>0</v>
      </c>
      <c r="X76">
        <v>0</v>
      </c>
      <c r="Y76">
        <v>12.2</v>
      </c>
      <c r="Z76">
        <v>846</v>
      </c>
      <c r="AA76">
        <v>872</v>
      </c>
      <c r="AB76">
        <v>858</v>
      </c>
      <c r="AC76">
        <v>45</v>
      </c>
      <c r="AD76">
        <v>13.25</v>
      </c>
      <c r="AE76">
        <v>0.3</v>
      </c>
      <c r="AF76">
        <v>973</v>
      </c>
      <c r="AG76">
        <v>1</v>
      </c>
      <c r="AH76">
        <v>7</v>
      </c>
      <c r="AI76">
        <v>15</v>
      </c>
      <c r="AJ76">
        <v>191</v>
      </c>
      <c r="AK76">
        <v>190</v>
      </c>
      <c r="AL76">
        <v>6.6</v>
      </c>
      <c r="AM76">
        <v>194.1</v>
      </c>
      <c r="AN76" t="s">
        <v>155</v>
      </c>
      <c r="AO76">
        <v>2</v>
      </c>
      <c r="AP76" s="42">
        <v>0.9387847222222222</v>
      </c>
      <c r="AQ76">
        <v>47.164271999999997</v>
      </c>
      <c r="AR76">
        <v>-88.485461999999998</v>
      </c>
      <c r="AS76">
        <v>322.5</v>
      </c>
      <c r="AT76">
        <v>42.1</v>
      </c>
      <c r="AU76">
        <v>12</v>
      </c>
      <c r="AV76">
        <v>10</v>
      </c>
      <c r="AW76" t="s">
        <v>212</v>
      </c>
      <c r="AX76">
        <v>2.9322680000000001</v>
      </c>
      <c r="AY76">
        <v>1.533866</v>
      </c>
      <c r="AZ76">
        <v>3.4653350000000001</v>
      </c>
      <c r="BA76">
        <v>14.048999999999999</v>
      </c>
      <c r="BB76">
        <v>10.98</v>
      </c>
      <c r="BC76">
        <v>0.78</v>
      </c>
      <c r="BD76">
        <v>19.076000000000001</v>
      </c>
      <c r="BE76">
        <v>1773.365</v>
      </c>
      <c r="BF76">
        <v>737.36599999999999</v>
      </c>
      <c r="BG76">
        <v>2.3290000000000002</v>
      </c>
      <c r="BH76">
        <v>0</v>
      </c>
      <c r="BI76">
        <v>2.3290000000000002</v>
      </c>
      <c r="BJ76">
        <v>1.8049999999999999</v>
      </c>
      <c r="BK76">
        <v>0</v>
      </c>
      <c r="BL76">
        <v>1.8049999999999999</v>
      </c>
      <c r="BM76">
        <v>33.597200000000001</v>
      </c>
      <c r="BN76"/>
      <c r="BO76"/>
      <c r="BP76"/>
      <c r="BQ76">
        <v>0</v>
      </c>
      <c r="BR76">
        <v>0.34959400000000002</v>
      </c>
      <c r="BS76">
        <v>-3.0768460000000002</v>
      </c>
      <c r="BT76">
        <v>1.2999999999999999E-2</v>
      </c>
      <c r="BU76">
        <v>8.4156019999999998</v>
      </c>
      <c r="BV76">
        <v>-61.844604599999997</v>
      </c>
      <c r="BW76" s="4">
        <f t="shared" si="14"/>
        <v>2.2234020483999997</v>
      </c>
      <c r="BY76" s="4">
        <f t="shared" si="15"/>
        <v>11363.083378611822</v>
      </c>
      <c r="BZ76" s="4">
        <f t="shared" si="16"/>
        <v>4724.775406390384</v>
      </c>
      <c r="CA76" s="4">
        <f t="shared" si="17"/>
        <v>11.565789049853999</v>
      </c>
      <c r="CB76" s="4">
        <f t="shared" si="18"/>
        <v>215.27874119986416</v>
      </c>
    </row>
    <row r="77" spans="1:80" x14ac:dyDescent="0.25">
      <c r="A77" s="40">
        <v>41704</v>
      </c>
      <c r="B77" s="41">
        <v>2.2200231481481481E-2</v>
      </c>
      <c r="C77">
        <v>10.612</v>
      </c>
      <c r="D77">
        <v>7.4364999999999997</v>
      </c>
      <c r="E77">
        <v>74364.690270000006</v>
      </c>
      <c r="F77">
        <v>131.6</v>
      </c>
      <c r="G77">
        <v>-1.7</v>
      </c>
      <c r="H77">
        <v>5019.3</v>
      </c>
      <c r="I77"/>
      <c r="J77">
        <v>0</v>
      </c>
      <c r="K77">
        <v>0.83630000000000004</v>
      </c>
      <c r="L77">
        <v>8.8750999999999998</v>
      </c>
      <c r="M77">
        <v>6.2190000000000003</v>
      </c>
      <c r="N77">
        <v>110.0557</v>
      </c>
      <c r="O77">
        <v>0</v>
      </c>
      <c r="P77">
        <v>110.1</v>
      </c>
      <c r="Q77">
        <v>85.299700000000001</v>
      </c>
      <c r="R77">
        <v>0</v>
      </c>
      <c r="S77">
        <v>85.3</v>
      </c>
      <c r="T77">
        <v>5019.3077000000003</v>
      </c>
      <c r="U77"/>
      <c r="V77"/>
      <c r="W77">
        <v>0</v>
      </c>
      <c r="X77">
        <v>0</v>
      </c>
      <c r="Y77">
        <v>12.3</v>
      </c>
      <c r="Z77">
        <v>846</v>
      </c>
      <c r="AA77">
        <v>872</v>
      </c>
      <c r="AB77">
        <v>857</v>
      </c>
      <c r="AC77">
        <v>45</v>
      </c>
      <c r="AD77">
        <v>13.25</v>
      </c>
      <c r="AE77">
        <v>0.3</v>
      </c>
      <c r="AF77">
        <v>973</v>
      </c>
      <c r="AG77">
        <v>1</v>
      </c>
      <c r="AH77">
        <v>7</v>
      </c>
      <c r="AI77">
        <v>15</v>
      </c>
      <c r="AJ77">
        <v>191</v>
      </c>
      <c r="AK77">
        <v>190</v>
      </c>
      <c r="AL77">
        <v>6.5</v>
      </c>
      <c r="AM77">
        <v>194.5</v>
      </c>
      <c r="AN77" t="s">
        <v>155</v>
      </c>
      <c r="AO77">
        <v>2</v>
      </c>
      <c r="AP77" s="42">
        <v>0.93879629629629635</v>
      </c>
      <c r="AQ77">
        <v>47.164358</v>
      </c>
      <c r="AR77">
        <v>-88.485667000000007</v>
      </c>
      <c r="AS77">
        <v>322.60000000000002</v>
      </c>
      <c r="AT77">
        <v>41.1</v>
      </c>
      <c r="AU77">
        <v>12</v>
      </c>
      <c r="AV77">
        <v>9</v>
      </c>
      <c r="AW77" t="s">
        <v>213</v>
      </c>
      <c r="AX77">
        <v>3.2659340000000001</v>
      </c>
      <c r="AY77">
        <v>1.531868</v>
      </c>
      <c r="AZ77">
        <v>3.9318680000000001</v>
      </c>
      <c r="BA77">
        <v>14.048999999999999</v>
      </c>
      <c r="BB77">
        <v>10.73</v>
      </c>
      <c r="BC77">
        <v>0.76</v>
      </c>
      <c r="BD77">
        <v>19.576000000000001</v>
      </c>
      <c r="BE77">
        <v>1726.213</v>
      </c>
      <c r="BF77">
        <v>769.87800000000004</v>
      </c>
      <c r="BG77">
        <v>2.242</v>
      </c>
      <c r="BH77">
        <v>0</v>
      </c>
      <c r="BI77">
        <v>2.242</v>
      </c>
      <c r="BJ77">
        <v>1.7370000000000001</v>
      </c>
      <c r="BK77">
        <v>0</v>
      </c>
      <c r="BL77">
        <v>1.7370000000000001</v>
      </c>
      <c r="BM77">
        <v>32.257300000000001</v>
      </c>
      <c r="BN77"/>
      <c r="BO77"/>
      <c r="BP77"/>
      <c r="BQ77">
        <v>0</v>
      </c>
      <c r="BR77">
        <v>0.30629299999999998</v>
      </c>
      <c r="BS77">
        <v>-3.5330170000000001</v>
      </c>
      <c r="BT77">
        <v>1.3717E-2</v>
      </c>
      <c r="BU77">
        <v>7.3732309999999996</v>
      </c>
      <c r="BV77">
        <v>-71.013641699999994</v>
      </c>
      <c r="BW77" s="4">
        <f t="shared" si="14"/>
        <v>1.9480076301999998</v>
      </c>
      <c r="BY77" s="4">
        <f t="shared" si="15"/>
        <v>9690.9219492801622</v>
      </c>
      <c r="BZ77" s="4">
        <f t="shared" si="16"/>
        <v>4322.0782188918256</v>
      </c>
      <c r="CA77" s="4">
        <f t="shared" si="17"/>
        <v>9.7514799308658002</v>
      </c>
      <c r="CB77" s="4">
        <f t="shared" si="18"/>
        <v>181.09177522965882</v>
      </c>
    </row>
    <row r="78" spans="1:80" x14ac:dyDescent="0.25">
      <c r="A78" s="40">
        <v>41704</v>
      </c>
      <c r="B78" s="41">
        <v>2.2211805555555558E-2</v>
      </c>
      <c r="C78">
        <v>10.634</v>
      </c>
      <c r="D78">
        <v>7.1101000000000001</v>
      </c>
      <c r="E78">
        <v>71101.392189999999</v>
      </c>
      <c r="F78">
        <v>131.6</v>
      </c>
      <c r="G78">
        <v>1.3</v>
      </c>
      <c r="H78">
        <v>4515.8999999999996</v>
      </c>
      <c r="I78"/>
      <c r="J78">
        <v>0</v>
      </c>
      <c r="K78">
        <v>0.83979999999999999</v>
      </c>
      <c r="L78">
        <v>8.9306999999999999</v>
      </c>
      <c r="M78">
        <v>5.9710999999999999</v>
      </c>
      <c r="N78">
        <v>110.5574</v>
      </c>
      <c r="O78">
        <v>1.052</v>
      </c>
      <c r="P78">
        <v>111.6</v>
      </c>
      <c r="Q78">
        <v>85.478999999999999</v>
      </c>
      <c r="R78">
        <v>0.81340000000000001</v>
      </c>
      <c r="S78">
        <v>86.3</v>
      </c>
      <c r="T78">
        <v>4515.8990000000003</v>
      </c>
      <c r="U78"/>
      <c r="V78"/>
      <c r="W78">
        <v>0</v>
      </c>
      <c r="X78">
        <v>0</v>
      </c>
      <c r="Y78">
        <v>12.2</v>
      </c>
      <c r="Z78">
        <v>846</v>
      </c>
      <c r="AA78">
        <v>873</v>
      </c>
      <c r="AB78">
        <v>857</v>
      </c>
      <c r="AC78">
        <v>45</v>
      </c>
      <c r="AD78">
        <v>12.58</v>
      </c>
      <c r="AE78">
        <v>0.28999999999999998</v>
      </c>
      <c r="AF78">
        <v>973</v>
      </c>
      <c r="AG78">
        <v>0.3</v>
      </c>
      <c r="AH78">
        <v>7</v>
      </c>
      <c r="AI78">
        <v>15</v>
      </c>
      <c r="AJ78">
        <v>191</v>
      </c>
      <c r="AK78">
        <v>190</v>
      </c>
      <c r="AL78">
        <v>6.6</v>
      </c>
      <c r="AM78">
        <v>194.9</v>
      </c>
      <c r="AN78" t="s">
        <v>155</v>
      </c>
      <c r="AO78">
        <v>2</v>
      </c>
      <c r="AP78" s="42">
        <v>0.93880787037037028</v>
      </c>
      <c r="AQ78">
        <v>47.164433000000002</v>
      </c>
      <c r="AR78">
        <v>-88.485878999999997</v>
      </c>
      <c r="AS78">
        <v>322.7</v>
      </c>
      <c r="AT78">
        <v>40.799999999999997</v>
      </c>
      <c r="AU78">
        <v>12</v>
      </c>
      <c r="AV78">
        <v>9</v>
      </c>
      <c r="AW78" t="s">
        <v>213</v>
      </c>
      <c r="AX78">
        <v>3.4657339999999999</v>
      </c>
      <c r="AY78">
        <v>1.898601</v>
      </c>
      <c r="AZ78">
        <v>4.2986009999999997</v>
      </c>
      <c r="BA78">
        <v>14.048999999999999</v>
      </c>
      <c r="BB78">
        <v>10.98</v>
      </c>
      <c r="BC78">
        <v>0.78</v>
      </c>
      <c r="BD78">
        <v>19.076000000000001</v>
      </c>
      <c r="BE78">
        <v>1764.56</v>
      </c>
      <c r="BF78">
        <v>750.9</v>
      </c>
      <c r="BG78">
        <v>2.2879999999999998</v>
      </c>
      <c r="BH78">
        <v>2.1999999999999999E-2</v>
      </c>
      <c r="BI78">
        <v>2.3090000000000002</v>
      </c>
      <c r="BJ78">
        <v>1.7689999999999999</v>
      </c>
      <c r="BK78">
        <v>1.7000000000000001E-2</v>
      </c>
      <c r="BL78">
        <v>1.786</v>
      </c>
      <c r="BM78">
        <v>29.482099999999999</v>
      </c>
      <c r="BN78"/>
      <c r="BO78"/>
      <c r="BP78"/>
      <c r="BQ78">
        <v>0</v>
      </c>
      <c r="BR78">
        <v>0.25488</v>
      </c>
      <c r="BS78">
        <v>-3.2330930000000002</v>
      </c>
      <c r="BT78">
        <v>1.4E-2</v>
      </c>
      <c r="BU78">
        <v>6.1355959999999996</v>
      </c>
      <c r="BV78">
        <v>-64.985169299999995</v>
      </c>
      <c r="BW78" s="4">
        <f t="shared" si="14"/>
        <v>1.6210244631999999</v>
      </c>
      <c r="BY78" s="4">
        <f t="shared" si="15"/>
        <v>8243.3940092864632</v>
      </c>
      <c r="BZ78" s="4">
        <f t="shared" si="16"/>
        <v>3507.9365743149597</v>
      </c>
      <c r="CA78" s="4">
        <f t="shared" si="17"/>
        <v>8.2641361032935983</v>
      </c>
      <c r="CB78" s="4">
        <f t="shared" si="18"/>
        <v>137.72984002878022</v>
      </c>
    </row>
    <row r="79" spans="1:80" x14ac:dyDescent="0.25">
      <c r="A79" s="40">
        <v>41704</v>
      </c>
      <c r="B79" s="41">
        <v>2.2223379629629628E-2</v>
      </c>
      <c r="C79">
        <v>10.802</v>
      </c>
      <c r="D79">
        <v>6.9667000000000003</v>
      </c>
      <c r="E79">
        <v>69666.75722</v>
      </c>
      <c r="F79">
        <v>124.8</v>
      </c>
      <c r="G79">
        <v>1.2</v>
      </c>
      <c r="H79">
        <v>4150</v>
      </c>
      <c r="I79"/>
      <c r="J79">
        <v>0</v>
      </c>
      <c r="K79">
        <v>0.84030000000000005</v>
      </c>
      <c r="L79">
        <v>9.0764999999999993</v>
      </c>
      <c r="M79">
        <v>5.8537999999999997</v>
      </c>
      <c r="N79">
        <v>104.8544</v>
      </c>
      <c r="O79">
        <v>1.0483</v>
      </c>
      <c r="P79">
        <v>105.9</v>
      </c>
      <c r="Q79">
        <v>80.994299999999996</v>
      </c>
      <c r="R79">
        <v>0.80979999999999996</v>
      </c>
      <c r="S79">
        <v>81.8</v>
      </c>
      <c r="T79">
        <v>4150.0171</v>
      </c>
      <c r="U79"/>
      <c r="V79"/>
      <c r="W79">
        <v>0</v>
      </c>
      <c r="X79">
        <v>0</v>
      </c>
      <c r="Y79">
        <v>12.3</v>
      </c>
      <c r="Z79">
        <v>846</v>
      </c>
      <c r="AA79">
        <v>873</v>
      </c>
      <c r="AB79">
        <v>858</v>
      </c>
      <c r="AC79">
        <v>45</v>
      </c>
      <c r="AD79">
        <v>12.32</v>
      </c>
      <c r="AE79">
        <v>0.28000000000000003</v>
      </c>
      <c r="AF79">
        <v>973</v>
      </c>
      <c r="AG79">
        <v>0</v>
      </c>
      <c r="AH79">
        <v>7</v>
      </c>
      <c r="AI79">
        <v>15</v>
      </c>
      <c r="AJ79">
        <v>191</v>
      </c>
      <c r="AK79">
        <v>190.7</v>
      </c>
      <c r="AL79">
        <v>6.5</v>
      </c>
      <c r="AM79">
        <v>195</v>
      </c>
      <c r="AN79" t="s">
        <v>155</v>
      </c>
      <c r="AO79">
        <v>2</v>
      </c>
      <c r="AP79" s="42">
        <v>0.93881944444444443</v>
      </c>
      <c r="AQ79">
        <v>47.164504000000001</v>
      </c>
      <c r="AR79">
        <v>-88.486093999999994</v>
      </c>
      <c r="AS79">
        <v>323</v>
      </c>
      <c r="AT79">
        <v>40.6</v>
      </c>
      <c r="AU79">
        <v>12</v>
      </c>
      <c r="AV79">
        <v>9</v>
      </c>
      <c r="AW79" t="s">
        <v>213</v>
      </c>
      <c r="AX79">
        <v>3.6</v>
      </c>
      <c r="AY79">
        <v>2.1</v>
      </c>
      <c r="AZ79">
        <v>4.5</v>
      </c>
      <c r="BA79">
        <v>14.048999999999999</v>
      </c>
      <c r="BB79">
        <v>11.01</v>
      </c>
      <c r="BC79">
        <v>0.78</v>
      </c>
      <c r="BD79">
        <v>19.010999999999999</v>
      </c>
      <c r="BE79">
        <v>1794.3140000000001</v>
      </c>
      <c r="BF79">
        <v>736.54200000000003</v>
      </c>
      <c r="BG79">
        <v>2.1709999999999998</v>
      </c>
      <c r="BH79">
        <v>2.1999999999999999E-2</v>
      </c>
      <c r="BI79">
        <v>2.1920000000000002</v>
      </c>
      <c r="BJ79">
        <v>1.677</v>
      </c>
      <c r="BK79">
        <v>1.7000000000000001E-2</v>
      </c>
      <c r="BL79">
        <v>1.694</v>
      </c>
      <c r="BM79">
        <v>27.107700000000001</v>
      </c>
      <c r="BN79"/>
      <c r="BO79"/>
      <c r="BP79"/>
      <c r="BQ79">
        <v>0</v>
      </c>
      <c r="BR79">
        <v>0.26366800000000001</v>
      </c>
      <c r="BS79">
        <v>-3.2251379999999998</v>
      </c>
      <c r="BT79">
        <v>1.4E-2</v>
      </c>
      <c r="BU79">
        <v>6.3471479999999998</v>
      </c>
      <c r="BV79">
        <v>-64.825273800000005</v>
      </c>
      <c r="BW79" s="4">
        <f t="shared" si="14"/>
        <v>1.6769165015999998</v>
      </c>
      <c r="BY79" s="4">
        <f t="shared" si="15"/>
        <v>8671.4144396417814</v>
      </c>
      <c r="BZ79" s="4">
        <f t="shared" si="16"/>
        <v>3559.500139999262</v>
      </c>
      <c r="CA79" s="4">
        <f t="shared" si="17"/>
        <v>8.1044689030343999</v>
      </c>
      <c r="CB79" s="4">
        <f t="shared" si="18"/>
        <v>131.00388293547144</v>
      </c>
    </row>
    <row r="80" spans="1:80" x14ac:dyDescent="0.25">
      <c r="A80" s="40">
        <v>41704</v>
      </c>
      <c r="B80" s="41">
        <v>2.2234953703703705E-2</v>
      </c>
      <c r="C80">
        <v>10.946</v>
      </c>
      <c r="D80">
        <v>6.8213999999999997</v>
      </c>
      <c r="E80">
        <v>68213.911619999999</v>
      </c>
      <c r="F80">
        <v>90.9</v>
      </c>
      <c r="G80">
        <v>-5.4</v>
      </c>
      <c r="H80">
        <v>4000</v>
      </c>
      <c r="I80"/>
      <c r="J80">
        <v>0</v>
      </c>
      <c r="K80">
        <v>0.8407</v>
      </c>
      <c r="L80">
        <v>9.2024000000000008</v>
      </c>
      <c r="M80">
        <v>5.7344999999999997</v>
      </c>
      <c r="N80">
        <v>76.414299999999997</v>
      </c>
      <c r="O80">
        <v>0</v>
      </c>
      <c r="P80">
        <v>76.400000000000006</v>
      </c>
      <c r="Q80">
        <v>59.1678</v>
      </c>
      <c r="R80">
        <v>0</v>
      </c>
      <c r="S80">
        <v>59.2</v>
      </c>
      <c r="T80">
        <v>4000.0259999999998</v>
      </c>
      <c r="U80"/>
      <c r="V80"/>
      <c r="W80">
        <v>0</v>
      </c>
      <c r="X80">
        <v>0</v>
      </c>
      <c r="Y80">
        <v>12.2</v>
      </c>
      <c r="Z80">
        <v>847</v>
      </c>
      <c r="AA80">
        <v>872</v>
      </c>
      <c r="AB80">
        <v>857</v>
      </c>
      <c r="AC80">
        <v>45</v>
      </c>
      <c r="AD80">
        <v>12.98</v>
      </c>
      <c r="AE80">
        <v>0.3</v>
      </c>
      <c r="AF80">
        <v>973</v>
      </c>
      <c r="AG80">
        <v>0.7</v>
      </c>
      <c r="AH80">
        <v>7</v>
      </c>
      <c r="AI80">
        <v>15</v>
      </c>
      <c r="AJ80">
        <v>191</v>
      </c>
      <c r="AK80">
        <v>191</v>
      </c>
      <c r="AL80">
        <v>6.5</v>
      </c>
      <c r="AM80">
        <v>195</v>
      </c>
      <c r="AN80" t="s">
        <v>155</v>
      </c>
      <c r="AO80">
        <v>2</v>
      </c>
      <c r="AP80" s="42">
        <v>0.93883101851851858</v>
      </c>
      <c r="AQ80">
        <v>47.164552</v>
      </c>
      <c r="AR80">
        <v>-88.486239999999995</v>
      </c>
      <c r="AS80">
        <v>323.5</v>
      </c>
      <c r="AT80">
        <v>40.299999999999997</v>
      </c>
      <c r="AU80">
        <v>12</v>
      </c>
      <c r="AV80">
        <v>8</v>
      </c>
      <c r="AW80" t="s">
        <v>213</v>
      </c>
      <c r="AX80">
        <v>2.8159839999999998</v>
      </c>
      <c r="AY80">
        <v>2.0346649999999999</v>
      </c>
      <c r="AZ80">
        <v>3.7486510000000002</v>
      </c>
      <c r="BA80">
        <v>14.048999999999999</v>
      </c>
      <c r="BB80">
        <v>11.04</v>
      </c>
      <c r="BC80">
        <v>0.79</v>
      </c>
      <c r="BD80">
        <v>18.952999999999999</v>
      </c>
      <c r="BE80">
        <v>1820.201</v>
      </c>
      <c r="BF80">
        <v>721.93</v>
      </c>
      <c r="BG80">
        <v>1.583</v>
      </c>
      <c r="BH80">
        <v>0</v>
      </c>
      <c r="BI80">
        <v>1.583</v>
      </c>
      <c r="BJ80">
        <v>1.226</v>
      </c>
      <c r="BK80">
        <v>0</v>
      </c>
      <c r="BL80">
        <v>1.226</v>
      </c>
      <c r="BM80">
        <v>26.142399999999999</v>
      </c>
      <c r="BN80"/>
      <c r="BO80"/>
      <c r="BP80"/>
      <c r="BQ80">
        <v>0</v>
      </c>
      <c r="BR80">
        <v>0.28177000000000002</v>
      </c>
      <c r="BS80">
        <v>-3.1432980000000001</v>
      </c>
      <c r="BT80">
        <v>1.4E-2</v>
      </c>
      <c r="BU80">
        <v>6.7829079999999999</v>
      </c>
      <c r="BV80">
        <v>-63.180289799999997</v>
      </c>
      <c r="BW80" s="4">
        <f t="shared" si="14"/>
        <v>1.7920442935999998</v>
      </c>
      <c r="BY80" s="4">
        <f t="shared" si="15"/>
        <v>9400.4392609203896</v>
      </c>
      <c r="BZ80" s="4">
        <f t="shared" si="16"/>
        <v>3728.4119257358157</v>
      </c>
      <c r="CA80" s="4">
        <f t="shared" si="17"/>
        <v>6.3316845413711986</v>
      </c>
      <c r="CB80" s="4">
        <f t="shared" si="18"/>
        <v>135.01258560713086</v>
      </c>
    </row>
    <row r="81" spans="1:80" x14ac:dyDescent="0.25">
      <c r="A81" s="40">
        <v>41704</v>
      </c>
      <c r="B81" s="41">
        <v>2.2246527777777775E-2</v>
      </c>
      <c r="C81">
        <v>10.891999999999999</v>
      </c>
      <c r="D81">
        <v>6.9241999999999999</v>
      </c>
      <c r="E81">
        <v>69242.185150000005</v>
      </c>
      <c r="F81">
        <v>71.7</v>
      </c>
      <c r="G81">
        <v>-7.3</v>
      </c>
      <c r="H81">
        <v>3951</v>
      </c>
      <c r="I81"/>
      <c r="J81">
        <v>0</v>
      </c>
      <c r="K81">
        <v>0.84009999999999996</v>
      </c>
      <c r="L81">
        <v>9.1501999999999999</v>
      </c>
      <c r="M81">
        <v>5.8169000000000004</v>
      </c>
      <c r="N81">
        <v>60.225000000000001</v>
      </c>
      <c r="O81">
        <v>0</v>
      </c>
      <c r="P81">
        <v>60.2</v>
      </c>
      <c r="Q81">
        <v>46.677999999999997</v>
      </c>
      <c r="R81">
        <v>0</v>
      </c>
      <c r="S81">
        <v>46.7</v>
      </c>
      <c r="T81">
        <v>3951</v>
      </c>
      <c r="U81"/>
      <c r="V81"/>
      <c r="W81">
        <v>0</v>
      </c>
      <c r="X81">
        <v>0</v>
      </c>
      <c r="Y81">
        <v>12.2</v>
      </c>
      <c r="Z81">
        <v>847</v>
      </c>
      <c r="AA81">
        <v>872</v>
      </c>
      <c r="AB81">
        <v>857</v>
      </c>
      <c r="AC81">
        <v>45</v>
      </c>
      <c r="AD81">
        <v>13.25</v>
      </c>
      <c r="AE81">
        <v>0.3</v>
      </c>
      <c r="AF81">
        <v>973</v>
      </c>
      <c r="AG81">
        <v>1</v>
      </c>
      <c r="AH81">
        <v>7</v>
      </c>
      <c r="AI81">
        <v>15</v>
      </c>
      <c r="AJ81">
        <v>191</v>
      </c>
      <c r="AK81">
        <v>190.3</v>
      </c>
      <c r="AL81">
        <v>6.4</v>
      </c>
      <c r="AM81">
        <v>195</v>
      </c>
      <c r="AN81" t="s">
        <v>155</v>
      </c>
      <c r="AO81">
        <v>2</v>
      </c>
      <c r="AP81" s="42">
        <v>0.93883101851851858</v>
      </c>
      <c r="AQ81">
        <v>47.164577000000001</v>
      </c>
      <c r="AR81">
        <v>-88.486385999999996</v>
      </c>
      <c r="AS81">
        <v>323.5</v>
      </c>
      <c r="AT81">
        <v>39.5</v>
      </c>
      <c r="AU81">
        <v>12</v>
      </c>
      <c r="AV81">
        <v>8</v>
      </c>
      <c r="AW81" t="s">
        <v>214</v>
      </c>
      <c r="AX81">
        <v>1.2325349999999999</v>
      </c>
      <c r="AY81">
        <v>1.607186</v>
      </c>
      <c r="AZ81">
        <v>2.2325349999999999</v>
      </c>
      <c r="BA81">
        <v>14.048999999999999</v>
      </c>
      <c r="BB81">
        <v>11.01</v>
      </c>
      <c r="BC81">
        <v>0.78</v>
      </c>
      <c r="BD81">
        <v>19.036000000000001</v>
      </c>
      <c r="BE81">
        <v>1806.8889999999999</v>
      </c>
      <c r="BF81">
        <v>731.09199999999998</v>
      </c>
      <c r="BG81">
        <v>1.2450000000000001</v>
      </c>
      <c r="BH81">
        <v>0</v>
      </c>
      <c r="BI81">
        <v>1.2450000000000001</v>
      </c>
      <c r="BJ81">
        <v>0.96499999999999997</v>
      </c>
      <c r="BK81">
        <v>0</v>
      </c>
      <c r="BL81">
        <v>0.96499999999999997</v>
      </c>
      <c r="BM81">
        <v>25.779299999999999</v>
      </c>
      <c r="BN81"/>
      <c r="BO81"/>
      <c r="BP81"/>
      <c r="BQ81">
        <v>0</v>
      </c>
      <c r="BR81">
        <v>0.30753999999999998</v>
      </c>
      <c r="BS81">
        <v>-3.3398639999999999</v>
      </c>
      <c r="BT81">
        <v>1.4E-2</v>
      </c>
      <c r="BU81">
        <v>7.403257</v>
      </c>
      <c r="BV81">
        <v>-67.131266400000001</v>
      </c>
      <c r="BW81" s="4">
        <f t="shared" si="14"/>
        <v>1.9559404994</v>
      </c>
      <c r="BY81" s="4">
        <f t="shared" si="15"/>
        <v>10185.143973571941</v>
      </c>
      <c r="BZ81" s="4">
        <f t="shared" si="16"/>
        <v>4121.0485414027416</v>
      </c>
      <c r="CA81" s="4">
        <f t="shared" si="17"/>
        <v>5.4395504840069995</v>
      </c>
      <c r="CB81" s="4">
        <f t="shared" si="18"/>
        <v>145.31378631332814</v>
      </c>
    </row>
    <row r="82" spans="1:80" x14ac:dyDescent="0.25">
      <c r="A82" s="40">
        <v>41704</v>
      </c>
      <c r="B82" s="41">
        <v>2.2258101851851855E-2</v>
      </c>
      <c r="C82">
        <v>10.702999999999999</v>
      </c>
      <c r="D82">
        <v>7.0132000000000003</v>
      </c>
      <c r="E82">
        <v>70132.254990000001</v>
      </c>
      <c r="F82">
        <v>64</v>
      </c>
      <c r="G82">
        <v>-7.4</v>
      </c>
      <c r="H82">
        <v>3990.3</v>
      </c>
      <c r="I82"/>
      <c r="J82">
        <v>0</v>
      </c>
      <c r="K82">
        <v>0.8407</v>
      </c>
      <c r="L82">
        <v>8.9982000000000006</v>
      </c>
      <c r="M82">
        <v>5.8959000000000001</v>
      </c>
      <c r="N82">
        <v>53.799100000000003</v>
      </c>
      <c r="O82">
        <v>0</v>
      </c>
      <c r="P82">
        <v>53.8</v>
      </c>
      <c r="Q82">
        <v>41.697499999999998</v>
      </c>
      <c r="R82">
        <v>0</v>
      </c>
      <c r="S82">
        <v>41.7</v>
      </c>
      <c r="T82">
        <v>3990.2928000000002</v>
      </c>
      <c r="U82"/>
      <c r="V82"/>
      <c r="W82">
        <v>0</v>
      </c>
      <c r="X82">
        <v>0</v>
      </c>
      <c r="Y82">
        <v>12.3</v>
      </c>
      <c r="Z82">
        <v>846</v>
      </c>
      <c r="AA82">
        <v>872</v>
      </c>
      <c r="AB82">
        <v>857</v>
      </c>
      <c r="AC82">
        <v>45</v>
      </c>
      <c r="AD82">
        <v>13.25</v>
      </c>
      <c r="AE82">
        <v>0.3</v>
      </c>
      <c r="AF82">
        <v>973</v>
      </c>
      <c r="AG82">
        <v>1</v>
      </c>
      <c r="AH82">
        <v>7</v>
      </c>
      <c r="AI82">
        <v>15</v>
      </c>
      <c r="AJ82">
        <v>191</v>
      </c>
      <c r="AK82">
        <v>190.7</v>
      </c>
      <c r="AL82">
        <v>6.5</v>
      </c>
      <c r="AM82">
        <v>195</v>
      </c>
      <c r="AN82" t="s">
        <v>155</v>
      </c>
      <c r="AO82">
        <v>2</v>
      </c>
      <c r="AP82" s="42">
        <v>0.93885416666666666</v>
      </c>
      <c r="AQ82">
        <v>47.164628999999998</v>
      </c>
      <c r="AR82">
        <v>-88.486762999999996</v>
      </c>
      <c r="AS82">
        <v>323.39999999999998</v>
      </c>
      <c r="AT82">
        <v>38.5</v>
      </c>
      <c r="AU82">
        <v>12</v>
      </c>
      <c r="AV82">
        <v>7</v>
      </c>
      <c r="AW82" t="s">
        <v>215</v>
      </c>
      <c r="AX82">
        <v>1.2672730000000001</v>
      </c>
      <c r="AY82">
        <v>1.032727</v>
      </c>
      <c r="AZ82">
        <v>2.2345449999999998</v>
      </c>
      <c r="BA82">
        <v>14.048999999999999</v>
      </c>
      <c r="BB82">
        <v>11.04</v>
      </c>
      <c r="BC82">
        <v>0.79</v>
      </c>
      <c r="BD82">
        <v>18.951000000000001</v>
      </c>
      <c r="BE82">
        <v>1784.921</v>
      </c>
      <c r="BF82">
        <v>744.37300000000005</v>
      </c>
      <c r="BG82">
        <v>1.1180000000000001</v>
      </c>
      <c r="BH82">
        <v>0</v>
      </c>
      <c r="BI82">
        <v>1.1180000000000001</v>
      </c>
      <c r="BJ82">
        <v>0.86599999999999999</v>
      </c>
      <c r="BK82">
        <v>0</v>
      </c>
      <c r="BL82">
        <v>0.86599999999999999</v>
      </c>
      <c r="BM82">
        <v>26.153700000000001</v>
      </c>
      <c r="BN82"/>
      <c r="BO82"/>
      <c r="BP82"/>
      <c r="BQ82">
        <v>0</v>
      </c>
      <c r="BR82">
        <v>0.26573999999999998</v>
      </c>
      <c r="BS82">
        <v>-3.3669180000000001</v>
      </c>
      <c r="BT82">
        <v>1.4E-2</v>
      </c>
      <c r="BU82">
        <v>6.3970260000000003</v>
      </c>
      <c r="BV82">
        <v>-67.675051800000006</v>
      </c>
      <c r="BW82" s="4">
        <f t="shared" si="14"/>
        <v>1.6900942692000001</v>
      </c>
      <c r="BY82" s="4">
        <f t="shared" si="15"/>
        <v>8693.8068546218838</v>
      </c>
      <c r="BZ82" s="4">
        <f t="shared" si="16"/>
        <v>3625.6142931790573</v>
      </c>
      <c r="CA82" s="4">
        <f t="shared" si="17"/>
        <v>4.2180223864824002</v>
      </c>
      <c r="CB82" s="4">
        <f t="shared" si="18"/>
        <v>127.38671141956668</v>
      </c>
    </row>
    <row r="83" spans="1:80" x14ac:dyDescent="0.25">
      <c r="A83" s="40">
        <v>41704</v>
      </c>
      <c r="B83" s="41">
        <v>2.2269675925925925E-2</v>
      </c>
      <c r="C83">
        <v>11.134</v>
      </c>
      <c r="D83">
        <v>6.6332000000000004</v>
      </c>
      <c r="E83">
        <v>66331.697360000006</v>
      </c>
      <c r="F83">
        <v>59.7</v>
      </c>
      <c r="G83">
        <v>-14.6</v>
      </c>
      <c r="H83">
        <v>3642.9</v>
      </c>
      <c r="I83"/>
      <c r="J83">
        <v>0</v>
      </c>
      <c r="K83">
        <v>0.84150000000000003</v>
      </c>
      <c r="L83">
        <v>9.3691999999999993</v>
      </c>
      <c r="M83">
        <v>5.5816999999999997</v>
      </c>
      <c r="N83">
        <v>50.216000000000001</v>
      </c>
      <c r="O83">
        <v>0</v>
      </c>
      <c r="P83">
        <v>50.2</v>
      </c>
      <c r="Q83">
        <v>38.825099999999999</v>
      </c>
      <c r="R83">
        <v>0</v>
      </c>
      <c r="S83">
        <v>38.799999999999997</v>
      </c>
      <c r="T83">
        <v>3642.9493000000002</v>
      </c>
      <c r="U83"/>
      <c r="V83"/>
      <c r="W83">
        <v>0</v>
      </c>
      <c r="X83">
        <v>0</v>
      </c>
      <c r="Y83">
        <v>12.4</v>
      </c>
      <c r="Z83">
        <v>845</v>
      </c>
      <c r="AA83">
        <v>871</v>
      </c>
      <c r="AB83">
        <v>856</v>
      </c>
      <c r="AC83">
        <v>45</v>
      </c>
      <c r="AD83">
        <v>12.58</v>
      </c>
      <c r="AE83">
        <v>0.28999999999999998</v>
      </c>
      <c r="AF83">
        <v>973</v>
      </c>
      <c r="AG83">
        <v>0.3</v>
      </c>
      <c r="AH83">
        <v>7</v>
      </c>
      <c r="AI83">
        <v>15</v>
      </c>
      <c r="AJ83">
        <v>191</v>
      </c>
      <c r="AK83">
        <v>191</v>
      </c>
      <c r="AL83">
        <v>6.7</v>
      </c>
      <c r="AM83">
        <v>195</v>
      </c>
      <c r="AN83" t="s">
        <v>155</v>
      </c>
      <c r="AO83">
        <v>1</v>
      </c>
      <c r="AP83" s="42">
        <v>0.9388657407407407</v>
      </c>
      <c r="AQ83">
        <v>47.164614</v>
      </c>
      <c r="AR83">
        <v>-88.486988999999994</v>
      </c>
      <c r="AS83">
        <v>323</v>
      </c>
      <c r="AT83">
        <v>38</v>
      </c>
      <c r="AU83">
        <v>12</v>
      </c>
      <c r="AV83">
        <v>8</v>
      </c>
      <c r="AW83" t="s">
        <v>216</v>
      </c>
      <c r="AX83">
        <v>1.2</v>
      </c>
      <c r="AY83">
        <v>1.0666329999999999</v>
      </c>
      <c r="AZ83">
        <v>1.9999</v>
      </c>
      <c r="BA83">
        <v>14.048999999999999</v>
      </c>
      <c r="BB83">
        <v>11.1</v>
      </c>
      <c r="BC83">
        <v>0.79</v>
      </c>
      <c r="BD83">
        <v>18.838999999999999</v>
      </c>
      <c r="BE83">
        <v>1855.8389999999999</v>
      </c>
      <c r="BF83">
        <v>703.68799999999999</v>
      </c>
      <c r="BG83">
        <v>1.042</v>
      </c>
      <c r="BH83">
        <v>0</v>
      </c>
      <c r="BI83">
        <v>1.042</v>
      </c>
      <c r="BJ83">
        <v>0.80500000000000005</v>
      </c>
      <c r="BK83">
        <v>0</v>
      </c>
      <c r="BL83">
        <v>0.80500000000000005</v>
      </c>
      <c r="BM83">
        <v>23.842700000000001</v>
      </c>
      <c r="BN83"/>
      <c r="BO83"/>
      <c r="BP83"/>
      <c r="BQ83">
        <v>0</v>
      </c>
      <c r="BR83">
        <v>0.205792</v>
      </c>
      <c r="BS83">
        <v>-3.063288</v>
      </c>
      <c r="BT83">
        <v>1.2564000000000001E-2</v>
      </c>
      <c r="BU83">
        <v>4.9539280000000003</v>
      </c>
      <c r="BV83">
        <v>-61.572088800000003</v>
      </c>
      <c r="BW83" s="4">
        <f t="shared" si="14"/>
        <v>1.3088277776000001</v>
      </c>
      <c r="BY83" s="4">
        <f t="shared" si="15"/>
        <v>7000.0776869497486</v>
      </c>
      <c r="BZ83" s="4">
        <f t="shared" si="16"/>
        <v>2654.2553892736896</v>
      </c>
      <c r="CA83" s="4">
        <f t="shared" si="17"/>
        <v>3.0363962272560001</v>
      </c>
      <c r="CB83" s="4">
        <f t="shared" si="18"/>
        <v>89.932775562231853</v>
      </c>
    </row>
    <row r="84" spans="1:80" x14ac:dyDescent="0.25">
      <c r="A84" s="40">
        <v>41704</v>
      </c>
      <c r="B84" s="41">
        <v>2.2281250000000002E-2</v>
      </c>
      <c r="C84">
        <v>11.683999999999999</v>
      </c>
      <c r="D84">
        <v>5.6285999999999996</v>
      </c>
      <c r="E84">
        <v>56285.554609999999</v>
      </c>
      <c r="F84">
        <v>54.9</v>
      </c>
      <c r="G84">
        <v>-11</v>
      </c>
      <c r="H84">
        <v>2986.9</v>
      </c>
      <c r="I84"/>
      <c r="J84">
        <v>0</v>
      </c>
      <c r="K84">
        <v>0.84740000000000004</v>
      </c>
      <c r="L84">
        <v>9.9017999999999997</v>
      </c>
      <c r="M84">
        <v>4.7698999999999998</v>
      </c>
      <c r="N84">
        <v>46.503700000000002</v>
      </c>
      <c r="O84">
        <v>0</v>
      </c>
      <c r="P84">
        <v>46.5</v>
      </c>
      <c r="Q84">
        <v>35.921599999999998</v>
      </c>
      <c r="R84">
        <v>0</v>
      </c>
      <c r="S84">
        <v>35.9</v>
      </c>
      <c r="T84">
        <v>2986.8780000000002</v>
      </c>
      <c r="U84"/>
      <c r="V84"/>
      <c r="W84">
        <v>0</v>
      </c>
      <c r="X84">
        <v>0</v>
      </c>
      <c r="Y84">
        <v>12.4</v>
      </c>
      <c r="Z84">
        <v>845</v>
      </c>
      <c r="AA84">
        <v>871</v>
      </c>
      <c r="AB84">
        <v>855</v>
      </c>
      <c r="AC84">
        <v>45</v>
      </c>
      <c r="AD84">
        <v>12.32</v>
      </c>
      <c r="AE84">
        <v>0.28000000000000003</v>
      </c>
      <c r="AF84">
        <v>973</v>
      </c>
      <c r="AG84">
        <v>0</v>
      </c>
      <c r="AH84">
        <v>7</v>
      </c>
      <c r="AI84">
        <v>15</v>
      </c>
      <c r="AJ84">
        <v>191</v>
      </c>
      <c r="AK84">
        <v>191</v>
      </c>
      <c r="AL84">
        <v>6.8</v>
      </c>
      <c r="AM84">
        <v>195</v>
      </c>
      <c r="AN84" t="s">
        <v>155</v>
      </c>
      <c r="AO84">
        <v>1</v>
      </c>
      <c r="AP84" s="42">
        <v>0.93887731481481485</v>
      </c>
      <c r="AQ84">
        <v>47.164569</v>
      </c>
      <c r="AR84">
        <v>-88.487202999999994</v>
      </c>
      <c r="AS84">
        <v>323.10000000000002</v>
      </c>
      <c r="AT84">
        <v>37.1</v>
      </c>
      <c r="AU84">
        <v>12</v>
      </c>
      <c r="AV84">
        <v>8</v>
      </c>
      <c r="AW84" t="s">
        <v>216</v>
      </c>
      <c r="AX84">
        <v>1.2</v>
      </c>
      <c r="AY84">
        <v>1</v>
      </c>
      <c r="AZ84">
        <v>1.8</v>
      </c>
      <c r="BA84">
        <v>14.048999999999999</v>
      </c>
      <c r="BB84">
        <v>11.55</v>
      </c>
      <c r="BC84">
        <v>0.82</v>
      </c>
      <c r="BD84">
        <v>18.003</v>
      </c>
      <c r="BE84">
        <v>2006.6510000000001</v>
      </c>
      <c r="BF84">
        <v>615.23599999999999</v>
      </c>
      <c r="BG84">
        <v>0.98699999999999999</v>
      </c>
      <c r="BH84">
        <v>0</v>
      </c>
      <c r="BI84">
        <v>0.98699999999999999</v>
      </c>
      <c r="BJ84">
        <v>0.76200000000000001</v>
      </c>
      <c r="BK84">
        <v>0</v>
      </c>
      <c r="BL84">
        <v>0.76200000000000001</v>
      </c>
      <c r="BM84">
        <v>20.000399999999999</v>
      </c>
      <c r="BN84"/>
      <c r="BO84"/>
      <c r="BP84"/>
      <c r="BQ84">
        <v>0</v>
      </c>
      <c r="BR84">
        <v>0.17061399999999999</v>
      </c>
      <c r="BS84">
        <v>-2.5536379999999999</v>
      </c>
      <c r="BT84">
        <v>1.2718E-2</v>
      </c>
      <c r="BU84">
        <v>4.1071059999999999</v>
      </c>
      <c r="BV84">
        <v>-51.3281238</v>
      </c>
      <c r="BW84" s="4">
        <f t="shared" si="14"/>
        <v>1.0850974052</v>
      </c>
      <c r="BY84" s="4">
        <f t="shared" si="15"/>
        <v>6275.0996948313677</v>
      </c>
      <c r="BZ84" s="4">
        <f t="shared" si="16"/>
        <v>1923.9355701859824</v>
      </c>
      <c r="CA84" s="4">
        <f t="shared" si="17"/>
        <v>2.3828886874007997</v>
      </c>
      <c r="CB84" s="4">
        <f t="shared" si="18"/>
        <v>62.544261028203351</v>
      </c>
    </row>
    <row r="85" spans="1:80" x14ac:dyDescent="0.25">
      <c r="A85" s="40">
        <v>41704</v>
      </c>
      <c r="B85" s="41">
        <v>2.2292824074074073E-2</v>
      </c>
      <c r="C85">
        <v>12.058</v>
      </c>
      <c r="D85">
        <v>5.1395999999999997</v>
      </c>
      <c r="E85">
        <v>51396.476110000003</v>
      </c>
      <c r="F85">
        <v>50.5</v>
      </c>
      <c r="G85">
        <v>-11</v>
      </c>
      <c r="H85">
        <v>2395.3000000000002</v>
      </c>
      <c r="I85"/>
      <c r="J85">
        <v>0</v>
      </c>
      <c r="K85">
        <v>0.84970000000000001</v>
      </c>
      <c r="L85">
        <v>10.246</v>
      </c>
      <c r="M85">
        <v>4.3672000000000004</v>
      </c>
      <c r="N85">
        <v>42.9251</v>
      </c>
      <c r="O85">
        <v>0</v>
      </c>
      <c r="P85">
        <v>42.9</v>
      </c>
      <c r="Q85">
        <v>33.157299999999999</v>
      </c>
      <c r="R85">
        <v>0</v>
      </c>
      <c r="S85">
        <v>33.200000000000003</v>
      </c>
      <c r="T85">
        <v>2395.2883999999999</v>
      </c>
      <c r="U85"/>
      <c r="V85"/>
      <c r="W85">
        <v>0</v>
      </c>
      <c r="X85">
        <v>0</v>
      </c>
      <c r="Y85">
        <v>12.4</v>
      </c>
      <c r="Z85">
        <v>844</v>
      </c>
      <c r="AA85">
        <v>870</v>
      </c>
      <c r="AB85">
        <v>856</v>
      </c>
      <c r="AC85">
        <v>45</v>
      </c>
      <c r="AD85">
        <v>12.32</v>
      </c>
      <c r="AE85">
        <v>0.28000000000000003</v>
      </c>
      <c r="AF85">
        <v>973</v>
      </c>
      <c r="AG85">
        <v>0</v>
      </c>
      <c r="AH85">
        <v>7</v>
      </c>
      <c r="AI85">
        <v>15</v>
      </c>
      <c r="AJ85">
        <v>191</v>
      </c>
      <c r="AK85">
        <v>190.3</v>
      </c>
      <c r="AL85">
        <v>6.7</v>
      </c>
      <c r="AM85">
        <v>195</v>
      </c>
      <c r="AN85" t="s">
        <v>155</v>
      </c>
      <c r="AO85">
        <v>1</v>
      </c>
      <c r="AP85" s="42">
        <v>0.93888888888888899</v>
      </c>
      <c r="AQ85">
        <v>47.164540000000002</v>
      </c>
      <c r="AR85">
        <v>-88.487342999999996</v>
      </c>
      <c r="AS85">
        <v>323.10000000000002</v>
      </c>
      <c r="AT85">
        <v>35.700000000000003</v>
      </c>
      <c r="AU85">
        <v>12</v>
      </c>
      <c r="AV85">
        <v>8</v>
      </c>
      <c r="AW85" t="s">
        <v>216</v>
      </c>
      <c r="AX85">
        <v>1.2</v>
      </c>
      <c r="AY85">
        <v>1.0331669999999999</v>
      </c>
      <c r="AZ85">
        <v>1.833167</v>
      </c>
      <c r="BA85">
        <v>14.048999999999999</v>
      </c>
      <c r="BB85">
        <v>11.73</v>
      </c>
      <c r="BC85">
        <v>0.83</v>
      </c>
      <c r="BD85">
        <v>17.689</v>
      </c>
      <c r="BE85">
        <v>2092.913</v>
      </c>
      <c r="BF85">
        <v>567.76900000000001</v>
      </c>
      <c r="BG85">
        <v>0.91800000000000004</v>
      </c>
      <c r="BH85">
        <v>0</v>
      </c>
      <c r="BI85">
        <v>0.91800000000000004</v>
      </c>
      <c r="BJ85">
        <v>0.70899999999999996</v>
      </c>
      <c r="BK85">
        <v>0</v>
      </c>
      <c r="BL85">
        <v>0.70899999999999996</v>
      </c>
      <c r="BM85">
        <v>16.166499999999999</v>
      </c>
      <c r="BN85"/>
      <c r="BO85"/>
      <c r="BP85"/>
      <c r="BQ85">
        <v>0</v>
      </c>
      <c r="BR85">
        <v>0.16012799999999999</v>
      </c>
      <c r="BS85">
        <v>-2.7083300000000001</v>
      </c>
      <c r="BT85">
        <v>1.2282E-2</v>
      </c>
      <c r="BU85">
        <v>3.8546819999999999</v>
      </c>
      <c r="BV85">
        <v>-54.437432999999999</v>
      </c>
      <c r="BW85" s="4">
        <f t="shared" si="14"/>
        <v>1.0184069843999999</v>
      </c>
      <c r="BY85" s="4">
        <f t="shared" si="15"/>
        <v>6142.6052118822918</v>
      </c>
      <c r="BZ85" s="4">
        <f t="shared" si="16"/>
        <v>1666.3763943103211</v>
      </c>
      <c r="CA85" s="4">
        <f t="shared" si="17"/>
        <v>2.0808830062331998</v>
      </c>
      <c r="CB85" s="4">
        <f t="shared" si="18"/>
        <v>47.447947983454199</v>
      </c>
    </row>
    <row r="86" spans="1:80" x14ac:dyDescent="0.25">
      <c r="A86" s="40">
        <v>41704</v>
      </c>
      <c r="B86" s="41">
        <v>2.230439814814815E-2</v>
      </c>
      <c r="C86">
        <v>12.351000000000001</v>
      </c>
      <c r="D86">
        <v>4.6279000000000003</v>
      </c>
      <c r="E86">
        <v>46279.332249999999</v>
      </c>
      <c r="F86">
        <v>35.5</v>
      </c>
      <c r="G86">
        <v>-13.4</v>
      </c>
      <c r="H86">
        <v>2000.9</v>
      </c>
      <c r="I86"/>
      <c r="J86">
        <v>0</v>
      </c>
      <c r="K86">
        <v>0.85250000000000004</v>
      </c>
      <c r="L86">
        <v>10.5284</v>
      </c>
      <c r="M86">
        <v>3.9451999999999998</v>
      </c>
      <c r="N86">
        <v>30.253499999999999</v>
      </c>
      <c r="O86">
        <v>0</v>
      </c>
      <c r="P86">
        <v>30.3</v>
      </c>
      <c r="Q86">
        <v>23.385899999999999</v>
      </c>
      <c r="R86">
        <v>0</v>
      </c>
      <c r="S86">
        <v>23.4</v>
      </c>
      <c r="T86">
        <v>2000.8764000000001</v>
      </c>
      <c r="U86"/>
      <c r="V86"/>
      <c r="W86">
        <v>0</v>
      </c>
      <c r="X86">
        <v>0</v>
      </c>
      <c r="Y86">
        <v>12.3</v>
      </c>
      <c r="Z86">
        <v>845</v>
      </c>
      <c r="AA86">
        <v>871</v>
      </c>
      <c r="AB86">
        <v>856</v>
      </c>
      <c r="AC86">
        <v>45.7</v>
      </c>
      <c r="AD86">
        <v>12.52</v>
      </c>
      <c r="AE86">
        <v>0.28999999999999998</v>
      </c>
      <c r="AF86">
        <v>973</v>
      </c>
      <c r="AG86">
        <v>0</v>
      </c>
      <c r="AH86">
        <v>7</v>
      </c>
      <c r="AI86">
        <v>15</v>
      </c>
      <c r="AJ86">
        <v>191.7</v>
      </c>
      <c r="AK86">
        <v>190</v>
      </c>
      <c r="AL86">
        <v>6.6</v>
      </c>
      <c r="AM86">
        <v>195</v>
      </c>
      <c r="AN86" t="s">
        <v>155</v>
      </c>
      <c r="AO86">
        <v>1</v>
      </c>
      <c r="AP86" s="42">
        <v>0.93888888888888899</v>
      </c>
      <c r="AQ86">
        <v>47.16451</v>
      </c>
      <c r="AR86">
        <v>-88.487468000000007</v>
      </c>
      <c r="AS86">
        <v>323.2</v>
      </c>
      <c r="AT86">
        <v>33.5</v>
      </c>
      <c r="AU86">
        <v>12</v>
      </c>
      <c r="AV86">
        <v>8</v>
      </c>
      <c r="AW86" t="s">
        <v>216</v>
      </c>
      <c r="AX86">
        <v>1.2</v>
      </c>
      <c r="AY86">
        <v>1.133067</v>
      </c>
      <c r="AZ86">
        <v>1.9</v>
      </c>
      <c r="BA86">
        <v>14.048999999999999</v>
      </c>
      <c r="BB86">
        <v>11.97</v>
      </c>
      <c r="BC86">
        <v>0.85</v>
      </c>
      <c r="BD86">
        <v>17.306000000000001</v>
      </c>
      <c r="BE86">
        <v>2176.9180000000001</v>
      </c>
      <c r="BF86">
        <v>519.18399999999997</v>
      </c>
      <c r="BG86">
        <v>0.65500000000000003</v>
      </c>
      <c r="BH86">
        <v>0</v>
      </c>
      <c r="BI86">
        <v>0.65500000000000003</v>
      </c>
      <c r="BJ86">
        <v>0.50600000000000001</v>
      </c>
      <c r="BK86">
        <v>0</v>
      </c>
      <c r="BL86">
        <v>0.50600000000000001</v>
      </c>
      <c r="BM86">
        <v>13.6698</v>
      </c>
      <c r="BN86"/>
      <c r="BO86"/>
      <c r="BP86"/>
      <c r="BQ86">
        <v>0</v>
      </c>
      <c r="BR86">
        <v>0.159718</v>
      </c>
      <c r="BS86">
        <v>-2.5667759999999999</v>
      </c>
      <c r="BT86">
        <v>1.3436E-2</v>
      </c>
      <c r="BU86">
        <v>3.8448120000000001</v>
      </c>
      <c r="BV86">
        <v>-51.592197599999999</v>
      </c>
      <c r="BW86" s="4">
        <f t="shared" si="14"/>
        <v>1.0157993303999999</v>
      </c>
      <c r="BY86" s="4">
        <f t="shared" si="15"/>
        <v>6372.7965181853424</v>
      </c>
      <c r="BZ86" s="4">
        <f t="shared" si="16"/>
        <v>1519.879934612851</v>
      </c>
      <c r="CA86" s="4">
        <f t="shared" si="17"/>
        <v>1.4812845675408</v>
      </c>
      <c r="CB86" s="4">
        <f t="shared" si="18"/>
        <v>40.017517354484639</v>
      </c>
    </row>
    <row r="87" spans="1:80" x14ac:dyDescent="0.25">
      <c r="A87" s="40">
        <v>41704</v>
      </c>
      <c r="B87" s="41">
        <v>2.231597222222222E-2</v>
      </c>
      <c r="C87">
        <v>12.659000000000001</v>
      </c>
      <c r="D87">
        <v>4.2298</v>
      </c>
      <c r="E87">
        <v>42297.525079999999</v>
      </c>
      <c r="F87">
        <v>26.7</v>
      </c>
      <c r="G87">
        <v>-15.9</v>
      </c>
      <c r="H87">
        <v>1739.4</v>
      </c>
      <c r="I87"/>
      <c r="J87">
        <v>0</v>
      </c>
      <c r="K87">
        <v>0.85399999999999998</v>
      </c>
      <c r="L87">
        <v>10.811400000000001</v>
      </c>
      <c r="M87">
        <v>3.6124000000000001</v>
      </c>
      <c r="N87">
        <v>22.814599999999999</v>
      </c>
      <c r="O87">
        <v>0</v>
      </c>
      <c r="P87">
        <v>22.8</v>
      </c>
      <c r="Q87">
        <v>17.640599999999999</v>
      </c>
      <c r="R87">
        <v>0</v>
      </c>
      <c r="S87">
        <v>17.600000000000001</v>
      </c>
      <c r="T87">
        <v>1739.3996</v>
      </c>
      <c r="U87"/>
      <c r="V87"/>
      <c r="W87">
        <v>0</v>
      </c>
      <c r="X87">
        <v>0</v>
      </c>
      <c r="Y87">
        <v>12.4</v>
      </c>
      <c r="Z87">
        <v>844</v>
      </c>
      <c r="AA87">
        <v>870</v>
      </c>
      <c r="AB87">
        <v>855</v>
      </c>
      <c r="AC87">
        <v>46</v>
      </c>
      <c r="AD87">
        <v>12.6</v>
      </c>
      <c r="AE87">
        <v>0.28999999999999998</v>
      </c>
      <c r="AF87">
        <v>973</v>
      </c>
      <c r="AG87">
        <v>0</v>
      </c>
      <c r="AH87">
        <v>7</v>
      </c>
      <c r="AI87">
        <v>15</v>
      </c>
      <c r="AJ87">
        <v>191.3</v>
      </c>
      <c r="AK87">
        <v>190.7</v>
      </c>
      <c r="AL87">
        <v>6.6</v>
      </c>
      <c r="AM87">
        <v>194.9</v>
      </c>
      <c r="AN87" t="s">
        <v>155</v>
      </c>
      <c r="AO87">
        <v>1</v>
      </c>
      <c r="AP87" s="42">
        <v>0.93891203703703707</v>
      </c>
      <c r="AQ87">
        <v>47.164436000000002</v>
      </c>
      <c r="AR87">
        <v>-88.487776999999994</v>
      </c>
      <c r="AS87">
        <v>323.39999999999998</v>
      </c>
      <c r="AT87">
        <v>31.6</v>
      </c>
      <c r="AU87">
        <v>12</v>
      </c>
      <c r="AV87">
        <v>8</v>
      </c>
      <c r="AW87" t="s">
        <v>216</v>
      </c>
      <c r="AX87">
        <v>1.2</v>
      </c>
      <c r="AY87">
        <v>1.2329669999999999</v>
      </c>
      <c r="AZ87">
        <v>1.9329670000000001</v>
      </c>
      <c r="BA87">
        <v>14.048999999999999</v>
      </c>
      <c r="BB87">
        <v>12.1</v>
      </c>
      <c r="BC87">
        <v>0.86</v>
      </c>
      <c r="BD87">
        <v>17.09</v>
      </c>
      <c r="BE87">
        <v>2247.098</v>
      </c>
      <c r="BF87">
        <v>477.87400000000002</v>
      </c>
      <c r="BG87">
        <v>0.497</v>
      </c>
      <c r="BH87">
        <v>0</v>
      </c>
      <c r="BI87">
        <v>0.497</v>
      </c>
      <c r="BJ87">
        <v>0.38400000000000001</v>
      </c>
      <c r="BK87">
        <v>0</v>
      </c>
      <c r="BL87">
        <v>0.38400000000000001</v>
      </c>
      <c r="BM87">
        <v>11.945499999999999</v>
      </c>
      <c r="BN87"/>
      <c r="BO87"/>
      <c r="BP87"/>
      <c r="BQ87">
        <v>0</v>
      </c>
      <c r="BR87">
        <v>0.16861599999999999</v>
      </c>
      <c r="BS87">
        <v>-2.389764</v>
      </c>
      <c r="BT87">
        <v>1.3282E-2</v>
      </c>
      <c r="BU87">
        <v>4.0590089999999996</v>
      </c>
      <c r="BV87">
        <v>-48.034256399999997</v>
      </c>
      <c r="BW87" s="4">
        <f t="shared" si="14"/>
        <v>1.0723901777999998</v>
      </c>
      <c r="BY87" s="4">
        <f t="shared" si="15"/>
        <v>6944.7225518785535</v>
      </c>
      <c r="BZ87" s="4">
        <f t="shared" si="16"/>
        <v>1476.8836716317724</v>
      </c>
      <c r="CA87" s="4">
        <f t="shared" si="17"/>
        <v>1.1867633097983998</v>
      </c>
      <c r="CB87" s="4">
        <f t="shared" si="18"/>
        <v>36.917919576033292</v>
      </c>
    </row>
    <row r="88" spans="1:80" x14ac:dyDescent="0.25">
      <c r="A88" s="40">
        <v>41704</v>
      </c>
      <c r="B88" s="41">
        <v>2.2327546296296293E-2</v>
      </c>
      <c r="C88">
        <v>12.814</v>
      </c>
      <c r="D88">
        <v>3.9142000000000001</v>
      </c>
      <c r="E88">
        <v>39142.351419999999</v>
      </c>
      <c r="F88">
        <v>18.5</v>
      </c>
      <c r="G88">
        <v>-7.9</v>
      </c>
      <c r="H88">
        <v>1478.8</v>
      </c>
      <c r="I88"/>
      <c r="J88">
        <v>0</v>
      </c>
      <c r="K88">
        <v>0.85599999999999998</v>
      </c>
      <c r="L88">
        <v>10.968999999999999</v>
      </c>
      <c r="M88">
        <v>3.3506999999999998</v>
      </c>
      <c r="N88">
        <v>15.8218</v>
      </c>
      <c r="O88">
        <v>0</v>
      </c>
      <c r="P88">
        <v>15.8</v>
      </c>
      <c r="Q88">
        <v>12.233700000000001</v>
      </c>
      <c r="R88">
        <v>0</v>
      </c>
      <c r="S88">
        <v>12.2</v>
      </c>
      <c r="T88">
        <v>1478.7584999999999</v>
      </c>
      <c r="U88"/>
      <c r="V88"/>
      <c r="W88">
        <v>0</v>
      </c>
      <c r="X88">
        <v>0</v>
      </c>
      <c r="Y88">
        <v>12.3</v>
      </c>
      <c r="Z88">
        <v>844</v>
      </c>
      <c r="AA88">
        <v>869</v>
      </c>
      <c r="AB88">
        <v>856</v>
      </c>
      <c r="AC88">
        <v>46</v>
      </c>
      <c r="AD88">
        <v>12.6</v>
      </c>
      <c r="AE88">
        <v>0.28999999999999998</v>
      </c>
      <c r="AF88">
        <v>973</v>
      </c>
      <c r="AG88">
        <v>0</v>
      </c>
      <c r="AH88">
        <v>7</v>
      </c>
      <c r="AI88">
        <v>15</v>
      </c>
      <c r="AJ88">
        <v>191</v>
      </c>
      <c r="AK88">
        <v>191</v>
      </c>
      <c r="AL88">
        <v>6.8</v>
      </c>
      <c r="AM88">
        <v>194.5</v>
      </c>
      <c r="AN88" t="s">
        <v>155</v>
      </c>
      <c r="AO88">
        <v>1</v>
      </c>
      <c r="AP88" s="42">
        <v>0.93892361111111111</v>
      </c>
      <c r="AQ88">
        <v>47.164394000000001</v>
      </c>
      <c r="AR88">
        <v>-88.487947000000005</v>
      </c>
      <c r="AS88">
        <v>323.5</v>
      </c>
      <c r="AT88">
        <v>30.1</v>
      </c>
      <c r="AU88">
        <v>12</v>
      </c>
      <c r="AV88">
        <v>8</v>
      </c>
      <c r="AW88" t="s">
        <v>216</v>
      </c>
      <c r="AX88">
        <v>1.2</v>
      </c>
      <c r="AY88">
        <v>1.332867</v>
      </c>
      <c r="AZ88">
        <v>2.032867</v>
      </c>
      <c r="BA88">
        <v>14.048999999999999</v>
      </c>
      <c r="BB88">
        <v>12.27</v>
      </c>
      <c r="BC88">
        <v>0.87</v>
      </c>
      <c r="BD88">
        <v>16.817</v>
      </c>
      <c r="BE88">
        <v>2300.4270000000001</v>
      </c>
      <c r="BF88">
        <v>447.25700000000001</v>
      </c>
      <c r="BG88">
        <v>0.34699999999999998</v>
      </c>
      <c r="BH88">
        <v>0</v>
      </c>
      <c r="BI88">
        <v>0.34699999999999998</v>
      </c>
      <c r="BJ88">
        <v>0.26900000000000002</v>
      </c>
      <c r="BK88">
        <v>0</v>
      </c>
      <c r="BL88">
        <v>0.26900000000000002</v>
      </c>
      <c r="BM88">
        <v>10.2471</v>
      </c>
      <c r="BN88"/>
      <c r="BO88"/>
      <c r="BP88"/>
      <c r="BQ88">
        <v>0</v>
      </c>
      <c r="BR88">
        <v>0.163384</v>
      </c>
      <c r="BS88">
        <v>-2.4335179999999998</v>
      </c>
      <c r="BT88">
        <v>1.2999999999999999E-2</v>
      </c>
      <c r="BU88">
        <v>3.9330609999999999</v>
      </c>
      <c r="BV88">
        <v>-48.913711800000002</v>
      </c>
      <c r="BW88" s="4">
        <f t="shared" si="14"/>
        <v>1.0391147161999998</v>
      </c>
      <c r="BY88" s="4">
        <f t="shared" si="15"/>
        <v>6888.9337925595864</v>
      </c>
      <c r="BZ88" s="4">
        <f t="shared" si="16"/>
        <v>1339.3704130836677</v>
      </c>
      <c r="CA88" s="4">
        <f t="shared" si="17"/>
        <v>0.80555618161260001</v>
      </c>
      <c r="CB88" s="4">
        <f t="shared" si="18"/>
        <v>30.686300180678334</v>
      </c>
    </row>
    <row r="89" spans="1:80" x14ac:dyDescent="0.25">
      <c r="A89" s="40">
        <v>41704</v>
      </c>
      <c r="B89" s="41">
        <v>2.2339120370370374E-2</v>
      </c>
      <c r="C89">
        <v>12.904</v>
      </c>
      <c r="D89">
        <v>3.6926000000000001</v>
      </c>
      <c r="E89">
        <v>36925.922639999997</v>
      </c>
      <c r="F89">
        <v>14.9</v>
      </c>
      <c r="G89">
        <v>-8</v>
      </c>
      <c r="H89">
        <v>1327.4</v>
      </c>
      <c r="I89"/>
      <c r="J89">
        <v>0</v>
      </c>
      <c r="K89">
        <v>0.85750000000000004</v>
      </c>
      <c r="L89">
        <v>11.0657</v>
      </c>
      <c r="M89">
        <v>3.1663999999999999</v>
      </c>
      <c r="N89">
        <v>12.801299999999999</v>
      </c>
      <c r="O89">
        <v>0</v>
      </c>
      <c r="P89">
        <v>12.8</v>
      </c>
      <c r="Q89">
        <v>9.8981999999999992</v>
      </c>
      <c r="R89">
        <v>0</v>
      </c>
      <c r="S89">
        <v>9.9</v>
      </c>
      <c r="T89">
        <v>1327.4350999999999</v>
      </c>
      <c r="U89"/>
      <c r="V89"/>
      <c r="W89">
        <v>0</v>
      </c>
      <c r="X89">
        <v>0</v>
      </c>
      <c r="Y89">
        <v>12.3</v>
      </c>
      <c r="Z89">
        <v>844</v>
      </c>
      <c r="AA89">
        <v>870</v>
      </c>
      <c r="AB89">
        <v>857</v>
      </c>
      <c r="AC89">
        <v>46</v>
      </c>
      <c r="AD89">
        <v>12.6</v>
      </c>
      <c r="AE89">
        <v>0.28999999999999998</v>
      </c>
      <c r="AF89">
        <v>973</v>
      </c>
      <c r="AG89">
        <v>0</v>
      </c>
      <c r="AH89">
        <v>7</v>
      </c>
      <c r="AI89">
        <v>15</v>
      </c>
      <c r="AJ89">
        <v>191</v>
      </c>
      <c r="AK89">
        <v>190.3</v>
      </c>
      <c r="AL89">
        <v>6.8</v>
      </c>
      <c r="AM89">
        <v>194.1</v>
      </c>
      <c r="AN89" t="s">
        <v>155</v>
      </c>
      <c r="AO89">
        <v>1</v>
      </c>
      <c r="AP89" s="42">
        <v>0.93893518518518526</v>
      </c>
      <c r="AQ89">
        <v>47.164360000000002</v>
      </c>
      <c r="AR89">
        <v>-88.488106000000002</v>
      </c>
      <c r="AS89">
        <v>323.7</v>
      </c>
      <c r="AT89">
        <v>27.7</v>
      </c>
      <c r="AU89">
        <v>12</v>
      </c>
      <c r="AV89">
        <v>7</v>
      </c>
      <c r="AW89" t="s">
        <v>217</v>
      </c>
      <c r="AX89">
        <v>1.2</v>
      </c>
      <c r="AY89">
        <v>1.4</v>
      </c>
      <c r="AZ89">
        <v>2.1</v>
      </c>
      <c r="BA89">
        <v>14.048999999999999</v>
      </c>
      <c r="BB89">
        <v>12.4</v>
      </c>
      <c r="BC89">
        <v>0.88</v>
      </c>
      <c r="BD89">
        <v>16.616</v>
      </c>
      <c r="BE89">
        <v>2337.3539999999998</v>
      </c>
      <c r="BF89">
        <v>425.68900000000002</v>
      </c>
      <c r="BG89">
        <v>0.28299999999999997</v>
      </c>
      <c r="BH89">
        <v>0</v>
      </c>
      <c r="BI89">
        <v>0.28299999999999997</v>
      </c>
      <c r="BJ89">
        <v>0.219</v>
      </c>
      <c r="BK89">
        <v>0</v>
      </c>
      <c r="BL89">
        <v>0.219</v>
      </c>
      <c r="BM89">
        <v>9.2645</v>
      </c>
      <c r="BN89"/>
      <c r="BO89"/>
      <c r="BP89"/>
      <c r="BQ89">
        <v>0</v>
      </c>
      <c r="BR89">
        <v>0.14635799999999999</v>
      </c>
      <c r="BS89">
        <v>-2.2494719999999999</v>
      </c>
      <c r="BT89">
        <v>1.2999999999999999E-2</v>
      </c>
      <c r="BU89">
        <v>3.5232030000000001</v>
      </c>
      <c r="BV89">
        <v>-45.214387199999997</v>
      </c>
      <c r="BW89" s="4">
        <f t="shared" si="14"/>
        <v>0.93083023259999997</v>
      </c>
      <c r="BY89" s="4">
        <f t="shared" si="15"/>
        <v>6270.108156569926</v>
      </c>
      <c r="BZ89" s="4">
        <f t="shared" si="16"/>
        <v>1141.9391632855338</v>
      </c>
      <c r="CA89" s="4">
        <f t="shared" si="17"/>
        <v>0.58748212135980005</v>
      </c>
      <c r="CB89" s="4">
        <f t="shared" si="18"/>
        <v>24.852639786930901</v>
      </c>
    </row>
    <row r="90" spans="1:80" x14ac:dyDescent="0.25">
      <c r="A90" s="40">
        <v>41704</v>
      </c>
      <c r="B90" s="41">
        <v>2.2350694444444444E-2</v>
      </c>
      <c r="C90">
        <v>12.824999999999999</v>
      </c>
      <c r="D90">
        <v>3.7364000000000002</v>
      </c>
      <c r="E90">
        <v>37364.430930000002</v>
      </c>
      <c r="F90">
        <v>13.6</v>
      </c>
      <c r="G90">
        <v>-6</v>
      </c>
      <c r="H90">
        <v>1293.8</v>
      </c>
      <c r="I90"/>
      <c r="J90">
        <v>0</v>
      </c>
      <c r="K90">
        <v>0.85770000000000002</v>
      </c>
      <c r="L90">
        <v>10.9998</v>
      </c>
      <c r="M90">
        <v>3.2046999999999999</v>
      </c>
      <c r="N90">
        <v>11.6972</v>
      </c>
      <c r="O90">
        <v>0</v>
      </c>
      <c r="P90">
        <v>11.7</v>
      </c>
      <c r="Q90">
        <v>9.0444999999999993</v>
      </c>
      <c r="R90">
        <v>0</v>
      </c>
      <c r="S90">
        <v>9</v>
      </c>
      <c r="T90">
        <v>1293.8</v>
      </c>
      <c r="U90"/>
      <c r="V90"/>
      <c r="W90">
        <v>0</v>
      </c>
      <c r="X90">
        <v>0</v>
      </c>
      <c r="Y90">
        <v>12.3</v>
      </c>
      <c r="Z90">
        <v>844</v>
      </c>
      <c r="AA90">
        <v>871</v>
      </c>
      <c r="AB90">
        <v>858</v>
      </c>
      <c r="AC90">
        <v>46</v>
      </c>
      <c r="AD90">
        <v>12.6</v>
      </c>
      <c r="AE90">
        <v>0.28999999999999998</v>
      </c>
      <c r="AF90">
        <v>973</v>
      </c>
      <c r="AG90">
        <v>0</v>
      </c>
      <c r="AH90">
        <v>7</v>
      </c>
      <c r="AI90">
        <v>15</v>
      </c>
      <c r="AJ90">
        <v>191</v>
      </c>
      <c r="AK90">
        <v>190.7</v>
      </c>
      <c r="AL90">
        <v>6.7</v>
      </c>
      <c r="AM90">
        <v>194.2</v>
      </c>
      <c r="AN90" t="s">
        <v>155</v>
      </c>
      <c r="AO90">
        <v>1</v>
      </c>
      <c r="AP90" s="42">
        <v>0.93894675925925919</v>
      </c>
      <c r="AQ90">
        <v>47.164341999999998</v>
      </c>
      <c r="AR90">
        <v>-88.488245000000006</v>
      </c>
      <c r="AS90">
        <v>323.8</v>
      </c>
      <c r="AT90">
        <v>24.2</v>
      </c>
      <c r="AU90">
        <v>12</v>
      </c>
      <c r="AV90">
        <v>8</v>
      </c>
      <c r="AW90" t="s">
        <v>217</v>
      </c>
      <c r="AX90">
        <v>1.232667</v>
      </c>
      <c r="AY90">
        <v>1.269331</v>
      </c>
      <c r="AZ90">
        <v>2.1</v>
      </c>
      <c r="BA90">
        <v>14.048999999999999</v>
      </c>
      <c r="BB90">
        <v>12.42</v>
      </c>
      <c r="BC90">
        <v>0.88</v>
      </c>
      <c r="BD90">
        <v>16.591999999999999</v>
      </c>
      <c r="BE90">
        <v>2328.471</v>
      </c>
      <c r="BF90">
        <v>431.76799999999997</v>
      </c>
      <c r="BG90">
        <v>0.25900000000000001</v>
      </c>
      <c r="BH90">
        <v>0</v>
      </c>
      <c r="BI90">
        <v>0.25900000000000001</v>
      </c>
      <c r="BJ90">
        <v>0.2</v>
      </c>
      <c r="BK90">
        <v>0</v>
      </c>
      <c r="BL90">
        <v>0.2</v>
      </c>
      <c r="BM90">
        <v>9.0493000000000006</v>
      </c>
      <c r="BN90"/>
      <c r="BO90"/>
      <c r="BP90"/>
      <c r="BQ90">
        <v>0</v>
      </c>
      <c r="BR90">
        <v>0.12520400000000001</v>
      </c>
      <c r="BS90">
        <v>-2.0015779999999999</v>
      </c>
      <c r="BT90">
        <v>1.3717999999999999E-2</v>
      </c>
      <c r="BU90">
        <v>3.0139740000000002</v>
      </c>
      <c r="BV90">
        <v>-40.231717799999998</v>
      </c>
      <c r="BW90" s="4">
        <f t="shared" si="14"/>
        <v>0.79629193080000005</v>
      </c>
      <c r="BY90" s="4">
        <f t="shared" si="15"/>
        <v>5343.4679323282953</v>
      </c>
      <c r="BZ90" s="4">
        <f t="shared" si="16"/>
        <v>990.83839232076468</v>
      </c>
      <c r="CA90" s="4">
        <f t="shared" si="17"/>
        <v>0.45896796072000001</v>
      </c>
      <c r="CB90" s="4">
        <f t="shared" si="18"/>
        <v>20.766693834717483</v>
      </c>
    </row>
    <row r="91" spans="1:80" x14ac:dyDescent="0.25">
      <c r="A91" s="40">
        <v>41704</v>
      </c>
      <c r="B91" s="41">
        <v>2.2362268518518521E-2</v>
      </c>
      <c r="C91">
        <v>12.407</v>
      </c>
      <c r="D91">
        <v>4.5140000000000002</v>
      </c>
      <c r="E91">
        <v>45140.278019999998</v>
      </c>
      <c r="F91">
        <v>12.9</v>
      </c>
      <c r="G91">
        <v>-7.4</v>
      </c>
      <c r="H91">
        <v>1391.8</v>
      </c>
      <c r="I91"/>
      <c r="J91">
        <v>0</v>
      </c>
      <c r="K91">
        <v>0.85370000000000001</v>
      </c>
      <c r="L91">
        <v>10.591799999999999</v>
      </c>
      <c r="M91">
        <v>3.8536000000000001</v>
      </c>
      <c r="N91">
        <v>11.037800000000001</v>
      </c>
      <c r="O91">
        <v>0</v>
      </c>
      <c r="P91">
        <v>11</v>
      </c>
      <c r="Q91">
        <v>8.5345999999999993</v>
      </c>
      <c r="R91">
        <v>0</v>
      </c>
      <c r="S91">
        <v>8.5</v>
      </c>
      <c r="T91">
        <v>1391.7961</v>
      </c>
      <c r="U91"/>
      <c r="V91"/>
      <c r="W91">
        <v>0</v>
      </c>
      <c r="X91">
        <v>0</v>
      </c>
      <c r="Y91">
        <v>12.3</v>
      </c>
      <c r="Z91">
        <v>843</v>
      </c>
      <c r="AA91">
        <v>872</v>
      </c>
      <c r="AB91">
        <v>857</v>
      </c>
      <c r="AC91">
        <v>46</v>
      </c>
      <c r="AD91">
        <v>12.6</v>
      </c>
      <c r="AE91">
        <v>0.28999999999999998</v>
      </c>
      <c r="AF91">
        <v>973</v>
      </c>
      <c r="AG91">
        <v>0</v>
      </c>
      <c r="AH91">
        <v>7</v>
      </c>
      <c r="AI91">
        <v>15</v>
      </c>
      <c r="AJ91">
        <v>191</v>
      </c>
      <c r="AK91">
        <v>190.3</v>
      </c>
      <c r="AL91">
        <v>6.7</v>
      </c>
      <c r="AM91">
        <v>194.6</v>
      </c>
      <c r="AN91" t="s">
        <v>155</v>
      </c>
      <c r="AO91">
        <v>1</v>
      </c>
      <c r="AP91" s="42">
        <v>0.93895833333333334</v>
      </c>
      <c r="AQ91">
        <v>47.164338999999998</v>
      </c>
      <c r="AR91">
        <v>-88.488371000000001</v>
      </c>
      <c r="AS91">
        <v>323.89999999999998</v>
      </c>
      <c r="AT91">
        <v>21.6</v>
      </c>
      <c r="AU91">
        <v>12</v>
      </c>
      <c r="AV91">
        <v>7</v>
      </c>
      <c r="AW91" t="s">
        <v>217</v>
      </c>
      <c r="AX91">
        <v>1.3</v>
      </c>
      <c r="AY91">
        <v>1</v>
      </c>
      <c r="AZ91">
        <v>2.1</v>
      </c>
      <c r="BA91">
        <v>14.048999999999999</v>
      </c>
      <c r="BB91">
        <v>12.07</v>
      </c>
      <c r="BC91">
        <v>0.86</v>
      </c>
      <c r="BD91">
        <v>17.137</v>
      </c>
      <c r="BE91">
        <v>2203.4360000000001</v>
      </c>
      <c r="BF91">
        <v>510.24400000000003</v>
      </c>
      <c r="BG91">
        <v>0.24</v>
      </c>
      <c r="BH91">
        <v>0</v>
      </c>
      <c r="BI91">
        <v>0.24</v>
      </c>
      <c r="BJ91">
        <v>0.186</v>
      </c>
      <c r="BK91">
        <v>0</v>
      </c>
      <c r="BL91">
        <v>0.186</v>
      </c>
      <c r="BM91">
        <v>9.5668000000000006</v>
      </c>
      <c r="BN91"/>
      <c r="BO91"/>
      <c r="BP91"/>
      <c r="BQ91">
        <v>0</v>
      </c>
      <c r="BR91">
        <v>0.13910400000000001</v>
      </c>
      <c r="BS91">
        <v>-2.072702</v>
      </c>
      <c r="BT91">
        <v>1.4E-2</v>
      </c>
      <c r="BU91">
        <v>3.3485819999999999</v>
      </c>
      <c r="BV91">
        <v>-41.661310200000003</v>
      </c>
      <c r="BW91" s="4">
        <f t="shared" si="14"/>
        <v>0.88469536439999996</v>
      </c>
      <c r="BY91" s="4">
        <f t="shared" si="15"/>
        <v>5617.9031976703727</v>
      </c>
      <c r="BZ91" s="4">
        <f t="shared" si="16"/>
        <v>1300.9233756696913</v>
      </c>
      <c r="CA91" s="4">
        <f t="shared" si="17"/>
        <v>0.47422752227280002</v>
      </c>
      <c r="CB91" s="4">
        <f t="shared" si="18"/>
        <v>24.391612150964644</v>
      </c>
    </row>
    <row r="92" spans="1:80" x14ac:dyDescent="0.25">
      <c r="A92" s="40">
        <v>41704</v>
      </c>
      <c r="B92" s="41">
        <v>2.2373842592592591E-2</v>
      </c>
      <c r="C92">
        <v>12.032999999999999</v>
      </c>
      <c r="D92">
        <v>4.9960000000000004</v>
      </c>
      <c r="E92">
        <v>49959.776720000002</v>
      </c>
      <c r="F92">
        <v>12.2</v>
      </c>
      <c r="G92">
        <v>-7.4</v>
      </c>
      <c r="H92">
        <v>1747.2</v>
      </c>
      <c r="I92"/>
      <c r="J92">
        <v>0</v>
      </c>
      <c r="K92">
        <v>0.85189999999999999</v>
      </c>
      <c r="L92">
        <v>10.2508</v>
      </c>
      <c r="M92">
        <v>4.2558999999999996</v>
      </c>
      <c r="N92">
        <v>10.392799999999999</v>
      </c>
      <c r="O92">
        <v>0</v>
      </c>
      <c r="P92">
        <v>10.4</v>
      </c>
      <c r="Q92">
        <v>8.0358999999999998</v>
      </c>
      <c r="R92">
        <v>0</v>
      </c>
      <c r="S92">
        <v>8</v>
      </c>
      <c r="T92">
        <v>1747.1505</v>
      </c>
      <c r="U92"/>
      <c r="V92"/>
      <c r="W92">
        <v>0</v>
      </c>
      <c r="X92">
        <v>0</v>
      </c>
      <c r="Y92">
        <v>12.4</v>
      </c>
      <c r="Z92">
        <v>843</v>
      </c>
      <c r="AA92">
        <v>871</v>
      </c>
      <c r="AB92">
        <v>856</v>
      </c>
      <c r="AC92">
        <v>46</v>
      </c>
      <c r="AD92">
        <v>12.6</v>
      </c>
      <c r="AE92">
        <v>0.28999999999999998</v>
      </c>
      <c r="AF92">
        <v>973</v>
      </c>
      <c r="AG92">
        <v>0</v>
      </c>
      <c r="AH92">
        <v>7</v>
      </c>
      <c r="AI92">
        <v>15</v>
      </c>
      <c r="AJ92">
        <v>191</v>
      </c>
      <c r="AK92">
        <v>190</v>
      </c>
      <c r="AL92">
        <v>6.9</v>
      </c>
      <c r="AM92">
        <v>194.9</v>
      </c>
      <c r="AN92" t="s">
        <v>155</v>
      </c>
      <c r="AO92">
        <v>1</v>
      </c>
      <c r="AP92" s="42">
        <v>0.93896990740740749</v>
      </c>
      <c r="AQ92">
        <v>47.164355</v>
      </c>
      <c r="AR92">
        <v>-88.488487000000006</v>
      </c>
      <c r="AS92">
        <v>324</v>
      </c>
      <c r="AT92">
        <v>20.5</v>
      </c>
      <c r="AU92">
        <v>12</v>
      </c>
      <c r="AV92">
        <v>7</v>
      </c>
      <c r="AW92" t="s">
        <v>217</v>
      </c>
      <c r="AX92">
        <v>1.42987</v>
      </c>
      <c r="AY92">
        <v>1</v>
      </c>
      <c r="AZ92">
        <v>2.1</v>
      </c>
      <c r="BA92">
        <v>14.048999999999999</v>
      </c>
      <c r="BB92">
        <v>11.9</v>
      </c>
      <c r="BC92">
        <v>0.85</v>
      </c>
      <c r="BD92">
        <v>17.388999999999999</v>
      </c>
      <c r="BE92">
        <v>2118.3820000000001</v>
      </c>
      <c r="BF92">
        <v>559.78099999999995</v>
      </c>
      <c r="BG92">
        <v>0.22500000000000001</v>
      </c>
      <c r="BH92">
        <v>0</v>
      </c>
      <c r="BI92">
        <v>0.22500000000000001</v>
      </c>
      <c r="BJ92">
        <v>0.17399999999999999</v>
      </c>
      <c r="BK92">
        <v>0</v>
      </c>
      <c r="BL92">
        <v>0.17399999999999999</v>
      </c>
      <c r="BM92">
        <v>11.93</v>
      </c>
      <c r="BN92"/>
      <c r="BO92"/>
      <c r="BP92"/>
      <c r="BQ92">
        <v>0</v>
      </c>
      <c r="BR92">
        <v>0.173566</v>
      </c>
      <c r="BS92">
        <v>-1.835928</v>
      </c>
      <c r="BT92">
        <v>1.2564000000000001E-2</v>
      </c>
      <c r="BU92">
        <v>4.1781680000000003</v>
      </c>
      <c r="BV92">
        <v>-36.902152800000003</v>
      </c>
      <c r="BW92" s="4">
        <f t="shared" si="14"/>
        <v>1.1038719856000001</v>
      </c>
      <c r="BY92" s="4">
        <f t="shared" si="15"/>
        <v>6739.1178102116064</v>
      </c>
      <c r="BZ92" s="4">
        <f t="shared" si="16"/>
        <v>1780.8072892037712</v>
      </c>
      <c r="CA92" s="4">
        <f t="shared" si="17"/>
        <v>0.55353873804480003</v>
      </c>
      <c r="CB92" s="4">
        <f t="shared" si="18"/>
        <v>37.952397384336003</v>
      </c>
    </row>
    <row r="93" spans="1:80" x14ac:dyDescent="0.25">
      <c r="A93" s="40">
        <v>41704</v>
      </c>
      <c r="B93" s="41">
        <v>2.2385416666666668E-2</v>
      </c>
      <c r="C93">
        <v>11.917</v>
      </c>
      <c r="D93">
        <v>5.3521000000000001</v>
      </c>
      <c r="E93">
        <v>53520.740740000001</v>
      </c>
      <c r="F93">
        <v>13.3</v>
      </c>
      <c r="G93">
        <v>6.6</v>
      </c>
      <c r="H93">
        <v>2078.5</v>
      </c>
      <c r="I93"/>
      <c r="J93">
        <v>0</v>
      </c>
      <c r="K93">
        <v>0.84909999999999997</v>
      </c>
      <c r="L93">
        <v>10.119300000000001</v>
      </c>
      <c r="M93">
        <v>4.5446999999999997</v>
      </c>
      <c r="N93">
        <v>11.3222</v>
      </c>
      <c r="O93">
        <v>5.6044</v>
      </c>
      <c r="P93">
        <v>16.899999999999999</v>
      </c>
      <c r="Q93">
        <v>8.7545000000000002</v>
      </c>
      <c r="R93">
        <v>4.3334000000000001</v>
      </c>
      <c r="S93">
        <v>13.1</v>
      </c>
      <c r="T93">
        <v>2078.5254</v>
      </c>
      <c r="U93"/>
      <c r="V93"/>
      <c r="W93">
        <v>0</v>
      </c>
      <c r="X93">
        <v>0</v>
      </c>
      <c r="Y93">
        <v>12.3</v>
      </c>
      <c r="Z93">
        <v>844</v>
      </c>
      <c r="AA93">
        <v>872</v>
      </c>
      <c r="AB93">
        <v>857</v>
      </c>
      <c r="AC93">
        <v>46</v>
      </c>
      <c r="AD93">
        <v>12.6</v>
      </c>
      <c r="AE93">
        <v>0.28999999999999998</v>
      </c>
      <c r="AF93">
        <v>973</v>
      </c>
      <c r="AG93">
        <v>0</v>
      </c>
      <c r="AH93">
        <v>7.7172830000000001</v>
      </c>
      <c r="AI93">
        <v>15</v>
      </c>
      <c r="AJ93">
        <v>191</v>
      </c>
      <c r="AK93">
        <v>190</v>
      </c>
      <c r="AL93">
        <v>6.9</v>
      </c>
      <c r="AM93">
        <v>195</v>
      </c>
      <c r="AN93" t="s">
        <v>155</v>
      </c>
      <c r="AO93">
        <v>1</v>
      </c>
      <c r="AP93" s="42">
        <v>0.93898148148148142</v>
      </c>
      <c r="AQ93">
        <v>47.164383999999998</v>
      </c>
      <c r="AR93">
        <v>-88.488602999999998</v>
      </c>
      <c r="AS93">
        <v>324.39999999999998</v>
      </c>
      <c r="AT93">
        <v>21.2</v>
      </c>
      <c r="AU93">
        <v>12</v>
      </c>
      <c r="AV93">
        <v>7</v>
      </c>
      <c r="AW93" t="s">
        <v>217</v>
      </c>
      <c r="AX93">
        <v>1.7981819999999999</v>
      </c>
      <c r="AY93">
        <v>1.1309089999999999</v>
      </c>
      <c r="AZ93">
        <v>2.263636</v>
      </c>
      <c r="BA93">
        <v>14.048999999999999</v>
      </c>
      <c r="BB93">
        <v>11.68</v>
      </c>
      <c r="BC93">
        <v>0.83</v>
      </c>
      <c r="BD93">
        <v>17.765999999999998</v>
      </c>
      <c r="BE93">
        <v>2064.355</v>
      </c>
      <c r="BF93">
        <v>590.08699999999999</v>
      </c>
      <c r="BG93">
        <v>0.24199999999999999</v>
      </c>
      <c r="BH93">
        <v>0.12</v>
      </c>
      <c r="BI93">
        <v>0.36199999999999999</v>
      </c>
      <c r="BJ93">
        <v>0.187</v>
      </c>
      <c r="BK93">
        <v>9.2999999999999999E-2</v>
      </c>
      <c r="BL93">
        <v>0.28000000000000003</v>
      </c>
      <c r="BM93">
        <v>14.0105</v>
      </c>
      <c r="BN93"/>
      <c r="BO93"/>
      <c r="BP93"/>
      <c r="BQ93">
        <v>0</v>
      </c>
      <c r="BR93">
        <v>0.21914700000000001</v>
      </c>
      <c r="BS93">
        <v>-2.173171</v>
      </c>
      <c r="BT93">
        <v>1.2E-2</v>
      </c>
      <c r="BU93">
        <v>5.2754130000000004</v>
      </c>
      <c r="BV93">
        <v>-43.680737100000002</v>
      </c>
      <c r="BW93" s="4">
        <f t="shared" si="14"/>
        <v>1.3937641145999999</v>
      </c>
      <c r="BY93" s="4">
        <f t="shared" si="15"/>
        <v>8291.8936100324609</v>
      </c>
      <c r="BZ93" s="4">
        <f t="shared" si="16"/>
        <v>2370.2021331908632</v>
      </c>
      <c r="CA93" s="4">
        <f t="shared" si="17"/>
        <v>0.75112279868340004</v>
      </c>
      <c r="CB93" s="4">
        <f t="shared" si="18"/>
        <v>56.275967759111104</v>
      </c>
    </row>
    <row r="94" spans="1:80" x14ac:dyDescent="0.25">
      <c r="A94" s="40">
        <v>41704</v>
      </c>
      <c r="B94" s="41">
        <v>2.2396990740740738E-2</v>
      </c>
      <c r="C94">
        <v>11.417</v>
      </c>
      <c r="D94">
        <v>6.0035999999999996</v>
      </c>
      <c r="E94">
        <v>60035.532270000003</v>
      </c>
      <c r="F94">
        <v>18.3</v>
      </c>
      <c r="G94">
        <v>6.7</v>
      </c>
      <c r="H94">
        <v>2396.9</v>
      </c>
      <c r="I94"/>
      <c r="J94">
        <v>0</v>
      </c>
      <c r="K94">
        <v>0.84650000000000003</v>
      </c>
      <c r="L94">
        <v>9.6638999999999999</v>
      </c>
      <c r="M94">
        <v>5.0819000000000001</v>
      </c>
      <c r="N94">
        <v>15.522500000000001</v>
      </c>
      <c r="O94">
        <v>5.6714000000000002</v>
      </c>
      <c r="P94">
        <v>21.2</v>
      </c>
      <c r="Q94">
        <v>12.0022</v>
      </c>
      <c r="R94">
        <v>4.3852000000000002</v>
      </c>
      <c r="S94">
        <v>16.399999999999999</v>
      </c>
      <c r="T94">
        <v>2396.9088999999999</v>
      </c>
      <c r="U94"/>
      <c r="V94"/>
      <c r="W94">
        <v>0</v>
      </c>
      <c r="X94">
        <v>0</v>
      </c>
      <c r="Y94">
        <v>12.3</v>
      </c>
      <c r="Z94">
        <v>845</v>
      </c>
      <c r="AA94">
        <v>871</v>
      </c>
      <c r="AB94">
        <v>854</v>
      </c>
      <c r="AC94">
        <v>46</v>
      </c>
      <c r="AD94">
        <v>12.6</v>
      </c>
      <c r="AE94">
        <v>0.28999999999999998</v>
      </c>
      <c r="AF94">
        <v>973</v>
      </c>
      <c r="AG94">
        <v>0</v>
      </c>
      <c r="AH94">
        <v>7.2822820000000004</v>
      </c>
      <c r="AI94">
        <v>15</v>
      </c>
      <c r="AJ94">
        <v>191</v>
      </c>
      <c r="AK94">
        <v>190</v>
      </c>
      <c r="AL94">
        <v>6.8</v>
      </c>
      <c r="AM94">
        <v>195</v>
      </c>
      <c r="AN94" t="s">
        <v>155</v>
      </c>
      <c r="AO94">
        <v>1</v>
      </c>
      <c r="AP94" s="42">
        <v>0.93899305555555557</v>
      </c>
      <c r="AQ94">
        <v>47.164411999999999</v>
      </c>
      <c r="AR94">
        <v>-88.488680000000002</v>
      </c>
      <c r="AS94">
        <v>324.89999999999998</v>
      </c>
      <c r="AT94">
        <v>22.5</v>
      </c>
      <c r="AU94">
        <v>12</v>
      </c>
      <c r="AV94">
        <v>7</v>
      </c>
      <c r="AW94" t="s">
        <v>217</v>
      </c>
      <c r="AX94">
        <v>2</v>
      </c>
      <c r="AY94">
        <v>1.4</v>
      </c>
      <c r="AZ94">
        <v>2.6</v>
      </c>
      <c r="BA94">
        <v>14.048999999999999</v>
      </c>
      <c r="BB94">
        <v>11.47</v>
      </c>
      <c r="BC94">
        <v>0.82</v>
      </c>
      <c r="BD94">
        <v>18.135999999999999</v>
      </c>
      <c r="BE94">
        <v>1956.4469999999999</v>
      </c>
      <c r="BF94">
        <v>654.81700000000001</v>
      </c>
      <c r="BG94">
        <v>0.32900000000000001</v>
      </c>
      <c r="BH94">
        <v>0.12</v>
      </c>
      <c r="BI94">
        <v>0.44900000000000001</v>
      </c>
      <c r="BJ94">
        <v>0.254</v>
      </c>
      <c r="BK94">
        <v>9.2999999999999999E-2</v>
      </c>
      <c r="BL94">
        <v>0.34699999999999998</v>
      </c>
      <c r="BM94">
        <v>16.0336</v>
      </c>
      <c r="BN94"/>
      <c r="BO94"/>
      <c r="BP94"/>
      <c r="BQ94">
        <v>0</v>
      </c>
      <c r="BR94">
        <v>0.23945900000000001</v>
      </c>
      <c r="BS94">
        <v>-2.277793</v>
      </c>
      <c r="BT94">
        <v>1.2718E-2</v>
      </c>
      <c r="BU94">
        <v>5.7643880000000003</v>
      </c>
      <c r="BV94">
        <v>-45.783639299999997</v>
      </c>
      <c r="BW94" s="4">
        <f t="shared" si="14"/>
        <v>1.5229513096</v>
      </c>
      <c r="BY94" s="4">
        <f t="shared" si="15"/>
        <v>8586.8557106245698</v>
      </c>
      <c r="BZ94" s="4">
        <f t="shared" si="16"/>
        <v>2873.9951022767546</v>
      </c>
      <c r="CA94" s="4">
        <f t="shared" si="17"/>
        <v>1.1148072758928</v>
      </c>
      <c r="CB94" s="4">
        <f t="shared" si="18"/>
        <v>70.371550939979514</v>
      </c>
    </row>
    <row r="95" spans="1:80" x14ac:dyDescent="0.25">
      <c r="A95" s="40">
        <v>41704</v>
      </c>
      <c r="B95" s="41">
        <v>2.2408564814814815E-2</v>
      </c>
      <c r="C95">
        <v>10.773999999999999</v>
      </c>
      <c r="D95">
        <v>6.9210000000000003</v>
      </c>
      <c r="E95">
        <v>69210.048190000001</v>
      </c>
      <c r="F95">
        <v>24.6</v>
      </c>
      <c r="G95">
        <v>0.2</v>
      </c>
      <c r="H95">
        <v>2857.4</v>
      </c>
      <c r="I95"/>
      <c r="J95">
        <v>0</v>
      </c>
      <c r="K95">
        <v>0.84219999999999995</v>
      </c>
      <c r="L95">
        <v>9.0738000000000003</v>
      </c>
      <c r="M95">
        <v>5.8287000000000004</v>
      </c>
      <c r="N95">
        <v>20.714400000000001</v>
      </c>
      <c r="O95">
        <v>0.16839999999999999</v>
      </c>
      <c r="P95">
        <v>20.9</v>
      </c>
      <c r="Q95">
        <v>16.0167</v>
      </c>
      <c r="R95">
        <v>0.13020000000000001</v>
      </c>
      <c r="S95">
        <v>16.100000000000001</v>
      </c>
      <c r="T95">
        <v>2857.3829000000001</v>
      </c>
      <c r="U95"/>
      <c r="V95"/>
      <c r="W95">
        <v>0</v>
      </c>
      <c r="X95">
        <v>0</v>
      </c>
      <c r="Y95">
        <v>12.3</v>
      </c>
      <c r="Z95">
        <v>844</v>
      </c>
      <c r="AA95">
        <v>870</v>
      </c>
      <c r="AB95">
        <v>852</v>
      </c>
      <c r="AC95">
        <v>46</v>
      </c>
      <c r="AD95">
        <v>12.6</v>
      </c>
      <c r="AE95">
        <v>0.28999999999999998</v>
      </c>
      <c r="AF95">
        <v>973</v>
      </c>
      <c r="AG95">
        <v>0</v>
      </c>
      <c r="AH95">
        <v>7.718</v>
      </c>
      <c r="AI95">
        <v>15</v>
      </c>
      <c r="AJ95">
        <v>191</v>
      </c>
      <c r="AK95">
        <v>190</v>
      </c>
      <c r="AL95">
        <v>6.6</v>
      </c>
      <c r="AM95">
        <v>195</v>
      </c>
      <c r="AN95" t="s">
        <v>155</v>
      </c>
      <c r="AO95">
        <v>1</v>
      </c>
      <c r="AP95" s="42">
        <v>0.93899305555555557</v>
      </c>
      <c r="AQ95">
        <v>47.164428000000001</v>
      </c>
      <c r="AR95">
        <v>-88.488765999999998</v>
      </c>
      <c r="AS95">
        <v>325.3</v>
      </c>
      <c r="AT95">
        <v>22.9</v>
      </c>
      <c r="AU95">
        <v>12</v>
      </c>
      <c r="AV95">
        <v>7</v>
      </c>
      <c r="AW95" t="s">
        <v>217</v>
      </c>
      <c r="AX95">
        <v>2.0332669999999999</v>
      </c>
      <c r="AY95">
        <v>1.5663339999999999</v>
      </c>
      <c r="AZ95">
        <v>2.7330670000000001</v>
      </c>
      <c r="BA95">
        <v>14.048999999999999</v>
      </c>
      <c r="BB95">
        <v>11.15</v>
      </c>
      <c r="BC95">
        <v>0.79</v>
      </c>
      <c r="BD95">
        <v>18.741</v>
      </c>
      <c r="BE95">
        <v>1812.386</v>
      </c>
      <c r="BF95">
        <v>740.98199999999997</v>
      </c>
      <c r="BG95">
        <v>0.433</v>
      </c>
      <c r="BH95">
        <v>4.0000000000000001E-3</v>
      </c>
      <c r="BI95">
        <v>0.437</v>
      </c>
      <c r="BJ95">
        <v>0.33500000000000002</v>
      </c>
      <c r="BK95">
        <v>3.0000000000000001E-3</v>
      </c>
      <c r="BL95">
        <v>0.33800000000000002</v>
      </c>
      <c r="BM95">
        <v>18.857800000000001</v>
      </c>
      <c r="BN95"/>
      <c r="BO95"/>
      <c r="BP95"/>
      <c r="BQ95">
        <v>0</v>
      </c>
      <c r="BR95">
        <v>0.262822</v>
      </c>
      <c r="BS95">
        <v>-2.5268660000000001</v>
      </c>
      <c r="BT95">
        <v>1.3717999999999999E-2</v>
      </c>
      <c r="BU95">
        <v>6.3267829999999998</v>
      </c>
      <c r="BV95">
        <v>-50.790006599999998</v>
      </c>
      <c r="BW95" s="4">
        <f t="shared" si="14"/>
        <v>1.6715360685999998</v>
      </c>
      <c r="BY95" s="4">
        <f t="shared" si="15"/>
        <v>8730.6486321288121</v>
      </c>
      <c r="BZ95" s="4">
        <f t="shared" si="16"/>
        <v>3569.4678091378282</v>
      </c>
      <c r="CA95" s="4">
        <f t="shared" si="17"/>
        <v>1.6137662130269999</v>
      </c>
      <c r="CB95" s="4">
        <f t="shared" si="18"/>
        <v>90.842031319464354</v>
      </c>
    </row>
    <row r="96" spans="1:80" x14ac:dyDescent="0.25">
      <c r="A96" s="40">
        <v>41704</v>
      </c>
      <c r="B96" s="41">
        <v>2.2420138888888885E-2</v>
      </c>
      <c r="C96">
        <v>10.653</v>
      </c>
      <c r="D96">
        <v>7.3144</v>
      </c>
      <c r="E96">
        <v>73143.575089999998</v>
      </c>
      <c r="F96">
        <v>33.4</v>
      </c>
      <c r="G96">
        <v>-4</v>
      </c>
      <c r="H96">
        <v>3336.8</v>
      </c>
      <c r="I96"/>
      <c r="J96">
        <v>0</v>
      </c>
      <c r="K96">
        <v>0.83889999999999998</v>
      </c>
      <c r="L96">
        <v>8.9372000000000007</v>
      </c>
      <c r="M96">
        <v>6.1363000000000003</v>
      </c>
      <c r="N96">
        <v>27.993200000000002</v>
      </c>
      <c r="O96">
        <v>0</v>
      </c>
      <c r="P96">
        <v>28</v>
      </c>
      <c r="Q96">
        <v>21.6448</v>
      </c>
      <c r="R96">
        <v>0</v>
      </c>
      <c r="S96">
        <v>21.6</v>
      </c>
      <c r="T96">
        <v>3336.7761</v>
      </c>
      <c r="U96"/>
      <c r="V96"/>
      <c r="W96">
        <v>0</v>
      </c>
      <c r="X96">
        <v>0</v>
      </c>
      <c r="Y96">
        <v>12.3</v>
      </c>
      <c r="Z96">
        <v>845</v>
      </c>
      <c r="AA96">
        <v>871</v>
      </c>
      <c r="AB96">
        <v>853</v>
      </c>
      <c r="AC96">
        <v>46</v>
      </c>
      <c r="AD96">
        <v>12.6</v>
      </c>
      <c r="AE96">
        <v>0.28999999999999998</v>
      </c>
      <c r="AF96">
        <v>973</v>
      </c>
      <c r="AG96">
        <v>0</v>
      </c>
      <c r="AH96">
        <v>8</v>
      </c>
      <c r="AI96">
        <v>15</v>
      </c>
      <c r="AJ96">
        <v>191</v>
      </c>
      <c r="AK96">
        <v>190</v>
      </c>
      <c r="AL96">
        <v>6.8</v>
      </c>
      <c r="AM96">
        <v>195</v>
      </c>
      <c r="AN96" t="s">
        <v>155</v>
      </c>
      <c r="AO96">
        <v>1</v>
      </c>
      <c r="AP96" s="42">
        <v>0.93901620370370376</v>
      </c>
      <c r="AQ96">
        <v>47.164451999999997</v>
      </c>
      <c r="AR96">
        <v>-88.488990999999999</v>
      </c>
      <c r="AS96">
        <v>326.2</v>
      </c>
      <c r="AT96">
        <v>24.4</v>
      </c>
      <c r="AU96">
        <v>12</v>
      </c>
      <c r="AV96">
        <v>7</v>
      </c>
      <c r="AW96" t="s">
        <v>217</v>
      </c>
      <c r="AX96">
        <v>2.1</v>
      </c>
      <c r="AY96">
        <v>1.9</v>
      </c>
      <c r="AZ96">
        <v>3</v>
      </c>
      <c r="BA96">
        <v>14.048999999999999</v>
      </c>
      <c r="BB96">
        <v>10.91</v>
      </c>
      <c r="BC96">
        <v>0.78</v>
      </c>
      <c r="BD96">
        <v>19.199000000000002</v>
      </c>
      <c r="BE96">
        <v>1759.6610000000001</v>
      </c>
      <c r="BF96">
        <v>768.971</v>
      </c>
      <c r="BG96">
        <v>0.57699999999999996</v>
      </c>
      <c r="BH96">
        <v>0</v>
      </c>
      <c r="BI96">
        <v>0.57699999999999996</v>
      </c>
      <c r="BJ96">
        <v>0.44600000000000001</v>
      </c>
      <c r="BK96">
        <v>0</v>
      </c>
      <c r="BL96">
        <v>0.44600000000000001</v>
      </c>
      <c r="BM96">
        <v>21.707999999999998</v>
      </c>
      <c r="BN96"/>
      <c r="BO96"/>
      <c r="BP96"/>
      <c r="BQ96">
        <v>0</v>
      </c>
      <c r="BR96">
        <v>0.22648399999999999</v>
      </c>
      <c r="BS96">
        <v>-2.3703400000000001</v>
      </c>
      <c r="BT96">
        <v>1.3282E-2</v>
      </c>
      <c r="BU96">
        <v>5.4520369999999998</v>
      </c>
      <c r="BV96">
        <v>-47.643833999999998</v>
      </c>
      <c r="BW96" s="4">
        <f t="shared" si="14"/>
        <v>1.4404281753999999</v>
      </c>
      <c r="BY96" s="4">
        <f t="shared" si="15"/>
        <v>7304.6712600185592</v>
      </c>
      <c r="BZ96" s="4">
        <f t="shared" si="16"/>
        <v>3192.1377830660176</v>
      </c>
      <c r="CA96" s="4">
        <f t="shared" si="17"/>
        <v>1.8514267134228</v>
      </c>
      <c r="CB96" s="4">
        <f t="shared" si="18"/>
        <v>90.11383653583438</v>
      </c>
    </row>
    <row r="97" spans="1:80" x14ac:dyDescent="0.25">
      <c r="A97" s="40">
        <v>41704</v>
      </c>
      <c r="B97" s="41">
        <v>2.2431712962962966E-2</v>
      </c>
      <c r="C97">
        <v>10.775</v>
      </c>
      <c r="D97">
        <v>7.1002000000000001</v>
      </c>
      <c r="E97">
        <v>71001.936860000002</v>
      </c>
      <c r="F97">
        <v>40.799999999999997</v>
      </c>
      <c r="G97">
        <v>-3.9</v>
      </c>
      <c r="H97">
        <v>3513.2</v>
      </c>
      <c r="I97"/>
      <c r="J97">
        <v>0</v>
      </c>
      <c r="K97">
        <v>0.83979999999999999</v>
      </c>
      <c r="L97">
        <v>9.0493000000000006</v>
      </c>
      <c r="M97">
        <v>5.9627999999999997</v>
      </c>
      <c r="N97">
        <v>34.293599999999998</v>
      </c>
      <c r="O97">
        <v>0</v>
      </c>
      <c r="P97">
        <v>34.299999999999997</v>
      </c>
      <c r="Q97">
        <v>26.516300000000001</v>
      </c>
      <c r="R97">
        <v>0</v>
      </c>
      <c r="S97">
        <v>26.5</v>
      </c>
      <c r="T97">
        <v>3513.1846999999998</v>
      </c>
      <c r="U97"/>
      <c r="V97"/>
      <c r="W97">
        <v>0</v>
      </c>
      <c r="X97">
        <v>0</v>
      </c>
      <c r="Y97">
        <v>12.3</v>
      </c>
      <c r="Z97">
        <v>845</v>
      </c>
      <c r="AA97">
        <v>871</v>
      </c>
      <c r="AB97">
        <v>855</v>
      </c>
      <c r="AC97">
        <v>46</v>
      </c>
      <c r="AD97">
        <v>12.6</v>
      </c>
      <c r="AE97">
        <v>0.28999999999999998</v>
      </c>
      <c r="AF97">
        <v>973</v>
      </c>
      <c r="AG97">
        <v>0</v>
      </c>
      <c r="AH97">
        <v>8</v>
      </c>
      <c r="AI97">
        <v>15</v>
      </c>
      <c r="AJ97">
        <v>191.7</v>
      </c>
      <c r="AK97">
        <v>190</v>
      </c>
      <c r="AL97">
        <v>6.6</v>
      </c>
      <c r="AM97">
        <v>195</v>
      </c>
      <c r="AN97" t="s">
        <v>155</v>
      </c>
      <c r="AO97">
        <v>1</v>
      </c>
      <c r="AP97" s="42">
        <v>0.93902777777777768</v>
      </c>
      <c r="AQ97">
        <v>47.164437</v>
      </c>
      <c r="AR97">
        <v>-88.489097000000001</v>
      </c>
      <c r="AS97">
        <v>326.3</v>
      </c>
      <c r="AT97">
        <v>27.2</v>
      </c>
      <c r="AU97">
        <v>12</v>
      </c>
      <c r="AV97">
        <v>7</v>
      </c>
      <c r="AW97" t="s">
        <v>217</v>
      </c>
      <c r="AX97">
        <v>1.93483</v>
      </c>
      <c r="AY97">
        <v>1.9330339999999999</v>
      </c>
      <c r="AZ97">
        <v>3.0330339999999998</v>
      </c>
      <c r="BA97">
        <v>14.048999999999999</v>
      </c>
      <c r="BB97">
        <v>10.98</v>
      </c>
      <c r="BC97">
        <v>0.78</v>
      </c>
      <c r="BD97">
        <v>19.074999999999999</v>
      </c>
      <c r="BE97">
        <v>1786.8219999999999</v>
      </c>
      <c r="BF97">
        <v>749.36599999999999</v>
      </c>
      <c r="BG97">
        <v>0.70899999999999996</v>
      </c>
      <c r="BH97">
        <v>0</v>
      </c>
      <c r="BI97">
        <v>0.70899999999999996</v>
      </c>
      <c r="BJ97">
        <v>0.54800000000000004</v>
      </c>
      <c r="BK97">
        <v>0</v>
      </c>
      <c r="BL97">
        <v>0.54800000000000004</v>
      </c>
      <c r="BM97">
        <v>22.920999999999999</v>
      </c>
      <c r="BN97"/>
      <c r="BO97"/>
      <c r="BP97"/>
      <c r="BQ97">
        <v>0</v>
      </c>
      <c r="BR97">
        <v>0.218334</v>
      </c>
      <c r="BS97">
        <v>-2.8281939999999999</v>
      </c>
      <c r="BT97">
        <v>1.3717999999999999E-2</v>
      </c>
      <c r="BU97">
        <v>5.2558449999999999</v>
      </c>
      <c r="BV97">
        <v>-56.846699399999999</v>
      </c>
      <c r="BW97" s="4">
        <f t="shared" si="14"/>
        <v>1.3885942489999998</v>
      </c>
      <c r="BY97" s="4">
        <f t="shared" si="15"/>
        <v>7150.5049639528243</v>
      </c>
      <c r="BZ97" s="4">
        <f t="shared" si="16"/>
        <v>2998.8131458071775</v>
      </c>
      <c r="CA97" s="4">
        <f t="shared" si="17"/>
        <v>2.1929866098840001</v>
      </c>
      <c r="CB97" s="4">
        <f t="shared" si="18"/>
        <v>91.725266578742989</v>
      </c>
    </row>
    <row r="98" spans="1:80" x14ac:dyDescent="0.25">
      <c r="A98" s="40">
        <v>41704</v>
      </c>
      <c r="B98" s="41">
        <v>2.2443287037037036E-2</v>
      </c>
      <c r="C98">
        <v>10.879</v>
      </c>
      <c r="D98">
        <v>6.9416000000000002</v>
      </c>
      <c r="E98">
        <v>69416.151339999997</v>
      </c>
      <c r="F98">
        <v>49.4</v>
      </c>
      <c r="G98">
        <v>6.5</v>
      </c>
      <c r="H98">
        <v>3479.1</v>
      </c>
      <c r="I98"/>
      <c r="J98">
        <v>0</v>
      </c>
      <c r="K98">
        <v>0.84050000000000002</v>
      </c>
      <c r="L98">
        <v>9.1440000000000001</v>
      </c>
      <c r="M98">
        <v>5.8342999999999998</v>
      </c>
      <c r="N98">
        <v>41.552300000000002</v>
      </c>
      <c r="O98">
        <v>5.4591000000000003</v>
      </c>
      <c r="P98">
        <v>47</v>
      </c>
      <c r="Q98">
        <v>32.151899999999998</v>
      </c>
      <c r="R98">
        <v>4.2241</v>
      </c>
      <c r="S98">
        <v>36.4</v>
      </c>
      <c r="T98">
        <v>3479.0956000000001</v>
      </c>
      <c r="U98"/>
      <c r="V98"/>
      <c r="W98">
        <v>0</v>
      </c>
      <c r="X98">
        <v>0</v>
      </c>
      <c r="Y98">
        <v>12.3</v>
      </c>
      <c r="Z98">
        <v>845</v>
      </c>
      <c r="AA98">
        <v>871</v>
      </c>
      <c r="AB98">
        <v>855</v>
      </c>
      <c r="AC98">
        <v>46.7</v>
      </c>
      <c r="AD98">
        <v>12.79</v>
      </c>
      <c r="AE98">
        <v>0.28999999999999998</v>
      </c>
      <c r="AF98">
        <v>973</v>
      </c>
      <c r="AG98">
        <v>0</v>
      </c>
      <c r="AH98">
        <v>8</v>
      </c>
      <c r="AI98">
        <v>15</v>
      </c>
      <c r="AJ98">
        <v>191.3</v>
      </c>
      <c r="AK98">
        <v>190</v>
      </c>
      <c r="AL98">
        <v>6.5</v>
      </c>
      <c r="AM98">
        <v>195</v>
      </c>
      <c r="AN98" t="s">
        <v>155</v>
      </c>
      <c r="AO98">
        <v>1</v>
      </c>
      <c r="AP98" s="42">
        <v>0.93902777777777768</v>
      </c>
      <c r="AQ98">
        <v>47.164408999999999</v>
      </c>
      <c r="AR98">
        <v>-88.489200999999994</v>
      </c>
      <c r="AS98">
        <v>326.3</v>
      </c>
      <c r="AT98">
        <v>28</v>
      </c>
      <c r="AU98">
        <v>12</v>
      </c>
      <c r="AV98">
        <v>7</v>
      </c>
      <c r="AW98" t="s">
        <v>217</v>
      </c>
      <c r="AX98">
        <v>1.5342659999999999</v>
      </c>
      <c r="AY98">
        <v>2</v>
      </c>
      <c r="AZ98">
        <v>2.9356640000000001</v>
      </c>
      <c r="BA98">
        <v>14.048999999999999</v>
      </c>
      <c r="BB98">
        <v>11.03</v>
      </c>
      <c r="BC98">
        <v>0.79</v>
      </c>
      <c r="BD98">
        <v>18.978999999999999</v>
      </c>
      <c r="BE98">
        <v>1809.915</v>
      </c>
      <c r="BF98">
        <v>735.005</v>
      </c>
      <c r="BG98">
        <v>0.86099999999999999</v>
      </c>
      <c r="BH98">
        <v>0.113</v>
      </c>
      <c r="BI98">
        <v>0.97399999999999998</v>
      </c>
      <c r="BJ98">
        <v>0.66600000000000004</v>
      </c>
      <c r="BK98">
        <v>8.7999999999999995E-2</v>
      </c>
      <c r="BL98">
        <v>0.754</v>
      </c>
      <c r="BM98">
        <v>22.753699999999998</v>
      </c>
      <c r="BN98"/>
      <c r="BO98"/>
      <c r="BP98"/>
      <c r="BQ98">
        <v>0</v>
      </c>
      <c r="BR98">
        <v>0.222</v>
      </c>
      <c r="BS98">
        <v>-2.7460040000000001</v>
      </c>
      <c r="BT98">
        <v>1.4E-2</v>
      </c>
      <c r="BU98">
        <v>5.3440950000000003</v>
      </c>
      <c r="BV98">
        <v>-55.194680400000003</v>
      </c>
      <c r="BW98" s="4">
        <f t="shared" si="14"/>
        <v>1.4119098990000001</v>
      </c>
      <c r="BY98" s="4">
        <f t="shared" si="15"/>
        <v>7364.5331542456952</v>
      </c>
      <c r="BZ98" s="4">
        <f t="shared" si="16"/>
        <v>2990.7308857246649</v>
      </c>
      <c r="CA98" s="4">
        <f t="shared" si="17"/>
        <v>2.7099499593780001</v>
      </c>
      <c r="CB98" s="4">
        <f t="shared" si="18"/>
        <v>92.584667253302101</v>
      </c>
    </row>
    <row r="99" spans="1:80" x14ac:dyDescent="0.25">
      <c r="A99" s="40">
        <v>41704</v>
      </c>
      <c r="B99" s="41">
        <v>2.2454861111111113E-2</v>
      </c>
      <c r="C99">
        <v>10.853999999999999</v>
      </c>
      <c r="D99">
        <v>6.9340999999999999</v>
      </c>
      <c r="E99">
        <v>69341.273939999999</v>
      </c>
      <c r="F99">
        <v>48.9</v>
      </c>
      <c r="G99">
        <v>-3.5</v>
      </c>
      <c r="H99">
        <v>3455.4</v>
      </c>
      <c r="I99"/>
      <c r="J99">
        <v>0</v>
      </c>
      <c r="K99">
        <v>0.84079999999999999</v>
      </c>
      <c r="L99">
        <v>9.1256000000000004</v>
      </c>
      <c r="M99">
        <v>5.8299000000000003</v>
      </c>
      <c r="N99">
        <v>41.1066</v>
      </c>
      <c r="O99">
        <v>0</v>
      </c>
      <c r="P99">
        <v>41.1</v>
      </c>
      <c r="Q99">
        <v>31.816099999999999</v>
      </c>
      <c r="R99">
        <v>0</v>
      </c>
      <c r="S99">
        <v>31.8</v>
      </c>
      <c r="T99">
        <v>3455.3915000000002</v>
      </c>
      <c r="U99"/>
      <c r="V99"/>
      <c r="W99">
        <v>0</v>
      </c>
      <c r="X99">
        <v>0</v>
      </c>
      <c r="Y99">
        <v>12.3</v>
      </c>
      <c r="Z99">
        <v>845</v>
      </c>
      <c r="AA99">
        <v>871</v>
      </c>
      <c r="AB99">
        <v>854</v>
      </c>
      <c r="AC99">
        <v>47</v>
      </c>
      <c r="AD99">
        <v>12.87</v>
      </c>
      <c r="AE99">
        <v>0.3</v>
      </c>
      <c r="AF99">
        <v>973</v>
      </c>
      <c r="AG99">
        <v>0</v>
      </c>
      <c r="AH99">
        <v>8</v>
      </c>
      <c r="AI99">
        <v>15</v>
      </c>
      <c r="AJ99">
        <v>191</v>
      </c>
      <c r="AK99">
        <v>190</v>
      </c>
      <c r="AL99">
        <v>6.5</v>
      </c>
      <c r="AM99">
        <v>195</v>
      </c>
      <c r="AN99" t="s">
        <v>155</v>
      </c>
      <c r="AO99">
        <v>1</v>
      </c>
      <c r="AP99" s="42">
        <v>0.93905092592592598</v>
      </c>
      <c r="AQ99">
        <v>47.164329000000002</v>
      </c>
      <c r="AR99">
        <v>-88.489463999999998</v>
      </c>
      <c r="AS99">
        <v>326.3</v>
      </c>
      <c r="AT99">
        <v>29.2</v>
      </c>
      <c r="AU99">
        <v>12</v>
      </c>
      <c r="AV99">
        <v>7</v>
      </c>
      <c r="AW99" t="s">
        <v>217</v>
      </c>
      <c r="AX99">
        <v>1.4</v>
      </c>
      <c r="AY99">
        <v>2.0327670000000002</v>
      </c>
      <c r="AZ99">
        <v>2.6</v>
      </c>
      <c r="BA99">
        <v>14.048999999999999</v>
      </c>
      <c r="BB99">
        <v>11.05</v>
      </c>
      <c r="BC99">
        <v>0.79</v>
      </c>
      <c r="BD99">
        <v>18.940000000000001</v>
      </c>
      <c r="BE99">
        <v>1809.2529999999999</v>
      </c>
      <c r="BF99">
        <v>735.66099999999994</v>
      </c>
      <c r="BG99">
        <v>0.85299999999999998</v>
      </c>
      <c r="BH99">
        <v>0</v>
      </c>
      <c r="BI99">
        <v>0.85299999999999998</v>
      </c>
      <c r="BJ99">
        <v>0.66100000000000003</v>
      </c>
      <c r="BK99">
        <v>0</v>
      </c>
      <c r="BL99">
        <v>0.66100000000000003</v>
      </c>
      <c r="BM99">
        <v>22.635899999999999</v>
      </c>
      <c r="BN99"/>
      <c r="BO99"/>
      <c r="BP99"/>
      <c r="BQ99">
        <v>0</v>
      </c>
      <c r="BR99">
        <v>0.22917999999999999</v>
      </c>
      <c r="BS99">
        <v>-2.413036</v>
      </c>
      <c r="BT99">
        <v>1.3282E-2</v>
      </c>
      <c r="BU99">
        <v>5.5169360000000003</v>
      </c>
      <c r="BV99">
        <v>-48.502023600000001</v>
      </c>
      <c r="BW99" s="4">
        <f t="shared" si="14"/>
        <v>1.4575744911999999</v>
      </c>
      <c r="BY99" s="4">
        <f t="shared" si="15"/>
        <v>7599.9392329064112</v>
      </c>
      <c r="BZ99" s="4">
        <f t="shared" si="16"/>
        <v>3090.2139700855341</v>
      </c>
      <c r="CA99" s="4">
        <f t="shared" si="17"/>
        <v>2.7765933415344</v>
      </c>
      <c r="CB99" s="4">
        <f t="shared" si="18"/>
        <v>95.08424995406736</v>
      </c>
    </row>
    <row r="100" spans="1:80" x14ac:dyDescent="0.25">
      <c r="A100" s="40">
        <v>41704</v>
      </c>
      <c r="B100" s="41">
        <v>2.2466435185185183E-2</v>
      </c>
      <c r="C100">
        <v>10.831</v>
      </c>
      <c r="D100">
        <v>6.9141000000000004</v>
      </c>
      <c r="E100">
        <v>69140.511710000006</v>
      </c>
      <c r="F100">
        <v>43.8</v>
      </c>
      <c r="G100">
        <v>-8.3000000000000007</v>
      </c>
      <c r="H100">
        <v>3508.8</v>
      </c>
      <c r="I100"/>
      <c r="J100">
        <v>0</v>
      </c>
      <c r="K100">
        <v>0.84109999999999996</v>
      </c>
      <c r="L100">
        <v>9.1098999999999997</v>
      </c>
      <c r="M100">
        <v>5.8154000000000003</v>
      </c>
      <c r="N100">
        <v>36.8078</v>
      </c>
      <c r="O100">
        <v>0</v>
      </c>
      <c r="P100">
        <v>36.799999999999997</v>
      </c>
      <c r="Q100">
        <v>28.488800000000001</v>
      </c>
      <c r="R100">
        <v>0</v>
      </c>
      <c r="S100">
        <v>28.5</v>
      </c>
      <c r="T100">
        <v>3508.8002000000001</v>
      </c>
      <c r="U100"/>
      <c r="V100"/>
      <c r="W100">
        <v>0</v>
      </c>
      <c r="X100">
        <v>0</v>
      </c>
      <c r="Y100">
        <v>12.3</v>
      </c>
      <c r="Z100">
        <v>845</v>
      </c>
      <c r="AA100">
        <v>871</v>
      </c>
      <c r="AB100">
        <v>854</v>
      </c>
      <c r="AC100">
        <v>47</v>
      </c>
      <c r="AD100">
        <v>12.87</v>
      </c>
      <c r="AE100">
        <v>0.3</v>
      </c>
      <c r="AF100">
        <v>973</v>
      </c>
      <c r="AG100">
        <v>0</v>
      </c>
      <c r="AH100">
        <v>8</v>
      </c>
      <c r="AI100">
        <v>15</v>
      </c>
      <c r="AJ100">
        <v>191</v>
      </c>
      <c r="AK100">
        <v>190</v>
      </c>
      <c r="AL100">
        <v>6.6</v>
      </c>
      <c r="AM100">
        <v>195</v>
      </c>
      <c r="AN100" t="s">
        <v>155</v>
      </c>
      <c r="AO100">
        <v>1</v>
      </c>
      <c r="AP100" s="42">
        <v>0.93906250000000002</v>
      </c>
      <c r="AQ100">
        <v>47.164257999999997</v>
      </c>
      <c r="AR100">
        <v>-88.489620000000002</v>
      </c>
      <c r="AS100">
        <v>326.3</v>
      </c>
      <c r="AT100">
        <v>30.8</v>
      </c>
      <c r="AU100">
        <v>12</v>
      </c>
      <c r="AV100">
        <v>7</v>
      </c>
      <c r="AW100" t="s">
        <v>217</v>
      </c>
      <c r="AX100">
        <v>1.4</v>
      </c>
      <c r="AY100">
        <v>2.1</v>
      </c>
      <c r="AZ100">
        <v>2.6</v>
      </c>
      <c r="BA100">
        <v>14.048999999999999</v>
      </c>
      <c r="BB100">
        <v>11.08</v>
      </c>
      <c r="BC100">
        <v>0.79</v>
      </c>
      <c r="BD100">
        <v>18.891999999999999</v>
      </c>
      <c r="BE100">
        <v>1809.088</v>
      </c>
      <c r="BF100">
        <v>735.029</v>
      </c>
      <c r="BG100">
        <v>0.76500000000000001</v>
      </c>
      <c r="BH100">
        <v>0</v>
      </c>
      <c r="BI100">
        <v>0.76500000000000001</v>
      </c>
      <c r="BJ100">
        <v>0.59199999999999997</v>
      </c>
      <c r="BK100">
        <v>0</v>
      </c>
      <c r="BL100">
        <v>0.59199999999999997</v>
      </c>
      <c r="BM100">
        <v>23.023399999999999</v>
      </c>
      <c r="BN100"/>
      <c r="BO100"/>
      <c r="BP100"/>
      <c r="BQ100">
        <v>0</v>
      </c>
      <c r="BR100">
        <v>0.23702599999999999</v>
      </c>
      <c r="BS100">
        <v>-2.2952539999999999</v>
      </c>
      <c r="BT100">
        <v>1.2999999999999999E-2</v>
      </c>
      <c r="BU100">
        <v>5.7058090000000004</v>
      </c>
      <c r="BV100">
        <v>-46.134605399999998</v>
      </c>
      <c r="BW100" s="4">
        <f t="shared" si="14"/>
        <v>1.5074747378</v>
      </c>
      <c r="BY100" s="4">
        <f t="shared" si="15"/>
        <v>7859.4072848949882</v>
      </c>
      <c r="BZ100" s="4">
        <f t="shared" si="16"/>
        <v>3193.2621725472054</v>
      </c>
      <c r="CA100" s="4">
        <f t="shared" si="17"/>
        <v>2.5718865597792</v>
      </c>
      <c r="CB100" s="4">
        <f t="shared" si="18"/>
        <v>100.02292739935884</v>
      </c>
    </row>
    <row r="101" spans="1:80" x14ac:dyDescent="0.25">
      <c r="A101" s="40">
        <v>41704</v>
      </c>
      <c r="B101" s="41">
        <v>2.247800925925926E-2</v>
      </c>
      <c r="C101">
        <v>11.06</v>
      </c>
      <c r="D101">
        <v>6.7130999999999998</v>
      </c>
      <c r="E101">
        <v>67131.220119999998</v>
      </c>
      <c r="F101">
        <v>41</v>
      </c>
      <c r="G101">
        <v>-32</v>
      </c>
      <c r="H101">
        <v>3560</v>
      </c>
      <c r="I101"/>
      <c r="J101">
        <v>0</v>
      </c>
      <c r="K101">
        <v>0.84119999999999995</v>
      </c>
      <c r="L101">
        <v>9.3033999999999999</v>
      </c>
      <c r="M101">
        <v>5.6467999999999998</v>
      </c>
      <c r="N101">
        <v>34.5152</v>
      </c>
      <c r="O101">
        <v>0</v>
      </c>
      <c r="P101">
        <v>34.5</v>
      </c>
      <c r="Q101">
        <v>26.714400000000001</v>
      </c>
      <c r="R101">
        <v>0</v>
      </c>
      <c r="S101">
        <v>26.7</v>
      </c>
      <c r="T101">
        <v>3560.0326</v>
      </c>
      <c r="U101"/>
      <c r="V101"/>
      <c r="W101">
        <v>0</v>
      </c>
      <c r="X101">
        <v>0</v>
      </c>
      <c r="Y101">
        <v>12.3</v>
      </c>
      <c r="Z101">
        <v>845</v>
      </c>
      <c r="AA101">
        <v>870</v>
      </c>
      <c r="AB101">
        <v>857</v>
      </c>
      <c r="AC101">
        <v>47</v>
      </c>
      <c r="AD101">
        <v>12.87</v>
      </c>
      <c r="AE101">
        <v>0.3</v>
      </c>
      <c r="AF101">
        <v>973</v>
      </c>
      <c r="AG101">
        <v>0</v>
      </c>
      <c r="AH101">
        <v>8</v>
      </c>
      <c r="AI101">
        <v>15</v>
      </c>
      <c r="AJ101">
        <v>191</v>
      </c>
      <c r="AK101">
        <v>190</v>
      </c>
      <c r="AL101">
        <v>6.4</v>
      </c>
      <c r="AM101">
        <v>195</v>
      </c>
      <c r="AN101" t="s">
        <v>155</v>
      </c>
      <c r="AO101">
        <v>1</v>
      </c>
      <c r="AP101" s="42">
        <v>0.93907407407407406</v>
      </c>
      <c r="AQ101">
        <v>47.164206999999998</v>
      </c>
      <c r="AR101">
        <v>-88.489722999999998</v>
      </c>
      <c r="AS101">
        <v>326.3</v>
      </c>
      <c r="AT101">
        <v>31.3</v>
      </c>
      <c r="AU101">
        <v>12</v>
      </c>
      <c r="AV101">
        <v>7</v>
      </c>
      <c r="AW101" t="s">
        <v>217</v>
      </c>
      <c r="AX101">
        <v>1.4</v>
      </c>
      <c r="AY101">
        <v>2.1</v>
      </c>
      <c r="AZ101">
        <v>2.6</v>
      </c>
      <c r="BA101">
        <v>14.048999999999999</v>
      </c>
      <c r="BB101">
        <v>11.09</v>
      </c>
      <c r="BC101">
        <v>0.79</v>
      </c>
      <c r="BD101">
        <v>18.884</v>
      </c>
      <c r="BE101">
        <v>1843.893</v>
      </c>
      <c r="BF101">
        <v>712.31200000000001</v>
      </c>
      <c r="BG101">
        <v>0.71599999999999997</v>
      </c>
      <c r="BH101">
        <v>0</v>
      </c>
      <c r="BI101">
        <v>0.71599999999999997</v>
      </c>
      <c r="BJ101">
        <v>0.55400000000000005</v>
      </c>
      <c r="BK101">
        <v>0</v>
      </c>
      <c r="BL101">
        <v>0.55400000000000005</v>
      </c>
      <c r="BM101">
        <v>23.313600000000001</v>
      </c>
      <c r="BN101"/>
      <c r="BO101"/>
      <c r="BP101"/>
      <c r="BQ101">
        <v>0</v>
      </c>
      <c r="BR101">
        <v>0.26628400000000002</v>
      </c>
      <c r="BS101">
        <v>-2.7013120000000002</v>
      </c>
      <c r="BT101">
        <v>1.2999999999999999E-2</v>
      </c>
      <c r="BU101">
        <v>6.4101220000000003</v>
      </c>
      <c r="BV101">
        <v>-54.296371200000003</v>
      </c>
      <c r="BW101" s="4">
        <f t="shared" si="14"/>
        <v>1.6935542323999999</v>
      </c>
      <c r="BY101" s="4">
        <f t="shared" si="15"/>
        <v>8999.4275152778846</v>
      </c>
      <c r="BZ101" s="4">
        <f t="shared" si="16"/>
        <v>3476.5575943195299</v>
      </c>
      <c r="CA101" s="4">
        <f t="shared" si="17"/>
        <v>2.7038894575032004</v>
      </c>
      <c r="CB101" s="4">
        <f t="shared" si="18"/>
        <v>113.78591562535489</v>
      </c>
    </row>
    <row r="102" spans="1:80" x14ac:dyDescent="0.25">
      <c r="A102" s="40">
        <v>41704</v>
      </c>
      <c r="B102" s="41">
        <v>2.248958333333333E-2</v>
      </c>
      <c r="C102">
        <v>11.079000000000001</v>
      </c>
      <c r="D102">
        <v>6.4690000000000003</v>
      </c>
      <c r="E102">
        <v>64689.586779999998</v>
      </c>
      <c r="F102">
        <v>40.9</v>
      </c>
      <c r="G102">
        <v>-6.3</v>
      </c>
      <c r="H102">
        <v>3639.5</v>
      </c>
      <c r="I102"/>
      <c r="J102">
        <v>0</v>
      </c>
      <c r="K102">
        <v>0.84319999999999995</v>
      </c>
      <c r="L102">
        <v>9.3422999999999998</v>
      </c>
      <c r="M102">
        <v>5.4549000000000003</v>
      </c>
      <c r="N102">
        <v>34.527999999999999</v>
      </c>
      <c r="O102">
        <v>0</v>
      </c>
      <c r="P102">
        <v>34.5</v>
      </c>
      <c r="Q102">
        <v>26.724299999999999</v>
      </c>
      <c r="R102">
        <v>0</v>
      </c>
      <c r="S102">
        <v>26.7</v>
      </c>
      <c r="T102">
        <v>3639.4760999999999</v>
      </c>
      <c r="U102"/>
      <c r="V102"/>
      <c r="W102">
        <v>0</v>
      </c>
      <c r="X102">
        <v>0</v>
      </c>
      <c r="Y102">
        <v>12.3</v>
      </c>
      <c r="Z102">
        <v>844</v>
      </c>
      <c r="AA102">
        <v>870</v>
      </c>
      <c r="AB102">
        <v>857</v>
      </c>
      <c r="AC102">
        <v>47</v>
      </c>
      <c r="AD102">
        <v>12.87</v>
      </c>
      <c r="AE102">
        <v>0.3</v>
      </c>
      <c r="AF102">
        <v>973</v>
      </c>
      <c r="AG102">
        <v>0</v>
      </c>
      <c r="AH102">
        <v>8</v>
      </c>
      <c r="AI102">
        <v>15</v>
      </c>
      <c r="AJ102">
        <v>191</v>
      </c>
      <c r="AK102">
        <v>190</v>
      </c>
      <c r="AL102">
        <v>6.4</v>
      </c>
      <c r="AM102">
        <v>195</v>
      </c>
      <c r="AN102" t="s">
        <v>155</v>
      </c>
      <c r="AO102">
        <v>1</v>
      </c>
      <c r="AP102" s="42">
        <v>0.93907407407407406</v>
      </c>
      <c r="AQ102">
        <v>47.164178999999997</v>
      </c>
      <c r="AR102">
        <v>-88.489771000000005</v>
      </c>
      <c r="AS102">
        <v>326.2</v>
      </c>
      <c r="AT102">
        <v>31.8</v>
      </c>
      <c r="AU102">
        <v>12</v>
      </c>
      <c r="AV102">
        <v>7</v>
      </c>
      <c r="AW102" t="s">
        <v>217</v>
      </c>
      <c r="AX102">
        <v>1.302597</v>
      </c>
      <c r="AY102">
        <v>1.9701299999999999</v>
      </c>
      <c r="AZ102">
        <v>2.405195</v>
      </c>
      <c r="BA102">
        <v>14.048999999999999</v>
      </c>
      <c r="BB102">
        <v>11.24</v>
      </c>
      <c r="BC102">
        <v>0.8</v>
      </c>
      <c r="BD102">
        <v>18.591000000000001</v>
      </c>
      <c r="BE102">
        <v>1869.365</v>
      </c>
      <c r="BF102">
        <v>694.70899999999995</v>
      </c>
      <c r="BG102">
        <v>0.72399999999999998</v>
      </c>
      <c r="BH102">
        <v>0</v>
      </c>
      <c r="BI102">
        <v>0.72399999999999998</v>
      </c>
      <c r="BJ102">
        <v>0.56000000000000005</v>
      </c>
      <c r="BK102">
        <v>0</v>
      </c>
      <c r="BL102">
        <v>0.56000000000000005</v>
      </c>
      <c r="BM102">
        <v>24.0627</v>
      </c>
      <c r="BN102"/>
      <c r="BO102"/>
      <c r="BP102"/>
      <c r="BQ102">
        <v>0</v>
      </c>
      <c r="BR102">
        <v>0.292078</v>
      </c>
      <c r="BS102">
        <v>-2.4833059999999998</v>
      </c>
      <c r="BT102">
        <v>1.2282E-2</v>
      </c>
      <c r="BU102">
        <v>7.0310480000000002</v>
      </c>
      <c r="BV102">
        <v>-49.914450600000002</v>
      </c>
      <c r="BW102" s="4">
        <f t="shared" si="14"/>
        <v>1.8576028816000001</v>
      </c>
      <c r="BY102" s="4">
        <f t="shared" si="15"/>
        <v>10007.533266897528</v>
      </c>
      <c r="BZ102" s="4">
        <f t="shared" si="16"/>
        <v>3719.0829122793643</v>
      </c>
      <c r="CA102" s="4">
        <f t="shared" si="17"/>
        <v>2.9979263704320003</v>
      </c>
      <c r="CB102" s="4">
        <f t="shared" si="18"/>
        <v>128.81821941748944</v>
      </c>
    </row>
    <row r="103" spans="1:80" x14ac:dyDescent="0.25">
      <c r="A103" s="40">
        <v>41704</v>
      </c>
      <c r="B103" s="41">
        <v>2.2501157407407407E-2</v>
      </c>
      <c r="C103">
        <v>10.702</v>
      </c>
      <c r="D103">
        <v>7.0392000000000001</v>
      </c>
      <c r="E103">
        <v>70392.066120000003</v>
      </c>
      <c r="F103">
        <v>40.5</v>
      </c>
      <c r="G103">
        <v>-18.600000000000001</v>
      </c>
      <c r="H103">
        <v>3932.2</v>
      </c>
      <c r="I103"/>
      <c r="J103">
        <v>0</v>
      </c>
      <c r="K103">
        <v>0.84040000000000004</v>
      </c>
      <c r="L103">
        <v>8.9937000000000005</v>
      </c>
      <c r="M103">
        <v>5.9154999999999998</v>
      </c>
      <c r="N103">
        <v>34.0184</v>
      </c>
      <c r="O103">
        <v>0</v>
      </c>
      <c r="P103">
        <v>34</v>
      </c>
      <c r="Q103">
        <v>26.329799999999999</v>
      </c>
      <c r="R103">
        <v>0</v>
      </c>
      <c r="S103">
        <v>26.3</v>
      </c>
      <c r="T103">
        <v>3932.1927000000001</v>
      </c>
      <c r="U103"/>
      <c r="V103"/>
      <c r="W103">
        <v>0</v>
      </c>
      <c r="X103">
        <v>0</v>
      </c>
      <c r="Y103">
        <v>12.3</v>
      </c>
      <c r="Z103">
        <v>844</v>
      </c>
      <c r="AA103">
        <v>870</v>
      </c>
      <c r="AB103">
        <v>855</v>
      </c>
      <c r="AC103">
        <v>47</v>
      </c>
      <c r="AD103">
        <v>12.87</v>
      </c>
      <c r="AE103">
        <v>0.3</v>
      </c>
      <c r="AF103">
        <v>973</v>
      </c>
      <c r="AG103">
        <v>0</v>
      </c>
      <c r="AH103">
        <v>8</v>
      </c>
      <c r="AI103">
        <v>15</v>
      </c>
      <c r="AJ103">
        <v>191</v>
      </c>
      <c r="AK103">
        <v>190</v>
      </c>
      <c r="AL103">
        <v>6.3</v>
      </c>
      <c r="AM103">
        <v>195</v>
      </c>
      <c r="AN103" t="s">
        <v>155</v>
      </c>
      <c r="AO103">
        <v>1</v>
      </c>
      <c r="AP103" s="42">
        <v>0.9390856481481481</v>
      </c>
      <c r="AQ103">
        <v>47.164065000000001</v>
      </c>
      <c r="AR103">
        <v>-88.489964000000001</v>
      </c>
      <c r="AS103">
        <v>326</v>
      </c>
      <c r="AT103">
        <v>32.1</v>
      </c>
      <c r="AU103">
        <v>12</v>
      </c>
      <c r="AV103">
        <v>8</v>
      </c>
      <c r="AW103" t="s">
        <v>216</v>
      </c>
      <c r="AX103">
        <v>1.1000000000000001</v>
      </c>
      <c r="AY103">
        <v>1.667273</v>
      </c>
      <c r="AZ103">
        <v>1.967273</v>
      </c>
      <c r="BA103">
        <v>14.048999999999999</v>
      </c>
      <c r="BB103">
        <v>11.03</v>
      </c>
      <c r="BC103">
        <v>0.79</v>
      </c>
      <c r="BD103">
        <v>18.997</v>
      </c>
      <c r="BE103">
        <v>1782.9480000000001</v>
      </c>
      <c r="BF103">
        <v>746.38900000000001</v>
      </c>
      <c r="BG103">
        <v>0.70599999999999996</v>
      </c>
      <c r="BH103">
        <v>0</v>
      </c>
      <c r="BI103">
        <v>0.70599999999999996</v>
      </c>
      <c r="BJ103">
        <v>0.54700000000000004</v>
      </c>
      <c r="BK103">
        <v>0</v>
      </c>
      <c r="BL103">
        <v>0.54700000000000004</v>
      </c>
      <c r="BM103">
        <v>25.757100000000001</v>
      </c>
      <c r="BN103"/>
      <c r="BO103"/>
      <c r="BP103"/>
      <c r="BQ103">
        <v>0</v>
      </c>
      <c r="BR103">
        <v>0.27933200000000002</v>
      </c>
      <c r="BS103">
        <v>-2.5764019999999999</v>
      </c>
      <c r="BT103">
        <v>1.2718E-2</v>
      </c>
      <c r="BU103">
        <v>6.7242199999999999</v>
      </c>
      <c r="BV103">
        <v>-51.785680200000002</v>
      </c>
      <c r="BW103" s="4">
        <f t="shared" si="14"/>
        <v>1.7765389239999998</v>
      </c>
      <c r="BY103" s="4">
        <f t="shared" si="15"/>
        <v>9128.3748048663838</v>
      </c>
      <c r="BZ103" s="4">
        <f t="shared" si="16"/>
        <v>3821.3781569790117</v>
      </c>
      <c r="CA103" s="4">
        <f t="shared" si="17"/>
        <v>2.8005421460760003</v>
      </c>
      <c r="CB103" s="4">
        <f t="shared" si="18"/>
        <v>131.87174426086679</v>
      </c>
    </row>
    <row r="104" spans="1:80" x14ac:dyDescent="0.25">
      <c r="A104" s="40">
        <v>41704</v>
      </c>
      <c r="B104" s="41">
        <v>2.2512731481481484E-2</v>
      </c>
      <c r="C104">
        <v>10.398999999999999</v>
      </c>
      <c r="D104">
        <v>7.5416999999999996</v>
      </c>
      <c r="E104">
        <v>75416.95246</v>
      </c>
      <c r="F104">
        <v>50.5</v>
      </c>
      <c r="G104">
        <v>-21.9</v>
      </c>
      <c r="H104">
        <v>4094.3</v>
      </c>
      <c r="I104"/>
      <c r="J104">
        <v>0</v>
      </c>
      <c r="K104">
        <v>0.8377</v>
      </c>
      <c r="L104">
        <v>8.7104999999999997</v>
      </c>
      <c r="M104">
        <v>6.3174000000000001</v>
      </c>
      <c r="N104">
        <v>42.295999999999999</v>
      </c>
      <c r="O104">
        <v>0</v>
      </c>
      <c r="P104">
        <v>42.3</v>
      </c>
      <c r="Q104">
        <v>32.736600000000003</v>
      </c>
      <c r="R104">
        <v>0</v>
      </c>
      <c r="S104">
        <v>32.700000000000003</v>
      </c>
      <c r="T104">
        <v>4094.2826</v>
      </c>
      <c r="U104"/>
      <c r="V104"/>
      <c r="W104">
        <v>0</v>
      </c>
      <c r="X104">
        <v>0</v>
      </c>
      <c r="Y104">
        <v>12.3</v>
      </c>
      <c r="Z104">
        <v>845</v>
      </c>
      <c r="AA104">
        <v>870</v>
      </c>
      <c r="AB104">
        <v>856</v>
      </c>
      <c r="AC104">
        <v>47</v>
      </c>
      <c r="AD104">
        <v>12.87</v>
      </c>
      <c r="AE104">
        <v>0.3</v>
      </c>
      <c r="AF104">
        <v>973</v>
      </c>
      <c r="AG104">
        <v>0</v>
      </c>
      <c r="AH104">
        <v>8</v>
      </c>
      <c r="AI104">
        <v>15</v>
      </c>
      <c r="AJ104">
        <v>191</v>
      </c>
      <c r="AK104">
        <v>190.7</v>
      </c>
      <c r="AL104">
        <v>6.3</v>
      </c>
      <c r="AM104">
        <v>195</v>
      </c>
      <c r="AN104" t="s">
        <v>155</v>
      </c>
      <c r="AO104">
        <v>1</v>
      </c>
      <c r="AP104" s="42">
        <v>0.9391087962962964</v>
      </c>
      <c r="AQ104">
        <v>47.163921000000002</v>
      </c>
      <c r="AR104">
        <v>-88.490217999999999</v>
      </c>
      <c r="AS104">
        <v>325.89999999999998</v>
      </c>
      <c r="AT104">
        <v>32.9</v>
      </c>
      <c r="AU104">
        <v>12</v>
      </c>
      <c r="AV104">
        <v>9</v>
      </c>
      <c r="AW104" t="s">
        <v>218</v>
      </c>
      <c r="AX104">
        <v>1.1000000000000001</v>
      </c>
      <c r="AY104">
        <v>1.6</v>
      </c>
      <c r="AZ104">
        <v>1.9</v>
      </c>
      <c r="BA104">
        <v>14.048999999999999</v>
      </c>
      <c r="BB104">
        <v>10.84</v>
      </c>
      <c r="BC104">
        <v>0.77</v>
      </c>
      <c r="BD104">
        <v>19.381</v>
      </c>
      <c r="BE104">
        <v>1711.665</v>
      </c>
      <c r="BF104">
        <v>790.11300000000006</v>
      </c>
      <c r="BG104">
        <v>0.87</v>
      </c>
      <c r="BH104">
        <v>0</v>
      </c>
      <c r="BI104">
        <v>0.87</v>
      </c>
      <c r="BJ104">
        <v>0.67400000000000004</v>
      </c>
      <c r="BK104">
        <v>0</v>
      </c>
      <c r="BL104">
        <v>0.67400000000000004</v>
      </c>
      <c r="BM104">
        <v>26.5838</v>
      </c>
      <c r="BN104"/>
      <c r="BO104"/>
      <c r="BP104"/>
      <c r="BQ104">
        <v>0</v>
      </c>
      <c r="BR104">
        <v>0.27271800000000002</v>
      </c>
      <c r="BS104">
        <v>-2.7402099999999998</v>
      </c>
      <c r="BT104">
        <v>1.3717999999999999E-2</v>
      </c>
      <c r="BU104">
        <v>6.5650040000000001</v>
      </c>
      <c r="BV104">
        <v>-55.078220999999999</v>
      </c>
      <c r="BW104" s="4">
        <f t="shared" si="14"/>
        <v>1.7344740567999999</v>
      </c>
      <c r="BY104" s="4">
        <f t="shared" si="15"/>
        <v>8555.9184770619231</v>
      </c>
      <c r="BZ104" s="4">
        <f t="shared" si="16"/>
        <v>3949.4541371511532</v>
      </c>
      <c r="CA104" s="4">
        <f t="shared" si="17"/>
        <v>3.3690523867344</v>
      </c>
      <c r="CB104" s="4">
        <f t="shared" si="18"/>
        <v>132.88162438942129</v>
      </c>
    </row>
    <row r="105" spans="1:80" x14ac:dyDescent="0.25">
      <c r="A105" s="40">
        <v>41704</v>
      </c>
      <c r="B105" s="41">
        <v>2.2524305555555558E-2</v>
      </c>
      <c r="C105">
        <v>10.542999999999999</v>
      </c>
      <c r="D105">
        <v>7.4034000000000004</v>
      </c>
      <c r="E105">
        <v>74033.769289999997</v>
      </c>
      <c r="F105">
        <v>69.099999999999994</v>
      </c>
      <c r="G105">
        <v>-4.7</v>
      </c>
      <c r="H105">
        <v>3898.5</v>
      </c>
      <c r="I105"/>
      <c r="J105">
        <v>0</v>
      </c>
      <c r="K105">
        <v>0.83819999999999995</v>
      </c>
      <c r="L105">
        <v>8.8366000000000007</v>
      </c>
      <c r="M105">
        <v>6.2051999999999996</v>
      </c>
      <c r="N105">
        <v>57.941200000000002</v>
      </c>
      <c r="O105">
        <v>0</v>
      </c>
      <c r="P105">
        <v>57.9</v>
      </c>
      <c r="Q105">
        <v>44.845799999999997</v>
      </c>
      <c r="R105">
        <v>0</v>
      </c>
      <c r="S105">
        <v>44.8</v>
      </c>
      <c r="T105">
        <v>3898.4515999999999</v>
      </c>
      <c r="U105"/>
      <c r="V105"/>
      <c r="W105">
        <v>0</v>
      </c>
      <c r="X105">
        <v>0</v>
      </c>
      <c r="Y105">
        <v>12.3</v>
      </c>
      <c r="Z105">
        <v>844</v>
      </c>
      <c r="AA105">
        <v>871</v>
      </c>
      <c r="AB105">
        <v>855</v>
      </c>
      <c r="AC105">
        <v>47</v>
      </c>
      <c r="AD105">
        <v>12.87</v>
      </c>
      <c r="AE105">
        <v>0.3</v>
      </c>
      <c r="AF105">
        <v>973</v>
      </c>
      <c r="AG105">
        <v>0</v>
      </c>
      <c r="AH105">
        <v>8</v>
      </c>
      <c r="AI105">
        <v>15</v>
      </c>
      <c r="AJ105">
        <v>191</v>
      </c>
      <c r="AK105">
        <v>191</v>
      </c>
      <c r="AL105">
        <v>6.4</v>
      </c>
      <c r="AM105">
        <v>195</v>
      </c>
      <c r="AN105" t="s">
        <v>155</v>
      </c>
      <c r="AO105">
        <v>2</v>
      </c>
      <c r="AP105" s="42">
        <v>0.93912037037037033</v>
      </c>
      <c r="AQ105">
        <v>47.163853000000003</v>
      </c>
      <c r="AR105">
        <v>-88.490409</v>
      </c>
      <c r="AS105">
        <v>325.89999999999998</v>
      </c>
      <c r="AT105">
        <v>35</v>
      </c>
      <c r="AU105">
        <v>12</v>
      </c>
      <c r="AV105">
        <v>9</v>
      </c>
      <c r="AW105" t="s">
        <v>218</v>
      </c>
      <c r="AX105">
        <v>1.0667329999999999</v>
      </c>
      <c r="AY105">
        <v>1.4004000000000001</v>
      </c>
      <c r="AZ105">
        <v>1.9</v>
      </c>
      <c r="BA105">
        <v>14.048999999999999</v>
      </c>
      <c r="BB105">
        <v>10.87</v>
      </c>
      <c r="BC105">
        <v>0.77</v>
      </c>
      <c r="BD105">
        <v>19.309999999999999</v>
      </c>
      <c r="BE105">
        <v>1737.0889999999999</v>
      </c>
      <c r="BF105">
        <v>776.36699999999996</v>
      </c>
      <c r="BG105">
        <v>1.1930000000000001</v>
      </c>
      <c r="BH105">
        <v>0</v>
      </c>
      <c r="BI105">
        <v>1.1930000000000001</v>
      </c>
      <c r="BJ105">
        <v>0.92300000000000004</v>
      </c>
      <c r="BK105">
        <v>0</v>
      </c>
      <c r="BL105">
        <v>0.92300000000000004</v>
      </c>
      <c r="BM105">
        <v>25.3216</v>
      </c>
      <c r="BN105"/>
      <c r="BO105"/>
      <c r="BP105"/>
      <c r="BQ105">
        <v>0</v>
      </c>
      <c r="BR105">
        <v>0.254332</v>
      </c>
      <c r="BS105">
        <v>-2.8668019999999999</v>
      </c>
      <c r="BT105">
        <v>1.3282E-2</v>
      </c>
      <c r="BU105">
        <v>6.1224080000000001</v>
      </c>
      <c r="BV105">
        <v>-57.622720200000003</v>
      </c>
      <c r="BW105" s="4">
        <f t="shared" si="14"/>
        <v>1.6175401936</v>
      </c>
      <c r="BY105" s="4">
        <f t="shared" si="15"/>
        <v>8097.6166032635556</v>
      </c>
      <c r="BZ105" s="4">
        <f t="shared" si="16"/>
        <v>3619.1135338637901</v>
      </c>
      <c r="CA105" s="4">
        <f t="shared" si="17"/>
        <v>4.3026581394576002</v>
      </c>
      <c r="CB105" s="4">
        <f t="shared" si="18"/>
        <v>118.03920730670592</v>
      </c>
    </row>
    <row r="106" spans="1:80" x14ac:dyDescent="0.25">
      <c r="A106" s="40">
        <v>41704</v>
      </c>
      <c r="B106" s="41">
        <v>2.2535879629629631E-2</v>
      </c>
      <c r="C106">
        <v>10.92</v>
      </c>
      <c r="D106">
        <v>6.9988000000000001</v>
      </c>
      <c r="E106">
        <v>69988.049620000005</v>
      </c>
      <c r="F106">
        <v>70.900000000000006</v>
      </c>
      <c r="G106">
        <v>9.8000000000000007</v>
      </c>
      <c r="H106">
        <v>3513.5</v>
      </c>
      <c r="I106"/>
      <c r="J106">
        <v>0</v>
      </c>
      <c r="K106">
        <v>0.83960000000000001</v>
      </c>
      <c r="L106">
        <v>9.1683000000000003</v>
      </c>
      <c r="M106">
        <v>5.8761000000000001</v>
      </c>
      <c r="N106">
        <v>59.5381</v>
      </c>
      <c r="O106">
        <v>8.2487999999999992</v>
      </c>
      <c r="P106">
        <v>67.8</v>
      </c>
      <c r="Q106">
        <v>46.081800000000001</v>
      </c>
      <c r="R106">
        <v>6.3845000000000001</v>
      </c>
      <c r="S106">
        <v>52.5</v>
      </c>
      <c r="T106">
        <v>3513.4848000000002</v>
      </c>
      <c r="U106"/>
      <c r="V106"/>
      <c r="W106">
        <v>0</v>
      </c>
      <c r="X106">
        <v>0</v>
      </c>
      <c r="Y106">
        <v>12.3</v>
      </c>
      <c r="Z106">
        <v>844</v>
      </c>
      <c r="AA106">
        <v>871</v>
      </c>
      <c r="AB106">
        <v>856</v>
      </c>
      <c r="AC106">
        <v>47</v>
      </c>
      <c r="AD106">
        <v>12.87</v>
      </c>
      <c r="AE106">
        <v>0.3</v>
      </c>
      <c r="AF106">
        <v>973</v>
      </c>
      <c r="AG106">
        <v>0</v>
      </c>
      <c r="AH106">
        <v>8</v>
      </c>
      <c r="AI106">
        <v>15</v>
      </c>
      <c r="AJ106">
        <v>191</v>
      </c>
      <c r="AK106">
        <v>191</v>
      </c>
      <c r="AL106">
        <v>6.5</v>
      </c>
      <c r="AM106">
        <v>195</v>
      </c>
      <c r="AN106" t="s">
        <v>155</v>
      </c>
      <c r="AO106">
        <v>2</v>
      </c>
      <c r="AP106" s="42">
        <v>0.93913194444444448</v>
      </c>
      <c r="AQ106">
        <v>47.163806999999998</v>
      </c>
      <c r="AR106">
        <v>-88.490623999999997</v>
      </c>
      <c r="AS106">
        <v>325.89999999999998</v>
      </c>
      <c r="AT106">
        <v>35.9</v>
      </c>
      <c r="AU106">
        <v>12</v>
      </c>
      <c r="AV106">
        <v>9</v>
      </c>
      <c r="AW106" t="s">
        <v>218</v>
      </c>
      <c r="AX106">
        <v>1.0663339999999999</v>
      </c>
      <c r="AY106">
        <v>1</v>
      </c>
      <c r="AZ106">
        <v>1.9</v>
      </c>
      <c r="BA106">
        <v>14.048999999999999</v>
      </c>
      <c r="BB106">
        <v>10.97</v>
      </c>
      <c r="BC106">
        <v>0.78</v>
      </c>
      <c r="BD106">
        <v>19.106000000000002</v>
      </c>
      <c r="BE106">
        <v>1806.5039999999999</v>
      </c>
      <c r="BF106">
        <v>736.92</v>
      </c>
      <c r="BG106">
        <v>1.2290000000000001</v>
      </c>
      <c r="BH106">
        <v>0.17</v>
      </c>
      <c r="BI106">
        <v>1.399</v>
      </c>
      <c r="BJ106">
        <v>0.95099999999999996</v>
      </c>
      <c r="BK106">
        <v>0.13200000000000001</v>
      </c>
      <c r="BL106">
        <v>1.083</v>
      </c>
      <c r="BM106">
        <v>22.874500000000001</v>
      </c>
      <c r="BN106"/>
      <c r="BO106"/>
      <c r="BP106"/>
      <c r="BQ106">
        <v>0</v>
      </c>
      <c r="BR106">
        <v>0.25130799999999998</v>
      </c>
      <c r="BS106">
        <v>-2.851432</v>
      </c>
      <c r="BT106">
        <v>1.2999999999999999E-2</v>
      </c>
      <c r="BU106">
        <v>6.0496119999999998</v>
      </c>
      <c r="BV106">
        <v>-57.313783200000003</v>
      </c>
      <c r="BW106" s="4">
        <f t="shared" si="14"/>
        <v>1.5983074903999999</v>
      </c>
      <c r="BY106" s="4">
        <f t="shared" si="15"/>
        <v>8321.072797687506</v>
      </c>
      <c r="BZ106" s="4">
        <f t="shared" si="16"/>
        <v>3394.3821691354556</v>
      </c>
      <c r="CA106" s="4">
        <f t="shared" si="17"/>
        <v>4.3804720225367992</v>
      </c>
      <c r="CB106" s="4">
        <f t="shared" si="18"/>
        <v>105.3639403570116</v>
      </c>
    </row>
    <row r="107" spans="1:80" x14ac:dyDescent="0.25">
      <c r="A107" s="40">
        <v>41704</v>
      </c>
      <c r="B107" s="41">
        <v>2.2547453703703705E-2</v>
      </c>
      <c r="C107">
        <v>10.885999999999999</v>
      </c>
      <c r="D107">
        <v>6.8742000000000001</v>
      </c>
      <c r="E107">
        <v>68742.261429999999</v>
      </c>
      <c r="F107">
        <v>57.5</v>
      </c>
      <c r="G107">
        <v>23.5</v>
      </c>
      <c r="H107">
        <v>3299.5</v>
      </c>
      <c r="I107"/>
      <c r="J107">
        <v>0</v>
      </c>
      <c r="K107">
        <v>0.84119999999999995</v>
      </c>
      <c r="L107">
        <v>9.1575000000000006</v>
      </c>
      <c r="M107">
        <v>5.7828999999999997</v>
      </c>
      <c r="N107">
        <v>48.335299999999997</v>
      </c>
      <c r="O107">
        <v>19.738199999999999</v>
      </c>
      <c r="P107">
        <v>68.099999999999994</v>
      </c>
      <c r="Q107">
        <v>37.411000000000001</v>
      </c>
      <c r="R107">
        <v>15.277100000000001</v>
      </c>
      <c r="S107">
        <v>52.7</v>
      </c>
      <c r="T107">
        <v>3299.4706000000001</v>
      </c>
      <c r="U107"/>
      <c r="V107"/>
      <c r="W107">
        <v>0</v>
      </c>
      <c r="X107">
        <v>0</v>
      </c>
      <c r="Y107">
        <v>12.3</v>
      </c>
      <c r="Z107">
        <v>844</v>
      </c>
      <c r="AA107">
        <v>870</v>
      </c>
      <c r="AB107">
        <v>855</v>
      </c>
      <c r="AC107">
        <v>47</v>
      </c>
      <c r="AD107">
        <v>12.87</v>
      </c>
      <c r="AE107">
        <v>0.3</v>
      </c>
      <c r="AF107">
        <v>973</v>
      </c>
      <c r="AG107">
        <v>0</v>
      </c>
      <c r="AH107">
        <v>8</v>
      </c>
      <c r="AI107">
        <v>15</v>
      </c>
      <c r="AJ107">
        <v>191</v>
      </c>
      <c r="AK107">
        <v>191</v>
      </c>
      <c r="AL107">
        <v>6.5</v>
      </c>
      <c r="AM107">
        <v>195</v>
      </c>
      <c r="AN107" t="s">
        <v>155</v>
      </c>
      <c r="AO107">
        <v>2</v>
      </c>
      <c r="AP107" s="42">
        <v>0.93914351851851852</v>
      </c>
      <c r="AQ107">
        <v>47.163769000000002</v>
      </c>
      <c r="AR107">
        <v>-88.490836000000002</v>
      </c>
      <c r="AS107">
        <v>325.89999999999998</v>
      </c>
      <c r="AT107">
        <v>36.200000000000003</v>
      </c>
      <c r="AU107">
        <v>12</v>
      </c>
      <c r="AV107">
        <v>9</v>
      </c>
      <c r="AW107" t="s">
        <v>218</v>
      </c>
      <c r="AX107">
        <v>1.2</v>
      </c>
      <c r="AY107">
        <v>1.033067</v>
      </c>
      <c r="AZ107">
        <v>1.9330670000000001</v>
      </c>
      <c r="BA107">
        <v>14.048999999999999</v>
      </c>
      <c r="BB107">
        <v>11.09</v>
      </c>
      <c r="BC107">
        <v>0.79</v>
      </c>
      <c r="BD107">
        <v>18.872</v>
      </c>
      <c r="BE107">
        <v>1819.2449999999999</v>
      </c>
      <c r="BF107">
        <v>731.19600000000003</v>
      </c>
      <c r="BG107">
        <v>1.006</v>
      </c>
      <c r="BH107">
        <v>0.41099999999999998</v>
      </c>
      <c r="BI107">
        <v>1.4159999999999999</v>
      </c>
      <c r="BJ107">
        <v>0.77800000000000002</v>
      </c>
      <c r="BK107">
        <v>0.318</v>
      </c>
      <c r="BL107">
        <v>1.0960000000000001</v>
      </c>
      <c r="BM107">
        <v>21.658100000000001</v>
      </c>
      <c r="BN107"/>
      <c r="BO107"/>
      <c r="BP107"/>
      <c r="BQ107">
        <v>0</v>
      </c>
      <c r="BR107">
        <v>0.247256</v>
      </c>
      <c r="BS107">
        <v>-2.7653799999999999</v>
      </c>
      <c r="BT107">
        <v>1.2999999999999999E-2</v>
      </c>
      <c r="BU107">
        <v>5.9520710000000001</v>
      </c>
      <c r="BV107">
        <v>-55.584138000000003</v>
      </c>
      <c r="BW107" s="4">
        <f t="shared" si="14"/>
        <v>1.5725371582000001</v>
      </c>
      <c r="BY107" s="4">
        <f t="shared" si="15"/>
        <v>8244.6488944291523</v>
      </c>
      <c r="BZ107" s="4">
        <f t="shared" si="16"/>
        <v>3313.7121679658421</v>
      </c>
      <c r="CA107" s="4">
        <f t="shared" si="17"/>
        <v>3.5258235366132</v>
      </c>
      <c r="CB107" s="4">
        <f t="shared" si="18"/>
        <v>98.15249195157115</v>
      </c>
    </row>
    <row r="108" spans="1:80" x14ac:dyDescent="0.25">
      <c r="A108" s="40">
        <v>41704</v>
      </c>
      <c r="B108" s="41">
        <v>2.2559027777777779E-2</v>
      </c>
      <c r="C108">
        <v>10.711</v>
      </c>
      <c r="D108">
        <v>7.28</v>
      </c>
      <c r="E108">
        <v>72800</v>
      </c>
      <c r="F108">
        <v>41.2</v>
      </c>
      <c r="G108">
        <v>-0.2</v>
      </c>
      <c r="H108">
        <v>3365.2</v>
      </c>
      <c r="I108"/>
      <c r="J108">
        <v>0</v>
      </c>
      <c r="K108">
        <v>0.8387</v>
      </c>
      <c r="L108">
        <v>8.9834999999999994</v>
      </c>
      <c r="M108">
        <v>6.1055999999999999</v>
      </c>
      <c r="N108">
        <v>34.552700000000002</v>
      </c>
      <c r="O108">
        <v>0</v>
      </c>
      <c r="P108">
        <v>34.6</v>
      </c>
      <c r="Q108">
        <v>26.743400000000001</v>
      </c>
      <c r="R108">
        <v>0</v>
      </c>
      <c r="S108">
        <v>26.7</v>
      </c>
      <c r="T108">
        <v>3365.2170000000001</v>
      </c>
      <c r="U108"/>
      <c r="V108"/>
      <c r="W108">
        <v>0</v>
      </c>
      <c r="X108">
        <v>0</v>
      </c>
      <c r="Y108">
        <v>12.3</v>
      </c>
      <c r="Z108">
        <v>844</v>
      </c>
      <c r="AA108">
        <v>871</v>
      </c>
      <c r="AB108">
        <v>853</v>
      </c>
      <c r="AC108">
        <v>47</v>
      </c>
      <c r="AD108">
        <v>12.87</v>
      </c>
      <c r="AE108">
        <v>0.3</v>
      </c>
      <c r="AF108">
        <v>973</v>
      </c>
      <c r="AG108">
        <v>0</v>
      </c>
      <c r="AH108">
        <v>8</v>
      </c>
      <c r="AI108">
        <v>15</v>
      </c>
      <c r="AJ108">
        <v>191</v>
      </c>
      <c r="AK108">
        <v>191</v>
      </c>
      <c r="AL108">
        <v>6.6</v>
      </c>
      <c r="AM108">
        <v>195</v>
      </c>
      <c r="AN108" t="s">
        <v>155</v>
      </c>
      <c r="AO108">
        <v>2</v>
      </c>
      <c r="AP108" s="42">
        <v>0.93915509259259267</v>
      </c>
      <c r="AQ108">
        <v>47.163742999999997</v>
      </c>
      <c r="AR108">
        <v>-88.490975000000006</v>
      </c>
      <c r="AS108">
        <v>325.8</v>
      </c>
      <c r="AT108">
        <v>35.700000000000003</v>
      </c>
      <c r="AU108">
        <v>12</v>
      </c>
      <c r="AV108">
        <v>9</v>
      </c>
      <c r="AW108" t="s">
        <v>218</v>
      </c>
      <c r="AX108">
        <v>1.2</v>
      </c>
      <c r="AY108">
        <v>1.1000000000000001</v>
      </c>
      <c r="AZ108">
        <v>2</v>
      </c>
      <c r="BA108">
        <v>14.048999999999999</v>
      </c>
      <c r="BB108">
        <v>10.9</v>
      </c>
      <c r="BC108">
        <v>0.78</v>
      </c>
      <c r="BD108">
        <v>19.234999999999999</v>
      </c>
      <c r="BE108">
        <v>1766.6579999999999</v>
      </c>
      <c r="BF108">
        <v>764.20699999999999</v>
      </c>
      <c r="BG108">
        <v>0.71199999999999997</v>
      </c>
      <c r="BH108">
        <v>0</v>
      </c>
      <c r="BI108">
        <v>0.71199999999999997</v>
      </c>
      <c r="BJ108">
        <v>0.55100000000000005</v>
      </c>
      <c r="BK108">
        <v>0</v>
      </c>
      <c r="BL108">
        <v>0.55100000000000005</v>
      </c>
      <c r="BM108">
        <v>21.866700000000002</v>
      </c>
      <c r="BN108"/>
      <c r="BO108"/>
      <c r="BP108"/>
      <c r="BQ108">
        <v>0</v>
      </c>
      <c r="BR108">
        <v>0.26869399999999999</v>
      </c>
      <c r="BS108">
        <v>-2.2776079999999999</v>
      </c>
      <c r="BT108">
        <v>1.2999999999999999E-2</v>
      </c>
      <c r="BU108">
        <v>6.4681360000000003</v>
      </c>
      <c r="BV108">
        <v>-45.779920799999999</v>
      </c>
      <c r="BW108" s="4">
        <f t="shared" si="14"/>
        <v>1.7088815312000001</v>
      </c>
      <c r="BY108" s="4">
        <f t="shared" si="15"/>
        <v>8700.5057771041629</v>
      </c>
      <c r="BZ108" s="4">
        <f t="shared" si="16"/>
        <v>3763.596246926933</v>
      </c>
      <c r="CA108" s="4">
        <f t="shared" si="17"/>
        <v>2.7135861514704005</v>
      </c>
      <c r="CB108" s="4">
        <f t="shared" si="18"/>
        <v>107.68997150337169</v>
      </c>
    </row>
    <row r="109" spans="1:80" x14ac:dyDescent="0.25">
      <c r="A109" s="40">
        <v>41704</v>
      </c>
      <c r="B109" s="41">
        <v>2.2570601851851849E-2</v>
      </c>
      <c r="C109">
        <v>10.808999999999999</v>
      </c>
      <c r="D109">
        <v>7.0663</v>
      </c>
      <c r="E109">
        <v>70663.247860000003</v>
      </c>
      <c r="F109">
        <v>39</v>
      </c>
      <c r="G109">
        <v>6.2</v>
      </c>
      <c r="H109">
        <v>3662</v>
      </c>
      <c r="I109"/>
      <c r="J109">
        <v>0</v>
      </c>
      <c r="K109">
        <v>0.8397</v>
      </c>
      <c r="L109">
        <v>9.0765999999999991</v>
      </c>
      <c r="M109">
        <v>5.9337</v>
      </c>
      <c r="N109">
        <v>32.744700000000002</v>
      </c>
      <c r="O109">
        <v>5.2442000000000002</v>
      </c>
      <c r="P109">
        <v>38</v>
      </c>
      <c r="Q109">
        <v>25.344100000000001</v>
      </c>
      <c r="R109">
        <v>4.0589000000000004</v>
      </c>
      <c r="S109">
        <v>29.4</v>
      </c>
      <c r="T109">
        <v>3662.027</v>
      </c>
      <c r="U109"/>
      <c r="V109"/>
      <c r="W109">
        <v>0</v>
      </c>
      <c r="X109">
        <v>0</v>
      </c>
      <c r="Y109">
        <v>12.4</v>
      </c>
      <c r="Z109">
        <v>844</v>
      </c>
      <c r="AA109">
        <v>872</v>
      </c>
      <c r="AB109">
        <v>854</v>
      </c>
      <c r="AC109">
        <v>47</v>
      </c>
      <c r="AD109">
        <v>12.87</v>
      </c>
      <c r="AE109">
        <v>0.3</v>
      </c>
      <c r="AF109">
        <v>973</v>
      </c>
      <c r="AG109">
        <v>0</v>
      </c>
      <c r="AH109">
        <v>8</v>
      </c>
      <c r="AI109">
        <v>15</v>
      </c>
      <c r="AJ109">
        <v>191</v>
      </c>
      <c r="AK109">
        <v>191</v>
      </c>
      <c r="AL109">
        <v>6.7</v>
      </c>
      <c r="AM109">
        <v>195</v>
      </c>
      <c r="AN109" t="s">
        <v>155</v>
      </c>
      <c r="AO109">
        <v>2</v>
      </c>
      <c r="AP109" s="42">
        <v>0.93915509259259267</v>
      </c>
      <c r="AQ109">
        <v>47.163722</v>
      </c>
      <c r="AR109">
        <v>-88.491112000000001</v>
      </c>
      <c r="AS109">
        <v>325.8</v>
      </c>
      <c r="AT109">
        <v>35.799999999999997</v>
      </c>
      <c r="AU109">
        <v>12</v>
      </c>
      <c r="AV109">
        <v>9</v>
      </c>
      <c r="AW109" t="s">
        <v>218</v>
      </c>
      <c r="AX109">
        <v>1.2</v>
      </c>
      <c r="AY109">
        <v>1.0671330000000001</v>
      </c>
      <c r="AZ109">
        <v>1.934266</v>
      </c>
      <c r="BA109">
        <v>14.048999999999999</v>
      </c>
      <c r="BB109">
        <v>10.97</v>
      </c>
      <c r="BC109">
        <v>0.78</v>
      </c>
      <c r="BD109">
        <v>19.088000000000001</v>
      </c>
      <c r="BE109">
        <v>1790.6849999999999</v>
      </c>
      <c r="BF109">
        <v>745.072</v>
      </c>
      <c r="BG109">
        <v>0.67700000000000005</v>
      </c>
      <c r="BH109">
        <v>0.108</v>
      </c>
      <c r="BI109">
        <v>0.78500000000000003</v>
      </c>
      <c r="BJ109">
        <v>0.52400000000000002</v>
      </c>
      <c r="BK109">
        <v>8.4000000000000005E-2</v>
      </c>
      <c r="BL109">
        <v>0.60699999999999998</v>
      </c>
      <c r="BM109">
        <v>23.871600000000001</v>
      </c>
      <c r="BN109"/>
      <c r="BO109"/>
      <c r="BP109"/>
      <c r="BQ109">
        <v>0</v>
      </c>
      <c r="BR109">
        <v>0.338252</v>
      </c>
      <c r="BS109">
        <v>-2.5651030000000001</v>
      </c>
      <c r="BT109">
        <v>1.2283000000000001E-2</v>
      </c>
      <c r="BU109">
        <v>8.1425649999999994</v>
      </c>
      <c r="BV109">
        <v>-51.5585703</v>
      </c>
      <c r="BW109" s="4">
        <f t="shared" si="14"/>
        <v>2.1512656729999997</v>
      </c>
      <c r="BY109" s="4">
        <f t="shared" si="15"/>
        <v>11101.797521948834</v>
      </c>
      <c r="BZ109" s="4">
        <f t="shared" si="16"/>
        <v>4619.2593802223519</v>
      </c>
      <c r="CA109" s="4">
        <f t="shared" si="17"/>
        <v>3.2486684712839993</v>
      </c>
      <c r="CB109" s="4">
        <f t="shared" si="18"/>
        <v>147.99792801355559</v>
      </c>
    </row>
    <row r="110" spans="1:80" x14ac:dyDescent="0.25">
      <c r="A110" s="40">
        <v>41704</v>
      </c>
      <c r="B110" s="41">
        <v>2.2582175925925926E-2</v>
      </c>
      <c r="C110">
        <v>11.032</v>
      </c>
      <c r="D110">
        <v>6.7370999999999999</v>
      </c>
      <c r="E110">
        <v>67370.991739999998</v>
      </c>
      <c r="F110">
        <v>39.200000000000003</v>
      </c>
      <c r="G110">
        <v>5.3</v>
      </c>
      <c r="H110">
        <v>3821.2</v>
      </c>
      <c r="I110"/>
      <c r="J110">
        <v>0</v>
      </c>
      <c r="K110">
        <v>0.84099999999999997</v>
      </c>
      <c r="L110">
        <v>9.2780000000000005</v>
      </c>
      <c r="M110">
        <v>5.6658999999999997</v>
      </c>
      <c r="N110">
        <v>32.939599999999999</v>
      </c>
      <c r="O110">
        <v>4.4501999999999997</v>
      </c>
      <c r="P110">
        <v>37.4</v>
      </c>
      <c r="Q110">
        <v>25.494900000000001</v>
      </c>
      <c r="R110">
        <v>3.4443999999999999</v>
      </c>
      <c r="S110">
        <v>28.9</v>
      </c>
      <c r="T110">
        <v>3821.2082</v>
      </c>
      <c r="U110"/>
      <c r="V110"/>
      <c r="W110">
        <v>0</v>
      </c>
      <c r="X110">
        <v>0</v>
      </c>
      <c r="Y110">
        <v>12.3</v>
      </c>
      <c r="Z110">
        <v>845</v>
      </c>
      <c r="AA110">
        <v>871</v>
      </c>
      <c r="AB110">
        <v>853</v>
      </c>
      <c r="AC110">
        <v>47</v>
      </c>
      <c r="AD110">
        <v>12.87</v>
      </c>
      <c r="AE110">
        <v>0.3</v>
      </c>
      <c r="AF110">
        <v>973</v>
      </c>
      <c r="AG110">
        <v>0</v>
      </c>
      <c r="AH110">
        <v>8</v>
      </c>
      <c r="AI110">
        <v>15</v>
      </c>
      <c r="AJ110">
        <v>191</v>
      </c>
      <c r="AK110">
        <v>191</v>
      </c>
      <c r="AL110">
        <v>6.7</v>
      </c>
      <c r="AM110">
        <v>195</v>
      </c>
      <c r="AN110" t="s">
        <v>155</v>
      </c>
      <c r="AO110">
        <v>2</v>
      </c>
      <c r="AP110" s="42">
        <v>0.93917824074074074</v>
      </c>
      <c r="AQ110">
        <v>47.163656000000003</v>
      </c>
      <c r="AR110">
        <v>-88.491455999999999</v>
      </c>
      <c r="AS110">
        <v>325.8</v>
      </c>
      <c r="AT110">
        <v>35.9</v>
      </c>
      <c r="AU110">
        <v>12</v>
      </c>
      <c r="AV110">
        <v>9</v>
      </c>
      <c r="AW110" t="s">
        <v>218</v>
      </c>
      <c r="AX110">
        <v>1.2</v>
      </c>
      <c r="AY110">
        <v>1</v>
      </c>
      <c r="AZ110">
        <v>1.8</v>
      </c>
      <c r="BA110">
        <v>14.048999999999999</v>
      </c>
      <c r="BB110">
        <v>11.07</v>
      </c>
      <c r="BC110">
        <v>0.79</v>
      </c>
      <c r="BD110">
        <v>18.905000000000001</v>
      </c>
      <c r="BE110">
        <v>1836.462</v>
      </c>
      <c r="BF110">
        <v>713.80200000000002</v>
      </c>
      <c r="BG110">
        <v>0.68300000000000005</v>
      </c>
      <c r="BH110">
        <v>9.1999999999999998E-2</v>
      </c>
      <c r="BI110">
        <v>0.77500000000000002</v>
      </c>
      <c r="BJ110">
        <v>0.52800000000000002</v>
      </c>
      <c r="BK110">
        <v>7.0999999999999994E-2</v>
      </c>
      <c r="BL110">
        <v>0.6</v>
      </c>
      <c r="BM110">
        <v>24.991499999999998</v>
      </c>
      <c r="BN110"/>
      <c r="BO110"/>
      <c r="BP110"/>
      <c r="BQ110">
        <v>0</v>
      </c>
      <c r="BR110">
        <v>0.38640200000000002</v>
      </c>
      <c r="BS110">
        <v>-2.830384</v>
      </c>
      <c r="BT110">
        <v>1.2E-2</v>
      </c>
      <c r="BU110">
        <v>9.3016719999999999</v>
      </c>
      <c r="BV110">
        <v>-56.890718399999997</v>
      </c>
      <c r="BW110" s="4">
        <f t="shared" si="14"/>
        <v>2.4575017423999999</v>
      </c>
      <c r="BY110" s="4">
        <f t="shared" si="15"/>
        <v>13006.362079022891</v>
      </c>
      <c r="BZ110" s="4">
        <f t="shared" si="16"/>
        <v>5055.3549513851613</v>
      </c>
      <c r="CA110" s="4">
        <f t="shared" si="17"/>
        <v>3.7394507361023996</v>
      </c>
      <c r="CB110" s="4">
        <f t="shared" si="18"/>
        <v>176.99712702898319</v>
      </c>
    </row>
    <row r="111" spans="1:80" x14ac:dyDescent="0.25">
      <c r="A111" s="40">
        <v>41704</v>
      </c>
      <c r="B111" s="41">
        <v>2.2593749999999996E-2</v>
      </c>
      <c r="C111">
        <v>11.214</v>
      </c>
      <c r="D111">
        <v>6.3913000000000002</v>
      </c>
      <c r="E111">
        <v>63912.55528</v>
      </c>
      <c r="F111">
        <v>41.7</v>
      </c>
      <c r="G111">
        <v>-0.8</v>
      </c>
      <c r="H111">
        <v>4036.8</v>
      </c>
      <c r="I111"/>
      <c r="J111">
        <v>0</v>
      </c>
      <c r="K111">
        <v>0.84279999999999999</v>
      </c>
      <c r="L111">
        <v>9.4504000000000001</v>
      </c>
      <c r="M111">
        <v>5.3861999999999997</v>
      </c>
      <c r="N111">
        <v>35.142699999999998</v>
      </c>
      <c r="O111">
        <v>0</v>
      </c>
      <c r="P111">
        <v>35.1</v>
      </c>
      <c r="Q111">
        <v>27.200099999999999</v>
      </c>
      <c r="R111">
        <v>0</v>
      </c>
      <c r="S111">
        <v>27.2</v>
      </c>
      <c r="T111">
        <v>4036.7907</v>
      </c>
      <c r="U111"/>
      <c r="V111"/>
      <c r="W111">
        <v>0</v>
      </c>
      <c r="X111">
        <v>0</v>
      </c>
      <c r="Y111">
        <v>12.3</v>
      </c>
      <c r="Z111">
        <v>845</v>
      </c>
      <c r="AA111">
        <v>871</v>
      </c>
      <c r="AB111">
        <v>852</v>
      </c>
      <c r="AC111">
        <v>47</v>
      </c>
      <c r="AD111">
        <v>12.87</v>
      </c>
      <c r="AE111">
        <v>0.3</v>
      </c>
      <c r="AF111">
        <v>973</v>
      </c>
      <c r="AG111">
        <v>0</v>
      </c>
      <c r="AH111">
        <v>8</v>
      </c>
      <c r="AI111">
        <v>15</v>
      </c>
      <c r="AJ111">
        <v>191</v>
      </c>
      <c r="AK111">
        <v>190.3</v>
      </c>
      <c r="AL111">
        <v>6.8</v>
      </c>
      <c r="AM111">
        <v>195</v>
      </c>
      <c r="AN111" t="s">
        <v>155</v>
      </c>
      <c r="AO111">
        <v>2</v>
      </c>
      <c r="AP111" s="42">
        <v>0.93918981481481489</v>
      </c>
      <c r="AQ111">
        <v>47.163573999999997</v>
      </c>
      <c r="AR111">
        <v>-88.491641000000001</v>
      </c>
      <c r="AS111">
        <v>325.7</v>
      </c>
      <c r="AT111">
        <v>36.200000000000003</v>
      </c>
      <c r="AU111">
        <v>12</v>
      </c>
      <c r="AV111">
        <v>9</v>
      </c>
      <c r="AW111" t="s">
        <v>218</v>
      </c>
      <c r="AX111">
        <v>1.134665</v>
      </c>
      <c r="AY111">
        <v>1.032667</v>
      </c>
      <c r="AZ111">
        <v>1.8</v>
      </c>
      <c r="BA111">
        <v>14.048999999999999</v>
      </c>
      <c r="BB111">
        <v>11.19</v>
      </c>
      <c r="BC111">
        <v>0.8</v>
      </c>
      <c r="BD111">
        <v>18.658999999999999</v>
      </c>
      <c r="BE111">
        <v>1881.1479999999999</v>
      </c>
      <c r="BF111">
        <v>682.39300000000003</v>
      </c>
      <c r="BG111">
        <v>0.73299999999999998</v>
      </c>
      <c r="BH111">
        <v>0</v>
      </c>
      <c r="BI111">
        <v>0.73299999999999998</v>
      </c>
      <c r="BJ111">
        <v>0.56699999999999995</v>
      </c>
      <c r="BK111">
        <v>0</v>
      </c>
      <c r="BL111">
        <v>0.56699999999999995</v>
      </c>
      <c r="BM111">
        <v>26.5504</v>
      </c>
      <c r="BN111"/>
      <c r="BO111"/>
      <c r="BP111"/>
      <c r="BQ111">
        <v>0</v>
      </c>
      <c r="BR111">
        <v>0.411796</v>
      </c>
      <c r="BS111">
        <v>-2.8325619999999998</v>
      </c>
      <c r="BT111">
        <v>1.3436E-2</v>
      </c>
      <c r="BU111">
        <v>9.9129590000000007</v>
      </c>
      <c r="BV111">
        <v>-56.934496199999998</v>
      </c>
      <c r="BW111" s="4">
        <f t="shared" si="14"/>
        <v>2.6190037678000002</v>
      </c>
      <c r="BY111" s="4">
        <f t="shared" si="15"/>
        <v>14198.391517864024</v>
      </c>
      <c r="BZ111" s="4">
        <f t="shared" si="16"/>
        <v>5150.5160588373619</v>
      </c>
      <c r="CA111" s="4">
        <f t="shared" si="17"/>
        <v>4.2795611991342</v>
      </c>
      <c r="CB111" s="4">
        <f t="shared" si="18"/>
        <v>200.39517047882305</v>
      </c>
    </row>
    <row r="112" spans="1:80" x14ac:dyDescent="0.25">
      <c r="A112" s="40">
        <v>41704</v>
      </c>
      <c r="B112" s="41">
        <v>2.2605324074074076E-2</v>
      </c>
      <c r="C112">
        <v>11.430999999999999</v>
      </c>
      <c r="D112">
        <v>5.9269999999999996</v>
      </c>
      <c r="E112">
        <v>59270.486530000002</v>
      </c>
      <c r="F112">
        <v>44.7</v>
      </c>
      <c r="G112">
        <v>-0.9</v>
      </c>
      <c r="H112">
        <v>4261.7</v>
      </c>
      <c r="I112"/>
      <c r="J112">
        <v>0</v>
      </c>
      <c r="K112">
        <v>0.84530000000000005</v>
      </c>
      <c r="L112">
        <v>9.6630000000000003</v>
      </c>
      <c r="M112">
        <v>5.0101000000000004</v>
      </c>
      <c r="N112">
        <v>37.7697</v>
      </c>
      <c r="O112">
        <v>0</v>
      </c>
      <c r="P112">
        <v>37.799999999999997</v>
      </c>
      <c r="Q112">
        <v>29.2333</v>
      </c>
      <c r="R112">
        <v>0</v>
      </c>
      <c r="S112">
        <v>29.2</v>
      </c>
      <c r="T112">
        <v>4261.6921000000002</v>
      </c>
      <c r="U112"/>
      <c r="V112"/>
      <c r="W112">
        <v>0</v>
      </c>
      <c r="X112">
        <v>0</v>
      </c>
      <c r="Y112">
        <v>12.3</v>
      </c>
      <c r="Z112">
        <v>845</v>
      </c>
      <c r="AA112">
        <v>871</v>
      </c>
      <c r="AB112">
        <v>853</v>
      </c>
      <c r="AC112">
        <v>47</v>
      </c>
      <c r="AD112">
        <v>12.87</v>
      </c>
      <c r="AE112">
        <v>0.3</v>
      </c>
      <c r="AF112">
        <v>973</v>
      </c>
      <c r="AG112">
        <v>0</v>
      </c>
      <c r="AH112">
        <v>8</v>
      </c>
      <c r="AI112">
        <v>15</v>
      </c>
      <c r="AJ112">
        <v>191</v>
      </c>
      <c r="AK112">
        <v>190.7</v>
      </c>
      <c r="AL112">
        <v>7</v>
      </c>
      <c r="AM112">
        <v>195</v>
      </c>
      <c r="AN112" t="s">
        <v>155</v>
      </c>
      <c r="AO112">
        <v>2</v>
      </c>
      <c r="AP112" s="42">
        <v>0.93920138888888882</v>
      </c>
      <c r="AQ112">
        <v>47.163505000000001</v>
      </c>
      <c r="AR112">
        <v>-88.491749999999996</v>
      </c>
      <c r="AS112">
        <v>325.60000000000002</v>
      </c>
      <c r="AT112">
        <v>36.4</v>
      </c>
      <c r="AU112">
        <v>12</v>
      </c>
      <c r="AV112">
        <v>10</v>
      </c>
      <c r="AW112" t="s">
        <v>218</v>
      </c>
      <c r="AX112">
        <v>1</v>
      </c>
      <c r="AY112">
        <v>1.1000000000000001</v>
      </c>
      <c r="AZ112">
        <v>1.8</v>
      </c>
      <c r="BA112">
        <v>14.048999999999999</v>
      </c>
      <c r="BB112">
        <v>11.38</v>
      </c>
      <c r="BC112">
        <v>0.81</v>
      </c>
      <c r="BD112">
        <v>18.300999999999998</v>
      </c>
      <c r="BE112">
        <v>1941.4849999999999</v>
      </c>
      <c r="BF112">
        <v>640.69100000000003</v>
      </c>
      <c r="BG112">
        <v>0.79500000000000004</v>
      </c>
      <c r="BH112">
        <v>0</v>
      </c>
      <c r="BI112">
        <v>0.79500000000000004</v>
      </c>
      <c r="BJ112">
        <v>0.61499999999999999</v>
      </c>
      <c r="BK112">
        <v>0</v>
      </c>
      <c r="BL112">
        <v>0.61499999999999999</v>
      </c>
      <c r="BM112">
        <v>28.292200000000001</v>
      </c>
      <c r="BN112"/>
      <c r="BO112"/>
      <c r="BP112"/>
      <c r="BQ112">
        <v>0</v>
      </c>
      <c r="BR112">
        <v>0.41153800000000001</v>
      </c>
      <c r="BS112">
        <v>-3.2553899999999998</v>
      </c>
      <c r="BT112">
        <v>1.3282E-2</v>
      </c>
      <c r="BU112">
        <v>9.9067480000000003</v>
      </c>
      <c r="BV112">
        <v>-65.433339000000004</v>
      </c>
      <c r="BW112" s="4">
        <f t="shared" si="14"/>
        <v>2.6173628216</v>
      </c>
      <c r="BY112" s="4">
        <f t="shared" si="15"/>
        <v>14644.617330689891</v>
      </c>
      <c r="BZ112" s="4">
        <f t="shared" si="16"/>
        <v>4832.7308849756955</v>
      </c>
      <c r="CA112" s="4">
        <f t="shared" si="17"/>
        <v>4.6389437252279997</v>
      </c>
      <c r="CB112" s="4">
        <f t="shared" si="18"/>
        <v>213.40800595592788</v>
      </c>
    </row>
    <row r="113" spans="1:80" x14ac:dyDescent="0.25">
      <c r="A113" s="40">
        <v>41704</v>
      </c>
      <c r="B113" s="41">
        <v>2.2616898148148146E-2</v>
      </c>
      <c r="C113">
        <v>11.916</v>
      </c>
      <c r="D113">
        <v>5.3003</v>
      </c>
      <c r="E113">
        <v>53002.915979999998</v>
      </c>
      <c r="F113">
        <v>60.6</v>
      </c>
      <c r="G113">
        <v>-7.8</v>
      </c>
      <c r="H113">
        <v>4271.6000000000004</v>
      </c>
      <c r="I113"/>
      <c r="J113">
        <v>0</v>
      </c>
      <c r="K113">
        <v>0.84750000000000003</v>
      </c>
      <c r="L113">
        <v>10.0991</v>
      </c>
      <c r="M113">
        <v>4.4922000000000004</v>
      </c>
      <c r="N113">
        <v>51.362699999999997</v>
      </c>
      <c r="O113">
        <v>0</v>
      </c>
      <c r="P113">
        <v>51.4</v>
      </c>
      <c r="Q113">
        <v>39.754100000000001</v>
      </c>
      <c r="R113">
        <v>0</v>
      </c>
      <c r="S113">
        <v>39.799999999999997</v>
      </c>
      <c r="T113">
        <v>4271.6319999999996</v>
      </c>
      <c r="U113"/>
      <c r="V113"/>
      <c r="W113">
        <v>0</v>
      </c>
      <c r="X113">
        <v>0</v>
      </c>
      <c r="Y113">
        <v>12.2</v>
      </c>
      <c r="Z113">
        <v>844</v>
      </c>
      <c r="AA113">
        <v>871</v>
      </c>
      <c r="AB113">
        <v>853</v>
      </c>
      <c r="AC113">
        <v>47</v>
      </c>
      <c r="AD113">
        <v>12.87</v>
      </c>
      <c r="AE113">
        <v>0.3</v>
      </c>
      <c r="AF113">
        <v>973</v>
      </c>
      <c r="AG113">
        <v>0</v>
      </c>
      <c r="AH113">
        <v>8</v>
      </c>
      <c r="AI113">
        <v>15</v>
      </c>
      <c r="AJ113">
        <v>191</v>
      </c>
      <c r="AK113">
        <v>191.7</v>
      </c>
      <c r="AL113">
        <v>7.1</v>
      </c>
      <c r="AM113">
        <v>195</v>
      </c>
      <c r="AN113" t="s">
        <v>155</v>
      </c>
      <c r="AO113">
        <v>2</v>
      </c>
      <c r="AP113" s="42">
        <v>0.93920138888888882</v>
      </c>
      <c r="AQ113">
        <v>47.163465000000002</v>
      </c>
      <c r="AR113">
        <v>-88.491794999999996</v>
      </c>
      <c r="AS113">
        <v>325.60000000000002</v>
      </c>
      <c r="AT113">
        <v>36.6</v>
      </c>
      <c r="AU113">
        <v>12</v>
      </c>
      <c r="AV113">
        <v>10</v>
      </c>
      <c r="AW113" t="s">
        <v>219</v>
      </c>
      <c r="AX113">
        <v>1</v>
      </c>
      <c r="AY113">
        <v>1.132468</v>
      </c>
      <c r="AZ113">
        <v>1.8</v>
      </c>
      <c r="BA113">
        <v>14.048999999999999</v>
      </c>
      <c r="BB113">
        <v>11.55</v>
      </c>
      <c r="BC113">
        <v>0.82</v>
      </c>
      <c r="BD113">
        <v>17.988</v>
      </c>
      <c r="BE113">
        <v>2040.066</v>
      </c>
      <c r="BF113">
        <v>577.56399999999996</v>
      </c>
      <c r="BG113">
        <v>1.087</v>
      </c>
      <c r="BH113">
        <v>0</v>
      </c>
      <c r="BI113">
        <v>1.087</v>
      </c>
      <c r="BJ113">
        <v>0.84099999999999997</v>
      </c>
      <c r="BK113">
        <v>0</v>
      </c>
      <c r="BL113">
        <v>0.84099999999999997</v>
      </c>
      <c r="BM113">
        <v>28.511500000000002</v>
      </c>
      <c r="BN113"/>
      <c r="BO113"/>
      <c r="BP113"/>
      <c r="BQ113">
        <v>0</v>
      </c>
      <c r="BR113">
        <v>0.447772</v>
      </c>
      <c r="BS113">
        <v>-3.6974040000000001</v>
      </c>
      <c r="BT113">
        <v>1.2999999999999999E-2</v>
      </c>
      <c r="BU113">
        <v>10.778992000000001</v>
      </c>
      <c r="BV113">
        <v>-74.317820400000002</v>
      </c>
      <c r="BW113" s="4">
        <f t="shared" si="14"/>
        <v>2.8478096864000002</v>
      </c>
      <c r="BY113" s="4">
        <f t="shared" si="15"/>
        <v>16743.075668169582</v>
      </c>
      <c r="BZ113" s="4">
        <f t="shared" si="16"/>
        <v>4740.1396598005631</v>
      </c>
      <c r="CA113" s="4">
        <f t="shared" si="17"/>
        <v>6.9021917119007989</v>
      </c>
      <c r="CB113" s="4">
        <f t="shared" si="18"/>
        <v>233.99743043265121</v>
      </c>
    </row>
    <row r="114" spans="1:80" x14ac:dyDescent="0.25">
      <c r="A114" s="40">
        <v>41704</v>
      </c>
      <c r="B114" s="41">
        <v>2.2628472222222223E-2</v>
      </c>
      <c r="C114">
        <v>12.169</v>
      </c>
      <c r="D114">
        <v>4.7572000000000001</v>
      </c>
      <c r="E114">
        <v>47572.181819999998</v>
      </c>
      <c r="F114">
        <v>77.099999999999994</v>
      </c>
      <c r="G114">
        <v>-13.9</v>
      </c>
      <c r="H114">
        <v>4335.5</v>
      </c>
      <c r="I114"/>
      <c r="J114">
        <v>0</v>
      </c>
      <c r="K114">
        <v>0.85060000000000002</v>
      </c>
      <c r="L114">
        <v>10.3512</v>
      </c>
      <c r="M114">
        <v>4.0467000000000004</v>
      </c>
      <c r="N114">
        <v>65.577699999999993</v>
      </c>
      <c r="O114">
        <v>0</v>
      </c>
      <c r="P114">
        <v>65.599999999999994</v>
      </c>
      <c r="Q114">
        <v>50.72</v>
      </c>
      <c r="R114">
        <v>0</v>
      </c>
      <c r="S114">
        <v>50.7</v>
      </c>
      <c r="T114">
        <v>4335.4605000000001</v>
      </c>
      <c r="U114"/>
      <c r="V114"/>
      <c r="W114">
        <v>0</v>
      </c>
      <c r="X114">
        <v>0</v>
      </c>
      <c r="Y114">
        <v>12.4</v>
      </c>
      <c r="Z114">
        <v>843</v>
      </c>
      <c r="AA114">
        <v>869</v>
      </c>
      <c r="AB114">
        <v>850</v>
      </c>
      <c r="AC114">
        <v>46.3</v>
      </c>
      <c r="AD114">
        <v>12.67</v>
      </c>
      <c r="AE114">
        <v>0.28999999999999998</v>
      </c>
      <c r="AF114">
        <v>973</v>
      </c>
      <c r="AG114">
        <v>0</v>
      </c>
      <c r="AH114">
        <v>8</v>
      </c>
      <c r="AI114">
        <v>15</v>
      </c>
      <c r="AJ114">
        <v>191</v>
      </c>
      <c r="AK114">
        <v>191.3</v>
      </c>
      <c r="AL114">
        <v>7.2</v>
      </c>
      <c r="AM114">
        <v>195</v>
      </c>
      <c r="AN114" t="s">
        <v>155</v>
      </c>
      <c r="AO114">
        <v>2</v>
      </c>
      <c r="AP114" s="42">
        <v>0.93921296296296297</v>
      </c>
      <c r="AQ114">
        <v>47.163345</v>
      </c>
      <c r="AR114">
        <v>-88.491933000000003</v>
      </c>
      <c r="AS114">
        <v>325.5</v>
      </c>
      <c r="AT114">
        <v>36.9</v>
      </c>
      <c r="AU114">
        <v>12</v>
      </c>
      <c r="AV114">
        <v>10</v>
      </c>
      <c r="AW114" t="s">
        <v>219</v>
      </c>
      <c r="AX114">
        <v>1</v>
      </c>
      <c r="AY114">
        <v>1.2</v>
      </c>
      <c r="AZ114">
        <v>1.8</v>
      </c>
      <c r="BA114">
        <v>14.048999999999999</v>
      </c>
      <c r="BB114">
        <v>11.79</v>
      </c>
      <c r="BC114">
        <v>0.84</v>
      </c>
      <c r="BD114">
        <v>17.559000000000001</v>
      </c>
      <c r="BE114">
        <v>2117.4470000000001</v>
      </c>
      <c r="BF114">
        <v>526.86400000000003</v>
      </c>
      <c r="BG114">
        <v>1.405</v>
      </c>
      <c r="BH114">
        <v>0</v>
      </c>
      <c r="BI114">
        <v>1.405</v>
      </c>
      <c r="BJ114">
        <v>1.087</v>
      </c>
      <c r="BK114">
        <v>0</v>
      </c>
      <c r="BL114">
        <v>1.087</v>
      </c>
      <c r="BM114">
        <v>29.303699999999999</v>
      </c>
      <c r="BN114"/>
      <c r="BO114"/>
      <c r="BP114"/>
      <c r="BQ114">
        <v>0</v>
      </c>
      <c r="BR114">
        <v>0.45438400000000001</v>
      </c>
      <c r="BS114">
        <v>-2.9345020000000002</v>
      </c>
      <c r="BT114">
        <v>1.1564E-2</v>
      </c>
      <c r="BU114">
        <v>10.938159000000001</v>
      </c>
      <c r="BV114">
        <v>-58.983490199999999</v>
      </c>
      <c r="BW114" s="4">
        <f t="shared" si="14"/>
        <v>2.8898616077999999</v>
      </c>
      <c r="BY114" s="4">
        <f t="shared" si="15"/>
        <v>17634.764050399583</v>
      </c>
      <c r="BZ114" s="4">
        <f t="shared" si="16"/>
        <v>4387.8889656504871</v>
      </c>
      <c r="CA114" s="4">
        <f t="shared" si="17"/>
        <v>9.0528776034462002</v>
      </c>
      <c r="CB114" s="4">
        <f t="shared" si="18"/>
        <v>244.05042265695161</v>
      </c>
    </row>
    <row r="115" spans="1:80" x14ac:dyDescent="0.25">
      <c r="A115" s="40">
        <v>41704</v>
      </c>
      <c r="B115" s="41">
        <v>2.2640046296296294E-2</v>
      </c>
      <c r="C115">
        <v>12.26</v>
      </c>
      <c r="D115">
        <v>4.6753999999999998</v>
      </c>
      <c r="E115">
        <v>46754</v>
      </c>
      <c r="F115">
        <v>89.7</v>
      </c>
      <c r="G115">
        <v>-13.8</v>
      </c>
      <c r="H115">
        <v>3768.9</v>
      </c>
      <c r="I115"/>
      <c r="J115">
        <v>0</v>
      </c>
      <c r="K115">
        <v>0.85129999999999995</v>
      </c>
      <c r="L115">
        <v>10.437099999999999</v>
      </c>
      <c r="M115">
        <v>3.9801000000000002</v>
      </c>
      <c r="N115">
        <v>76.322299999999998</v>
      </c>
      <c r="O115">
        <v>0</v>
      </c>
      <c r="P115">
        <v>76.3</v>
      </c>
      <c r="Q115">
        <v>59.0137</v>
      </c>
      <c r="R115">
        <v>0</v>
      </c>
      <c r="S115">
        <v>59</v>
      </c>
      <c r="T115">
        <v>3768.9454999999998</v>
      </c>
      <c r="U115"/>
      <c r="V115"/>
      <c r="W115">
        <v>0</v>
      </c>
      <c r="X115">
        <v>0</v>
      </c>
      <c r="Y115">
        <v>12.6</v>
      </c>
      <c r="Z115">
        <v>841</v>
      </c>
      <c r="AA115">
        <v>867</v>
      </c>
      <c r="AB115">
        <v>849</v>
      </c>
      <c r="AC115">
        <v>46</v>
      </c>
      <c r="AD115">
        <v>12.6</v>
      </c>
      <c r="AE115">
        <v>0.28999999999999998</v>
      </c>
      <c r="AF115">
        <v>973</v>
      </c>
      <c r="AG115">
        <v>0</v>
      </c>
      <c r="AH115">
        <v>8</v>
      </c>
      <c r="AI115">
        <v>15</v>
      </c>
      <c r="AJ115">
        <v>191</v>
      </c>
      <c r="AK115">
        <v>191</v>
      </c>
      <c r="AL115">
        <v>7.3</v>
      </c>
      <c r="AM115">
        <v>195</v>
      </c>
      <c r="AN115" t="s">
        <v>155</v>
      </c>
      <c r="AO115">
        <v>2</v>
      </c>
      <c r="AP115" s="42">
        <v>0.93922453703703701</v>
      </c>
      <c r="AQ115">
        <v>47.163175000000003</v>
      </c>
      <c r="AR115">
        <v>-88.492084000000006</v>
      </c>
      <c r="AS115">
        <v>325.3</v>
      </c>
      <c r="AT115">
        <v>36.799999999999997</v>
      </c>
      <c r="AU115">
        <v>12</v>
      </c>
      <c r="AV115">
        <v>10</v>
      </c>
      <c r="AW115" t="s">
        <v>219</v>
      </c>
      <c r="AX115">
        <v>1</v>
      </c>
      <c r="AY115">
        <v>1.2</v>
      </c>
      <c r="AZ115">
        <v>1.8</v>
      </c>
      <c r="BA115">
        <v>14.048999999999999</v>
      </c>
      <c r="BB115">
        <v>11.84</v>
      </c>
      <c r="BC115">
        <v>0.84</v>
      </c>
      <c r="BD115">
        <v>17.469000000000001</v>
      </c>
      <c r="BE115">
        <v>2140.422</v>
      </c>
      <c r="BF115">
        <v>519.50699999999995</v>
      </c>
      <c r="BG115">
        <v>1.639</v>
      </c>
      <c r="BH115">
        <v>0</v>
      </c>
      <c r="BI115">
        <v>1.639</v>
      </c>
      <c r="BJ115">
        <v>1.2669999999999999</v>
      </c>
      <c r="BK115">
        <v>0</v>
      </c>
      <c r="BL115">
        <v>1.2669999999999999</v>
      </c>
      <c r="BM115">
        <v>25.538900000000002</v>
      </c>
      <c r="BN115"/>
      <c r="BO115"/>
      <c r="BP115"/>
      <c r="BQ115">
        <v>0</v>
      </c>
      <c r="BR115">
        <v>0.41079199999999999</v>
      </c>
      <c r="BS115">
        <v>-2.4716580000000001</v>
      </c>
      <c r="BT115">
        <v>1.0281999999999999E-2</v>
      </c>
      <c r="BU115">
        <v>9.8887909999999994</v>
      </c>
      <c r="BV115">
        <v>-49.680325799999999</v>
      </c>
      <c r="BW115" s="4">
        <f t="shared" si="14"/>
        <v>2.6126185821999997</v>
      </c>
      <c r="BY115" s="4">
        <f t="shared" si="15"/>
        <v>16115.933875583241</v>
      </c>
      <c r="BZ115" s="4">
        <f t="shared" si="16"/>
        <v>3911.5372855925707</v>
      </c>
      <c r="CA115" s="4">
        <f t="shared" si="17"/>
        <v>9.5396553671957989</v>
      </c>
      <c r="CB115" s="4">
        <f t="shared" si="18"/>
        <v>192.29069017938184</v>
      </c>
    </row>
    <row r="116" spans="1:80" x14ac:dyDescent="0.25">
      <c r="A116" s="40">
        <v>41704</v>
      </c>
      <c r="B116" s="41">
        <v>2.2651620370370371E-2</v>
      </c>
      <c r="C116">
        <v>12.129</v>
      </c>
      <c r="D116">
        <v>5.1980000000000004</v>
      </c>
      <c r="E116">
        <v>51980.11419</v>
      </c>
      <c r="F116">
        <v>128</v>
      </c>
      <c r="G116">
        <v>-5</v>
      </c>
      <c r="H116">
        <v>3419.9</v>
      </c>
      <c r="I116"/>
      <c r="J116">
        <v>0</v>
      </c>
      <c r="K116">
        <v>0.8478</v>
      </c>
      <c r="L116">
        <v>10.283799999999999</v>
      </c>
      <c r="M116">
        <v>4.4070999999999998</v>
      </c>
      <c r="N116">
        <v>108.49979999999999</v>
      </c>
      <c r="O116">
        <v>0</v>
      </c>
      <c r="P116">
        <v>108.5</v>
      </c>
      <c r="Q116">
        <v>83.893799999999999</v>
      </c>
      <c r="R116">
        <v>0</v>
      </c>
      <c r="S116">
        <v>83.9</v>
      </c>
      <c r="T116">
        <v>3419.8701999999998</v>
      </c>
      <c r="U116"/>
      <c r="V116"/>
      <c r="W116">
        <v>0</v>
      </c>
      <c r="X116">
        <v>0</v>
      </c>
      <c r="Y116">
        <v>12.6</v>
      </c>
      <c r="Z116">
        <v>840</v>
      </c>
      <c r="AA116">
        <v>868</v>
      </c>
      <c r="AB116">
        <v>850</v>
      </c>
      <c r="AC116">
        <v>46</v>
      </c>
      <c r="AD116">
        <v>12.6</v>
      </c>
      <c r="AE116">
        <v>0.28999999999999998</v>
      </c>
      <c r="AF116">
        <v>973</v>
      </c>
      <c r="AG116">
        <v>0</v>
      </c>
      <c r="AH116">
        <v>8</v>
      </c>
      <c r="AI116">
        <v>15</v>
      </c>
      <c r="AJ116">
        <v>191</v>
      </c>
      <c r="AK116">
        <v>191.7</v>
      </c>
      <c r="AL116">
        <v>7.4</v>
      </c>
      <c r="AM116">
        <v>195</v>
      </c>
      <c r="AN116" t="s">
        <v>155</v>
      </c>
      <c r="AO116">
        <v>2</v>
      </c>
      <c r="AP116" s="42">
        <v>0.93924768518518509</v>
      </c>
      <c r="AQ116">
        <v>47.162987999999999</v>
      </c>
      <c r="AR116">
        <v>-88.492198000000002</v>
      </c>
      <c r="AS116">
        <v>325.2</v>
      </c>
      <c r="AT116">
        <v>38</v>
      </c>
      <c r="AU116">
        <v>12</v>
      </c>
      <c r="AV116">
        <v>10</v>
      </c>
      <c r="AW116" t="s">
        <v>219</v>
      </c>
      <c r="AX116">
        <v>1</v>
      </c>
      <c r="AY116">
        <v>1.2</v>
      </c>
      <c r="AZ116">
        <v>1.8</v>
      </c>
      <c r="BA116">
        <v>14.048999999999999</v>
      </c>
      <c r="BB116">
        <v>11.56</v>
      </c>
      <c r="BC116">
        <v>0.82</v>
      </c>
      <c r="BD116">
        <v>17.946000000000002</v>
      </c>
      <c r="BE116">
        <v>2075.3829999999998</v>
      </c>
      <c r="BF116">
        <v>566.07799999999997</v>
      </c>
      <c r="BG116">
        <v>2.2930000000000001</v>
      </c>
      <c r="BH116">
        <v>0</v>
      </c>
      <c r="BI116">
        <v>2.2930000000000001</v>
      </c>
      <c r="BJ116">
        <v>1.7729999999999999</v>
      </c>
      <c r="BK116">
        <v>0</v>
      </c>
      <c r="BL116">
        <v>1.7729999999999999</v>
      </c>
      <c r="BM116">
        <v>22.804300000000001</v>
      </c>
      <c r="BN116"/>
      <c r="BO116"/>
      <c r="BP116"/>
      <c r="BQ116">
        <v>0</v>
      </c>
      <c r="BR116">
        <v>0.37776799999999999</v>
      </c>
      <c r="BS116">
        <v>-2.498672</v>
      </c>
      <c r="BT116">
        <v>9.2820000000000003E-3</v>
      </c>
      <c r="BU116">
        <v>9.0938210000000002</v>
      </c>
      <c r="BV116">
        <v>-50.223307200000001</v>
      </c>
      <c r="BW116" s="4">
        <f t="shared" si="14"/>
        <v>2.4025875081999999</v>
      </c>
      <c r="BY116" s="4">
        <f t="shared" si="15"/>
        <v>14370.025172528498</v>
      </c>
      <c r="BZ116" s="4">
        <f t="shared" si="16"/>
        <v>3919.5440598745331</v>
      </c>
      <c r="CA116" s="4">
        <f t="shared" si="17"/>
        <v>12.276314603566199</v>
      </c>
      <c r="CB116" s="4">
        <f t="shared" si="18"/>
        <v>157.89777840615042</v>
      </c>
    </row>
    <row r="117" spans="1:80" x14ac:dyDescent="0.25">
      <c r="A117" s="40">
        <v>41704</v>
      </c>
      <c r="B117" s="41">
        <v>2.2663194444444441E-2</v>
      </c>
      <c r="C117">
        <v>11.752000000000001</v>
      </c>
      <c r="D117">
        <v>5.7595000000000001</v>
      </c>
      <c r="E117">
        <v>57594.983330000003</v>
      </c>
      <c r="F117">
        <v>150.5</v>
      </c>
      <c r="G117">
        <v>-8</v>
      </c>
      <c r="H117">
        <v>3522.2</v>
      </c>
      <c r="I117"/>
      <c r="J117">
        <v>0</v>
      </c>
      <c r="K117">
        <v>0.84530000000000005</v>
      </c>
      <c r="L117">
        <v>9.9341000000000008</v>
      </c>
      <c r="M117">
        <v>4.8686999999999996</v>
      </c>
      <c r="N117">
        <v>127.188</v>
      </c>
      <c r="O117">
        <v>0</v>
      </c>
      <c r="P117">
        <v>127.2</v>
      </c>
      <c r="Q117">
        <v>98.343800000000002</v>
      </c>
      <c r="R117">
        <v>0</v>
      </c>
      <c r="S117">
        <v>98.3</v>
      </c>
      <c r="T117">
        <v>3522.1725000000001</v>
      </c>
      <c r="U117"/>
      <c r="V117"/>
      <c r="W117">
        <v>0</v>
      </c>
      <c r="X117">
        <v>0</v>
      </c>
      <c r="Y117">
        <v>12.6</v>
      </c>
      <c r="Z117">
        <v>840</v>
      </c>
      <c r="AA117">
        <v>867</v>
      </c>
      <c r="AB117">
        <v>850</v>
      </c>
      <c r="AC117">
        <v>46</v>
      </c>
      <c r="AD117">
        <v>12.6</v>
      </c>
      <c r="AE117">
        <v>0.28999999999999998</v>
      </c>
      <c r="AF117">
        <v>973</v>
      </c>
      <c r="AG117">
        <v>0</v>
      </c>
      <c r="AH117">
        <v>8</v>
      </c>
      <c r="AI117">
        <v>15</v>
      </c>
      <c r="AJ117">
        <v>191</v>
      </c>
      <c r="AK117">
        <v>191.3</v>
      </c>
      <c r="AL117">
        <v>7.3</v>
      </c>
      <c r="AM117">
        <v>195</v>
      </c>
      <c r="AN117" t="s">
        <v>155</v>
      </c>
      <c r="AO117">
        <v>2</v>
      </c>
      <c r="AP117" s="42">
        <v>0.93924768518518509</v>
      </c>
      <c r="AQ117">
        <v>47.162931</v>
      </c>
      <c r="AR117">
        <v>-88.492187999999999</v>
      </c>
      <c r="AS117">
        <v>325.2</v>
      </c>
      <c r="AT117">
        <v>40.700000000000003</v>
      </c>
      <c r="AU117">
        <v>12</v>
      </c>
      <c r="AV117">
        <v>10</v>
      </c>
      <c r="AW117" t="s">
        <v>219</v>
      </c>
      <c r="AX117">
        <v>1.0331669999999999</v>
      </c>
      <c r="AY117">
        <v>1.2</v>
      </c>
      <c r="AZ117">
        <v>1.8</v>
      </c>
      <c r="BA117">
        <v>14.048999999999999</v>
      </c>
      <c r="BB117">
        <v>11.37</v>
      </c>
      <c r="BC117">
        <v>0.81</v>
      </c>
      <c r="BD117">
        <v>18.295000000000002</v>
      </c>
      <c r="BE117">
        <v>1988.5930000000001</v>
      </c>
      <c r="BF117">
        <v>620.31600000000003</v>
      </c>
      <c r="BG117">
        <v>2.6659999999999999</v>
      </c>
      <c r="BH117">
        <v>0</v>
      </c>
      <c r="BI117">
        <v>2.6659999999999999</v>
      </c>
      <c r="BJ117">
        <v>2.0619999999999998</v>
      </c>
      <c r="BK117">
        <v>0</v>
      </c>
      <c r="BL117">
        <v>2.0619999999999998</v>
      </c>
      <c r="BM117">
        <v>23.296600000000002</v>
      </c>
      <c r="BN117"/>
      <c r="BO117"/>
      <c r="BP117"/>
      <c r="BQ117">
        <v>0</v>
      </c>
      <c r="BR117">
        <v>0.32791999999999999</v>
      </c>
      <c r="BS117">
        <v>-2.5157940000000001</v>
      </c>
      <c r="BT117">
        <v>9.7179999999999992E-3</v>
      </c>
      <c r="BU117">
        <v>7.8938550000000003</v>
      </c>
      <c r="BV117">
        <v>-50.567459399999997</v>
      </c>
      <c r="BW117" s="4">
        <f t="shared" si="14"/>
        <v>2.0855564910000002</v>
      </c>
      <c r="BY117" s="4">
        <f t="shared" si="15"/>
        <v>11952.201975685821</v>
      </c>
      <c r="BZ117" s="4">
        <f t="shared" si="16"/>
        <v>3728.3356225982525</v>
      </c>
      <c r="CA117" s="4">
        <f t="shared" si="17"/>
        <v>12.393406028213999</v>
      </c>
      <c r="CB117" s="4">
        <f t="shared" si="18"/>
        <v>140.02144659403021</v>
      </c>
    </row>
    <row r="118" spans="1:80" x14ac:dyDescent="0.25">
      <c r="A118" s="40">
        <v>41704</v>
      </c>
      <c r="B118" s="41">
        <v>2.2674768518518518E-2</v>
      </c>
      <c r="C118">
        <v>11.209</v>
      </c>
      <c r="D118">
        <v>6.1905999999999999</v>
      </c>
      <c r="E118">
        <v>61905.572919999999</v>
      </c>
      <c r="F118">
        <v>150.80000000000001</v>
      </c>
      <c r="G118">
        <v>-12.4</v>
      </c>
      <c r="H118">
        <v>3458.6</v>
      </c>
      <c r="I118"/>
      <c r="J118">
        <v>0</v>
      </c>
      <c r="K118">
        <v>0.84530000000000005</v>
      </c>
      <c r="L118">
        <v>9.4758999999999993</v>
      </c>
      <c r="M118">
        <v>5.2332000000000001</v>
      </c>
      <c r="N118">
        <v>127.44970000000001</v>
      </c>
      <c r="O118">
        <v>0</v>
      </c>
      <c r="P118">
        <v>127.4</v>
      </c>
      <c r="Q118">
        <v>98.546099999999996</v>
      </c>
      <c r="R118">
        <v>0</v>
      </c>
      <c r="S118">
        <v>98.5</v>
      </c>
      <c r="T118">
        <v>3458.5628000000002</v>
      </c>
      <c r="U118"/>
      <c r="V118"/>
      <c r="W118">
        <v>0</v>
      </c>
      <c r="X118">
        <v>0</v>
      </c>
      <c r="Y118">
        <v>12.6</v>
      </c>
      <c r="Z118">
        <v>840</v>
      </c>
      <c r="AA118">
        <v>867</v>
      </c>
      <c r="AB118">
        <v>850</v>
      </c>
      <c r="AC118">
        <v>46</v>
      </c>
      <c r="AD118">
        <v>12.6</v>
      </c>
      <c r="AE118">
        <v>0.28999999999999998</v>
      </c>
      <c r="AF118">
        <v>973</v>
      </c>
      <c r="AG118">
        <v>0</v>
      </c>
      <c r="AH118">
        <v>8</v>
      </c>
      <c r="AI118">
        <v>15</v>
      </c>
      <c r="AJ118">
        <v>191</v>
      </c>
      <c r="AK118">
        <v>191</v>
      </c>
      <c r="AL118">
        <v>7</v>
      </c>
      <c r="AM118">
        <v>195</v>
      </c>
      <c r="AN118" t="s">
        <v>155</v>
      </c>
      <c r="AO118">
        <v>2</v>
      </c>
      <c r="AP118" s="42">
        <v>0.93925925925925924</v>
      </c>
      <c r="AQ118">
        <v>47.162706999999997</v>
      </c>
      <c r="AR118">
        <v>-88.492151000000007</v>
      </c>
      <c r="AS118">
        <v>325.10000000000002</v>
      </c>
      <c r="AT118">
        <v>40.700000000000003</v>
      </c>
      <c r="AU118">
        <v>12</v>
      </c>
      <c r="AV118">
        <v>11</v>
      </c>
      <c r="AW118" t="s">
        <v>205</v>
      </c>
      <c r="AX118">
        <v>1.1000000000000001</v>
      </c>
      <c r="AY118">
        <v>1.2</v>
      </c>
      <c r="AZ118">
        <v>1.8</v>
      </c>
      <c r="BA118">
        <v>14.048999999999999</v>
      </c>
      <c r="BB118">
        <v>11.38</v>
      </c>
      <c r="BC118">
        <v>0.81</v>
      </c>
      <c r="BD118">
        <v>18.295000000000002</v>
      </c>
      <c r="BE118">
        <v>1909.5150000000001</v>
      </c>
      <c r="BF118">
        <v>671.18799999999999</v>
      </c>
      <c r="BG118">
        <v>2.69</v>
      </c>
      <c r="BH118">
        <v>0</v>
      </c>
      <c r="BI118">
        <v>2.69</v>
      </c>
      <c r="BJ118">
        <v>2.08</v>
      </c>
      <c r="BK118">
        <v>0</v>
      </c>
      <c r="BL118">
        <v>2.08</v>
      </c>
      <c r="BM118">
        <v>23.028300000000002</v>
      </c>
      <c r="BN118"/>
      <c r="BO118"/>
      <c r="BP118"/>
      <c r="BQ118">
        <v>0</v>
      </c>
      <c r="BR118">
        <v>0.32823200000000002</v>
      </c>
      <c r="BS118">
        <v>-2.6108020000000001</v>
      </c>
      <c r="BT118">
        <v>1.0718E-2</v>
      </c>
      <c r="BU118">
        <v>7.9013650000000002</v>
      </c>
      <c r="BV118">
        <v>-52.477120200000002</v>
      </c>
      <c r="BW118" s="4">
        <f t="shared" si="14"/>
        <v>2.0875406330000001</v>
      </c>
      <c r="BY118" s="4">
        <f t="shared" si="15"/>
        <v>11487.831875844166</v>
      </c>
      <c r="BZ118" s="4">
        <f t="shared" si="16"/>
        <v>4037.933664351468</v>
      </c>
      <c r="CA118" s="4">
        <f t="shared" si="17"/>
        <v>12.513486566880001</v>
      </c>
      <c r="CB118" s="4">
        <f t="shared" si="18"/>
        <v>138.5405397635013</v>
      </c>
    </row>
    <row r="119" spans="1:80" x14ac:dyDescent="0.25">
      <c r="A119" s="40">
        <v>41704</v>
      </c>
      <c r="B119" s="41">
        <v>2.2686342592592595E-2</v>
      </c>
      <c r="C119">
        <v>11.193</v>
      </c>
      <c r="D119">
        <v>6.6505000000000001</v>
      </c>
      <c r="E119">
        <v>66504.867889999994</v>
      </c>
      <c r="F119">
        <v>142</v>
      </c>
      <c r="G119">
        <v>-2.9</v>
      </c>
      <c r="H119">
        <v>3502.7</v>
      </c>
      <c r="I119"/>
      <c r="J119">
        <v>0</v>
      </c>
      <c r="K119">
        <v>0.84109999999999996</v>
      </c>
      <c r="L119">
        <v>9.4138999999999999</v>
      </c>
      <c r="M119">
        <v>5.5934999999999997</v>
      </c>
      <c r="N119">
        <v>119.4294</v>
      </c>
      <c r="O119">
        <v>0</v>
      </c>
      <c r="P119">
        <v>119.4</v>
      </c>
      <c r="Q119">
        <v>92.344700000000003</v>
      </c>
      <c r="R119">
        <v>0</v>
      </c>
      <c r="S119">
        <v>92.3</v>
      </c>
      <c r="T119">
        <v>3502.6649000000002</v>
      </c>
      <c r="U119"/>
      <c r="V119"/>
      <c r="W119">
        <v>0</v>
      </c>
      <c r="X119">
        <v>0</v>
      </c>
      <c r="Y119">
        <v>12.5</v>
      </c>
      <c r="Z119">
        <v>841</v>
      </c>
      <c r="AA119">
        <v>869</v>
      </c>
      <c r="AB119">
        <v>851</v>
      </c>
      <c r="AC119">
        <v>46</v>
      </c>
      <c r="AD119">
        <v>12.6</v>
      </c>
      <c r="AE119">
        <v>0.28999999999999998</v>
      </c>
      <c r="AF119">
        <v>973</v>
      </c>
      <c r="AG119">
        <v>0</v>
      </c>
      <c r="AH119">
        <v>8</v>
      </c>
      <c r="AI119">
        <v>15</v>
      </c>
      <c r="AJ119">
        <v>190.3</v>
      </c>
      <c r="AK119">
        <v>191</v>
      </c>
      <c r="AL119">
        <v>6.9</v>
      </c>
      <c r="AM119">
        <v>195</v>
      </c>
      <c r="AN119" t="s">
        <v>155</v>
      </c>
      <c r="AO119">
        <v>2</v>
      </c>
      <c r="AP119" s="42">
        <v>0.93928240740740743</v>
      </c>
      <c r="AQ119">
        <v>47.162488000000003</v>
      </c>
      <c r="AR119">
        <v>-88.49212</v>
      </c>
      <c r="AS119">
        <v>325.10000000000002</v>
      </c>
      <c r="AT119">
        <v>40.700000000000003</v>
      </c>
      <c r="AU119">
        <v>12</v>
      </c>
      <c r="AV119">
        <v>10</v>
      </c>
      <c r="AW119" t="s">
        <v>206</v>
      </c>
      <c r="AX119">
        <v>1.1000000000000001</v>
      </c>
      <c r="AY119">
        <v>1.2</v>
      </c>
      <c r="AZ119">
        <v>1.8</v>
      </c>
      <c r="BA119">
        <v>14.048999999999999</v>
      </c>
      <c r="BB119">
        <v>11.06</v>
      </c>
      <c r="BC119">
        <v>0.79</v>
      </c>
      <c r="BD119">
        <v>18.896999999999998</v>
      </c>
      <c r="BE119">
        <v>1859.521</v>
      </c>
      <c r="BF119">
        <v>703.22199999999998</v>
      </c>
      <c r="BG119">
        <v>2.4700000000000002</v>
      </c>
      <c r="BH119">
        <v>0</v>
      </c>
      <c r="BI119">
        <v>2.4700000000000002</v>
      </c>
      <c r="BJ119">
        <v>1.91</v>
      </c>
      <c r="BK119">
        <v>0</v>
      </c>
      <c r="BL119">
        <v>1.91</v>
      </c>
      <c r="BM119">
        <v>22.861000000000001</v>
      </c>
      <c r="BN119"/>
      <c r="BO119"/>
      <c r="BP119"/>
      <c r="BQ119">
        <v>0</v>
      </c>
      <c r="BR119">
        <v>0.32135799999999998</v>
      </c>
      <c r="BS119">
        <v>-2.4819879999999999</v>
      </c>
      <c r="BT119">
        <v>1.0999999999999999E-2</v>
      </c>
      <c r="BU119">
        <v>7.7358909999999996</v>
      </c>
      <c r="BV119">
        <v>-49.8879588</v>
      </c>
      <c r="BW119" s="4">
        <f t="shared" si="14"/>
        <v>2.0438224022</v>
      </c>
      <c r="BY119" s="4">
        <f t="shared" si="15"/>
        <v>10952.778416315854</v>
      </c>
      <c r="BZ119" s="4">
        <f t="shared" si="16"/>
        <v>4142.0531112466424</v>
      </c>
      <c r="CA119" s="4">
        <f t="shared" si="17"/>
        <v>11.250105148133997</v>
      </c>
      <c r="CB119" s="4">
        <f t="shared" si="18"/>
        <v>134.65374544057138</v>
      </c>
    </row>
    <row r="120" spans="1:80" x14ac:dyDescent="0.25">
      <c r="A120" s="40">
        <v>41704</v>
      </c>
      <c r="B120" s="41">
        <v>2.2697916666666668E-2</v>
      </c>
      <c r="C120">
        <v>10.603</v>
      </c>
      <c r="D120">
        <v>7.5224000000000002</v>
      </c>
      <c r="E120">
        <v>75223.843070000003</v>
      </c>
      <c r="F120">
        <v>114.3</v>
      </c>
      <c r="G120">
        <v>-11.5</v>
      </c>
      <c r="H120">
        <v>3129.5</v>
      </c>
      <c r="I120"/>
      <c r="J120">
        <v>0</v>
      </c>
      <c r="K120">
        <v>0.83760000000000001</v>
      </c>
      <c r="L120">
        <v>8.8806999999999992</v>
      </c>
      <c r="M120">
        <v>6.3003999999999998</v>
      </c>
      <c r="N120">
        <v>95.737300000000005</v>
      </c>
      <c r="O120">
        <v>0</v>
      </c>
      <c r="P120">
        <v>95.7</v>
      </c>
      <c r="Q120">
        <v>74.025599999999997</v>
      </c>
      <c r="R120">
        <v>0</v>
      </c>
      <c r="S120">
        <v>74</v>
      </c>
      <c r="T120">
        <v>3129.4836</v>
      </c>
      <c r="U120"/>
      <c r="V120"/>
      <c r="W120">
        <v>0</v>
      </c>
      <c r="X120">
        <v>0</v>
      </c>
      <c r="Y120">
        <v>12.3</v>
      </c>
      <c r="Z120">
        <v>843</v>
      </c>
      <c r="AA120">
        <v>870</v>
      </c>
      <c r="AB120">
        <v>853</v>
      </c>
      <c r="AC120">
        <v>46</v>
      </c>
      <c r="AD120">
        <v>12.6</v>
      </c>
      <c r="AE120">
        <v>0.28999999999999998</v>
      </c>
      <c r="AF120">
        <v>973</v>
      </c>
      <c r="AG120">
        <v>0</v>
      </c>
      <c r="AH120">
        <v>8</v>
      </c>
      <c r="AI120">
        <v>15</v>
      </c>
      <c r="AJ120">
        <v>190</v>
      </c>
      <c r="AK120">
        <v>191</v>
      </c>
      <c r="AL120">
        <v>6.9</v>
      </c>
      <c r="AM120">
        <v>195</v>
      </c>
      <c r="AN120" t="s">
        <v>155</v>
      </c>
      <c r="AO120">
        <v>2</v>
      </c>
      <c r="AP120" s="42">
        <v>0.93928240740740743</v>
      </c>
      <c r="AQ120">
        <v>47.162424999999999</v>
      </c>
      <c r="AR120">
        <v>-88.492078000000006</v>
      </c>
      <c r="AS120">
        <v>325</v>
      </c>
      <c r="AT120">
        <v>41.9</v>
      </c>
      <c r="AU120">
        <v>12</v>
      </c>
      <c r="AV120">
        <v>10</v>
      </c>
      <c r="AW120" t="s">
        <v>206</v>
      </c>
      <c r="AX120">
        <v>1.1000000000000001</v>
      </c>
      <c r="AY120">
        <v>1.2</v>
      </c>
      <c r="AZ120">
        <v>1.8</v>
      </c>
      <c r="BA120">
        <v>14.048999999999999</v>
      </c>
      <c r="BB120">
        <v>10.81</v>
      </c>
      <c r="BC120">
        <v>0.77</v>
      </c>
      <c r="BD120">
        <v>19.395</v>
      </c>
      <c r="BE120">
        <v>1738.7049999999999</v>
      </c>
      <c r="BF120">
        <v>785.096</v>
      </c>
      <c r="BG120">
        <v>1.9630000000000001</v>
      </c>
      <c r="BH120">
        <v>0</v>
      </c>
      <c r="BI120">
        <v>1.9630000000000001</v>
      </c>
      <c r="BJ120">
        <v>1.518</v>
      </c>
      <c r="BK120">
        <v>0</v>
      </c>
      <c r="BL120">
        <v>1.518</v>
      </c>
      <c r="BM120">
        <v>20.244700000000002</v>
      </c>
      <c r="BN120"/>
      <c r="BO120"/>
      <c r="BP120"/>
      <c r="BQ120">
        <v>0</v>
      </c>
      <c r="BR120">
        <v>0.30235800000000002</v>
      </c>
      <c r="BS120">
        <v>-2.92578</v>
      </c>
      <c r="BT120">
        <v>1.1717999999999999E-2</v>
      </c>
      <c r="BU120">
        <v>7.2785130000000002</v>
      </c>
      <c r="BV120">
        <v>-58.808177999999998</v>
      </c>
      <c r="BW120" s="4">
        <f t="shared" si="14"/>
        <v>1.9229831345999999</v>
      </c>
      <c r="BY120" s="4">
        <f t="shared" si="15"/>
        <v>9635.6593404293308</v>
      </c>
      <c r="BZ120" s="4">
        <f t="shared" si="16"/>
        <v>4350.8919601276266</v>
      </c>
      <c r="CA120" s="4">
        <f t="shared" si="17"/>
        <v>8.4125431736676006</v>
      </c>
      <c r="CB120" s="4">
        <f t="shared" si="18"/>
        <v>112.19328905661956</v>
      </c>
    </row>
    <row r="121" spans="1:80" x14ac:dyDescent="0.25">
      <c r="A121" s="40">
        <v>41704</v>
      </c>
      <c r="B121" s="41">
        <v>2.2709490740740742E-2</v>
      </c>
      <c r="C121">
        <v>10.305</v>
      </c>
      <c r="D121">
        <v>7.8186999999999998</v>
      </c>
      <c r="E121">
        <v>78187.435010000001</v>
      </c>
      <c r="F121">
        <v>97.1</v>
      </c>
      <c r="G121">
        <v>-7.2</v>
      </c>
      <c r="H121">
        <v>2743.4</v>
      </c>
      <c r="I121"/>
      <c r="J121">
        <v>0</v>
      </c>
      <c r="K121">
        <v>0.83730000000000004</v>
      </c>
      <c r="L121">
        <v>8.6280000000000001</v>
      </c>
      <c r="M121">
        <v>6.5464000000000002</v>
      </c>
      <c r="N121">
        <v>81.275599999999997</v>
      </c>
      <c r="O121">
        <v>0</v>
      </c>
      <c r="P121">
        <v>81.3</v>
      </c>
      <c r="Q121">
        <v>62.843600000000002</v>
      </c>
      <c r="R121">
        <v>0</v>
      </c>
      <c r="S121">
        <v>62.8</v>
      </c>
      <c r="T121">
        <v>2743.4123</v>
      </c>
      <c r="U121"/>
      <c r="V121"/>
      <c r="W121">
        <v>0</v>
      </c>
      <c r="X121">
        <v>0</v>
      </c>
      <c r="Y121">
        <v>12.2</v>
      </c>
      <c r="Z121">
        <v>844</v>
      </c>
      <c r="AA121">
        <v>871</v>
      </c>
      <c r="AB121">
        <v>854</v>
      </c>
      <c r="AC121">
        <v>46</v>
      </c>
      <c r="AD121">
        <v>12.6</v>
      </c>
      <c r="AE121">
        <v>0.28999999999999998</v>
      </c>
      <c r="AF121">
        <v>973</v>
      </c>
      <c r="AG121">
        <v>0</v>
      </c>
      <c r="AH121">
        <v>8</v>
      </c>
      <c r="AI121">
        <v>15</v>
      </c>
      <c r="AJ121">
        <v>190</v>
      </c>
      <c r="AK121">
        <v>191</v>
      </c>
      <c r="AL121">
        <v>6.8</v>
      </c>
      <c r="AM121">
        <v>195</v>
      </c>
      <c r="AN121" t="s">
        <v>155</v>
      </c>
      <c r="AO121">
        <v>2</v>
      </c>
      <c r="AP121" s="42">
        <v>0.93929398148148147</v>
      </c>
      <c r="AQ121">
        <v>47.162241000000002</v>
      </c>
      <c r="AR121">
        <v>-88.491968999999997</v>
      </c>
      <c r="AS121">
        <v>324.89999999999998</v>
      </c>
      <c r="AT121">
        <v>45</v>
      </c>
      <c r="AU121">
        <v>12</v>
      </c>
      <c r="AV121">
        <v>11</v>
      </c>
      <c r="AW121" t="s">
        <v>205</v>
      </c>
      <c r="AX121">
        <v>1.1327670000000001</v>
      </c>
      <c r="AY121">
        <v>1.2327669999999999</v>
      </c>
      <c r="AZ121">
        <v>1.832767</v>
      </c>
      <c r="BA121">
        <v>14.048999999999999</v>
      </c>
      <c r="BB121">
        <v>10.8</v>
      </c>
      <c r="BC121">
        <v>0.77</v>
      </c>
      <c r="BD121">
        <v>19.437000000000001</v>
      </c>
      <c r="BE121">
        <v>1694.194</v>
      </c>
      <c r="BF121">
        <v>818.14400000000001</v>
      </c>
      <c r="BG121">
        <v>1.671</v>
      </c>
      <c r="BH121">
        <v>0</v>
      </c>
      <c r="BI121">
        <v>1.671</v>
      </c>
      <c r="BJ121">
        <v>1.292</v>
      </c>
      <c r="BK121">
        <v>0</v>
      </c>
      <c r="BL121">
        <v>1.292</v>
      </c>
      <c r="BM121">
        <v>17.799499999999998</v>
      </c>
      <c r="BN121"/>
      <c r="BO121"/>
      <c r="BP121"/>
      <c r="BQ121">
        <v>0</v>
      </c>
      <c r="BR121">
        <v>0.25391999999999998</v>
      </c>
      <c r="BS121">
        <v>-3.5776219999999999</v>
      </c>
      <c r="BT121">
        <v>1.2718E-2</v>
      </c>
      <c r="BU121">
        <v>6.1124900000000002</v>
      </c>
      <c r="BV121">
        <v>-71.910202200000001</v>
      </c>
      <c r="BW121" s="4">
        <f t="shared" si="14"/>
        <v>1.6149198579999999</v>
      </c>
      <c r="BY121" s="4">
        <f t="shared" si="15"/>
        <v>7884.8633925618842</v>
      </c>
      <c r="BZ121" s="4">
        <f t="shared" si="16"/>
        <v>3807.682989931584</v>
      </c>
      <c r="CA121" s="4">
        <f t="shared" si="17"/>
        <v>6.0130324527120003</v>
      </c>
      <c r="CB121" s="4">
        <f t="shared" si="18"/>
        <v>82.839760945856995</v>
      </c>
    </row>
    <row r="122" spans="1:80" x14ac:dyDescent="0.25">
      <c r="A122" s="40">
        <v>41704</v>
      </c>
      <c r="B122" s="41">
        <v>2.2721064814814815E-2</v>
      </c>
      <c r="C122">
        <v>10.433</v>
      </c>
      <c r="D122">
        <v>8.0517000000000003</v>
      </c>
      <c r="E122">
        <v>80516.545889999994</v>
      </c>
      <c r="F122">
        <v>63.4</v>
      </c>
      <c r="G122">
        <v>-16.8</v>
      </c>
      <c r="H122">
        <v>2416.6999999999998</v>
      </c>
      <c r="I122"/>
      <c r="J122">
        <v>0</v>
      </c>
      <c r="K122">
        <v>0.83440000000000003</v>
      </c>
      <c r="L122">
        <v>8.7050000000000001</v>
      </c>
      <c r="M122">
        <v>6.7183000000000002</v>
      </c>
      <c r="N122">
        <v>52.922400000000003</v>
      </c>
      <c r="O122">
        <v>0</v>
      </c>
      <c r="P122">
        <v>52.9</v>
      </c>
      <c r="Q122">
        <v>40.920400000000001</v>
      </c>
      <c r="R122">
        <v>0</v>
      </c>
      <c r="S122">
        <v>40.9</v>
      </c>
      <c r="T122">
        <v>2416.6931</v>
      </c>
      <c r="U122"/>
      <c r="V122"/>
      <c r="W122">
        <v>0</v>
      </c>
      <c r="X122">
        <v>0</v>
      </c>
      <c r="Y122">
        <v>12.4</v>
      </c>
      <c r="Z122">
        <v>844</v>
      </c>
      <c r="AA122">
        <v>870</v>
      </c>
      <c r="AB122">
        <v>853</v>
      </c>
      <c r="AC122">
        <v>46</v>
      </c>
      <c r="AD122">
        <v>12.6</v>
      </c>
      <c r="AE122">
        <v>0.28999999999999998</v>
      </c>
      <c r="AF122">
        <v>973</v>
      </c>
      <c r="AG122">
        <v>0</v>
      </c>
      <c r="AH122">
        <v>8</v>
      </c>
      <c r="AI122">
        <v>15</v>
      </c>
      <c r="AJ122">
        <v>190</v>
      </c>
      <c r="AK122">
        <v>191</v>
      </c>
      <c r="AL122">
        <v>6.8</v>
      </c>
      <c r="AM122">
        <v>195</v>
      </c>
      <c r="AN122" t="s">
        <v>155</v>
      </c>
      <c r="AO122">
        <v>2</v>
      </c>
      <c r="AP122" s="42">
        <v>0.9393055555555555</v>
      </c>
      <c r="AQ122">
        <v>47.161909000000001</v>
      </c>
      <c r="AR122">
        <v>-88.491753000000003</v>
      </c>
      <c r="AS122">
        <v>324.60000000000002</v>
      </c>
      <c r="AT122">
        <v>45.6</v>
      </c>
      <c r="AU122">
        <v>12</v>
      </c>
      <c r="AV122">
        <v>10</v>
      </c>
      <c r="AW122" t="s">
        <v>209</v>
      </c>
      <c r="AX122">
        <v>1.2</v>
      </c>
      <c r="AY122">
        <v>1.3</v>
      </c>
      <c r="AZ122">
        <v>1.9</v>
      </c>
      <c r="BA122">
        <v>14.048999999999999</v>
      </c>
      <c r="BB122">
        <v>10.6</v>
      </c>
      <c r="BC122">
        <v>0.75</v>
      </c>
      <c r="BD122">
        <v>19.847000000000001</v>
      </c>
      <c r="BE122">
        <v>1685.6569999999999</v>
      </c>
      <c r="BF122">
        <v>828.00900000000001</v>
      </c>
      <c r="BG122">
        <v>1.073</v>
      </c>
      <c r="BH122">
        <v>0</v>
      </c>
      <c r="BI122">
        <v>1.073</v>
      </c>
      <c r="BJ122">
        <v>0.83</v>
      </c>
      <c r="BK122">
        <v>0</v>
      </c>
      <c r="BL122">
        <v>0.83</v>
      </c>
      <c r="BM122">
        <v>15.4627</v>
      </c>
      <c r="BN122"/>
      <c r="BO122"/>
      <c r="BP122"/>
      <c r="BQ122">
        <v>0</v>
      </c>
      <c r="BR122">
        <v>0.23915400000000001</v>
      </c>
      <c r="BS122">
        <v>-3.3112759999999999</v>
      </c>
      <c r="BT122">
        <v>1.2999999999999999E-2</v>
      </c>
      <c r="BU122">
        <v>5.7570350000000001</v>
      </c>
      <c r="BV122">
        <v>-66.556647600000005</v>
      </c>
      <c r="BW122" s="4">
        <f t="shared" si="14"/>
        <v>1.5210086469999999</v>
      </c>
      <c r="BY122" s="4">
        <f t="shared" si="15"/>
        <v>7388.919764601992</v>
      </c>
      <c r="BZ122" s="4">
        <f t="shared" si="16"/>
        <v>3629.4999904300412</v>
      </c>
      <c r="CA122" s="4">
        <f t="shared" si="17"/>
        <v>3.6382273526699995</v>
      </c>
      <c r="CB122" s="4">
        <f t="shared" si="18"/>
        <v>67.779298898952291</v>
      </c>
    </row>
    <row r="123" spans="1:80" x14ac:dyDescent="0.25">
      <c r="A123" s="40">
        <v>41704</v>
      </c>
      <c r="B123" s="41">
        <v>2.2732638888888889E-2</v>
      </c>
      <c r="C123">
        <v>10.888</v>
      </c>
      <c r="D123">
        <v>7.0834999999999999</v>
      </c>
      <c r="E123">
        <v>70834.68174</v>
      </c>
      <c r="F123">
        <v>40.9</v>
      </c>
      <c r="G123">
        <v>-19.5</v>
      </c>
      <c r="H123">
        <v>2115.4</v>
      </c>
      <c r="I123"/>
      <c r="J123">
        <v>0</v>
      </c>
      <c r="K123">
        <v>0.84050000000000002</v>
      </c>
      <c r="L123">
        <v>9.1516000000000002</v>
      </c>
      <c r="M123">
        <v>5.9539999999999997</v>
      </c>
      <c r="N123">
        <v>34.373899999999999</v>
      </c>
      <c r="O123">
        <v>0</v>
      </c>
      <c r="P123">
        <v>34.4</v>
      </c>
      <c r="Q123">
        <v>26.578399999999998</v>
      </c>
      <c r="R123">
        <v>0</v>
      </c>
      <c r="S123">
        <v>26.6</v>
      </c>
      <c r="T123">
        <v>2115.3928999999998</v>
      </c>
      <c r="U123"/>
      <c r="V123"/>
      <c r="W123">
        <v>0</v>
      </c>
      <c r="X123">
        <v>0</v>
      </c>
      <c r="Y123">
        <v>12.5</v>
      </c>
      <c r="Z123">
        <v>843</v>
      </c>
      <c r="AA123">
        <v>870</v>
      </c>
      <c r="AB123">
        <v>854</v>
      </c>
      <c r="AC123">
        <v>46</v>
      </c>
      <c r="AD123">
        <v>12.6</v>
      </c>
      <c r="AE123">
        <v>0.28999999999999998</v>
      </c>
      <c r="AF123">
        <v>973</v>
      </c>
      <c r="AG123">
        <v>0</v>
      </c>
      <c r="AH123">
        <v>8</v>
      </c>
      <c r="AI123">
        <v>15</v>
      </c>
      <c r="AJ123">
        <v>190</v>
      </c>
      <c r="AK123">
        <v>191</v>
      </c>
      <c r="AL123">
        <v>6.7</v>
      </c>
      <c r="AM123">
        <v>195</v>
      </c>
      <c r="AN123" t="s">
        <v>155</v>
      </c>
      <c r="AO123">
        <v>2</v>
      </c>
      <c r="AP123" s="42">
        <v>0.9393287037037038</v>
      </c>
      <c r="AQ123">
        <v>47.161428999999998</v>
      </c>
      <c r="AR123">
        <v>-88.491326999999998</v>
      </c>
      <c r="AS123">
        <v>324.2</v>
      </c>
      <c r="AT123">
        <v>44.7</v>
      </c>
      <c r="AU123">
        <v>12</v>
      </c>
      <c r="AV123">
        <v>11</v>
      </c>
      <c r="AW123" t="s">
        <v>209</v>
      </c>
      <c r="AX123">
        <v>1.102298</v>
      </c>
      <c r="AY123">
        <v>1.3</v>
      </c>
      <c r="AZ123">
        <v>1.76973</v>
      </c>
      <c r="BA123">
        <v>14.048999999999999</v>
      </c>
      <c r="BB123">
        <v>11.03</v>
      </c>
      <c r="BC123">
        <v>0.79</v>
      </c>
      <c r="BD123">
        <v>18.97</v>
      </c>
      <c r="BE123">
        <v>1812.4970000000001</v>
      </c>
      <c r="BF123">
        <v>750.52599999999995</v>
      </c>
      <c r="BG123">
        <v>0.71299999999999997</v>
      </c>
      <c r="BH123">
        <v>0</v>
      </c>
      <c r="BI123">
        <v>0.71299999999999997</v>
      </c>
      <c r="BJ123">
        <v>0.55100000000000005</v>
      </c>
      <c r="BK123">
        <v>0</v>
      </c>
      <c r="BL123">
        <v>0.55100000000000005</v>
      </c>
      <c r="BM123">
        <v>13.8431</v>
      </c>
      <c r="BN123"/>
      <c r="BO123"/>
      <c r="BP123"/>
      <c r="BQ123">
        <v>0</v>
      </c>
      <c r="BR123">
        <v>0.204818</v>
      </c>
      <c r="BS123">
        <v>-3.2396739999999999</v>
      </c>
      <c r="BT123">
        <v>1.2999999999999999E-2</v>
      </c>
      <c r="BU123">
        <v>4.9304819999999996</v>
      </c>
      <c r="BV123">
        <v>-65.117447400000003</v>
      </c>
      <c r="BW123" s="4">
        <f t="shared" si="14"/>
        <v>1.3026333443999998</v>
      </c>
      <c r="BY123" s="4">
        <f t="shared" si="15"/>
        <v>6804.2387908680148</v>
      </c>
      <c r="BZ123" s="4">
        <f t="shared" si="16"/>
        <v>2817.5263863912642</v>
      </c>
      <c r="CA123" s="4">
        <f t="shared" si="17"/>
        <v>2.0684920161347997</v>
      </c>
      <c r="CB123" s="4">
        <f t="shared" si="18"/>
        <v>51.967952501915875</v>
      </c>
    </row>
    <row r="124" spans="1:80" x14ac:dyDescent="0.25">
      <c r="A124" s="40">
        <v>41704</v>
      </c>
      <c r="B124" s="41">
        <v>2.2744212962962963E-2</v>
      </c>
      <c r="C124">
        <v>11.622</v>
      </c>
      <c r="D124">
        <v>6.1540999999999997</v>
      </c>
      <c r="E124">
        <v>61540.750650000002</v>
      </c>
      <c r="F124">
        <v>27.8</v>
      </c>
      <c r="G124">
        <v>-23.1</v>
      </c>
      <c r="H124">
        <v>1719.7</v>
      </c>
      <c r="I124"/>
      <c r="J124">
        <v>0</v>
      </c>
      <c r="K124">
        <v>0.84409999999999996</v>
      </c>
      <c r="L124">
        <v>9.8103999999999996</v>
      </c>
      <c r="M124">
        <v>5.1948999999999996</v>
      </c>
      <c r="N124">
        <v>23.471699999999998</v>
      </c>
      <c r="O124">
        <v>0</v>
      </c>
      <c r="P124">
        <v>23.5</v>
      </c>
      <c r="Q124">
        <v>18.148700000000002</v>
      </c>
      <c r="R124">
        <v>0</v>
      </c>
      <c r="S124">
        <v>18.100000000000001</v>
      </c>
      <c r="T124">
        <v>1719.7286999999999</v>
      </c>
      <c r="U124"/>
      <c r="V124"/>
      <c r="W124">
        <v>0</v>
      </c>
      <c r="X124">
        <v>0</v>
      </c>
      <c r="Y124">
        <v>12.4</v>
      </c>
      <c r="Z124">
        <v>844</v>
      </c>
      <c r="AA124">
        <v>871</v>
      </c>
      <c r="AB124">
        <v>854</v>
      </c>
      <c r="AC124">
        <v>46</v>
      </c>
      <c r="AD124">
        <v>12.6</v>
      </c>
      <c r="AE124">
        <v>0.28999999999999998</v>
      </c>
      <c r="AF124">
        <v>973</v>
      </c>
      <c r="AG124">
        <v>0</v>
      </c>
      <c r="AH124">
        <v>8.718</v>
      </c>
      <c r="AI124">
        <v>15</v>
      </c>
      <c r="AJ124">
        <v>190</v>
      </c>
      <c r="AK124">
        <v>191</v>
      </c>
      <c r="AL124">
        <v>6.6</v>
      </c>
      <c r="AM124">
        <v>195</v>
      </c>
      <c r="AN124" t="s">
        <v>155</v>
      </c>
      <c r="AO124">
        <v>2</v>
      </c>
      <c r="AP124" s="42">
        <v>0.93934027777777773</v>
      </c>
      <c r="AQ124">
        <v>47.161318000000001</v>
      </c>
      <c r="AR124">
        <v>-88.491112999999999</v>
      </c>
      <c r="AS124">
        <v>323.8</v>
      </c>
      <c r="AT124">
        <v>43.8</v>
      </c>
      <c r="AU124">
        <v>12</v>
      </c>
      <c r="AV124">
        <v>11</v>
      </c>
      <c r="AW124" t="s">
        <v>205</v>
      </c>
      <c r="AX124">
        <v>1.224675</v>
      </c>
      <c r="AY124">
        <v>1.2025969999999999</v>
      </c>
      <c r="AZ124">
        <v>1.824675</v>
      </c>
      <c r="BA124">
        <v>14.048999999999999</v>
      </c>
      <c r="BB124">
        <v>11.3</v>
      </c>
      <c r="BC124">
        <v>0.8</v>
      </c>
      <c r="BD124">
        <v>18.463000000000001</v>
      </c>
      <c r="BE124">
        <v>1960.943</v>
      </c>
      <c r="BF124">
        <v>660.89599999999996</v>
      </c>
      <c r="BG124">
        <v>0.49099999999999999</v>
      </c>
      <c r="BH124">
        <v>0</v>
      </c>
      <c r="BI124">
        <v>0.49099999999999999</v>
      </c>
      <c r="BJ124">
        <v>0.38</v>
      </c>
      <c r="BK124">
        <v>0</v>
      </c>
      <c r="BL124">
        <v>0.38</v>
      </c>
      <c r="BM124">
        <v>11.358000000000001</v>
      </c>
      <c r="BN124"/>
      <c r="BO124"/>
      <c r="BP124"/>
      <c r="BQ124">
        <v>0</v>
      </c>
      <c r="BR124">
        <v>0.20607800000000001</v>
      </c>
      <c r="BS124">
        <v>-2.3889619999999998</v>
      </c>
      <c r="BT124">
        <v>1.2282E-2</v>
      </c>
      <c r="BU124">
        <v>4.9608129999999999</v>
      </c>
      <c r="BV124">
        <v>-48.018136200000001</v>
      </c>
      <c r="BW124" s="4">
        <f t="shared" si="14"/>
        <v>1.3106467946</v>
      </c>
      <c r="BY124" s="4">
        <f t="shared" si="15"/>
        <v>7406.801380398163</v>
      </c>
      <c r="BZ124" s="4">
        <f t="shared" si="16"/>
        <v>2496.3119300763069</v>
      </c>
      <c r="CA124" s="4">
        <f t="shared" si="17"/>
        <v>1.4353219469159999</v>
      </c>
      <c r="CB124" s="4">
        <f t="shared" si="18"/>
        <v>42.901017560715601</v>
      </c>
    </row>
    <row r="125" spans="1:80" x14ac:dyDescent="0.25">
      <c r="A125" s="40">
        <v>41704</v>
      </c>
      <c r="B125" s="41">
        <v>2.2755787037037036E-2</v>
      </c>
      <c r="C125">
        <v>11.263</v>
      </c>
      <c r="D125">
        <v>6.4114000000000004</v>
      </c>
      <c r="E125">
        <v>64113.651449999998</v>
      </c>
      <c r="F125">
        <v>19.3</v>
      </c>
      <c r="G125">
        <v>-16.8</v>
      </c>
      <c r="H125">
        <v>1550.1</v>
      </c>
      <c r="I125"/>
      <c r="J125">
        <v>0</v>
      </c>
      <c r="K125">
        <v>0.84460000000000002</v>
      </c>
      <c r="L125">
        <v>9.5126000000000008</v>
      </c>
      <c r="M125">
        <v>5.4149000000000003</v>
      </c>
      <c r="N125">
        <v>16.308199999999999</v>
      </c>
      <c r="O125">
        <v>0</v>
      </c>
      <c r="P125">
        <v>16.3</v>
      </c>
      <c r="Q125">
        <v>12.6098</v>
      </c>
      <c r="R125">
        <v>0</v>
      </c>
      <c r="S125">
        <v>12.6</v>
      </c>
      <c r="T125">
        <v>1550.0778</v>
      </c>
      <c r="U125"/>
      <c r="V125"/>
      <c r="W125">
        <v>0</v>
      </c>
      <c r="X125">
        <v>0</v>
      </c>
      <c r="Y125">
        <v>12.3</v>
      </c>
      <c r="Z125">
        <v>845</v>
      </c>
      <c r="AA125">
        <v>872</v>
      </c>
      <c r="AB125">
        <v>854</v>
      </c>
      <c r="AC125">
        <v>46</v>
      </c>
      <c r="AD125">
        <v>12.6</v>
      </c>
      <c r="AE125">
        <v>0.28999999999999998</v>
      </c>
      <c r="AF125">
        <v>973</v>
      </c>
      <c r="AG125">
        <v>0</v>
      </c>
      <c r="AH125">
        <v>8.282</v>
      </c>
      <c r="AI125">
        <v>15</v>
      </c>
      <c r="AJ125">
        <v>190</v>
      </c>
      <c r="AK125">
        <v>191</v>
      </c>
      <c r="AL125">
        <v>6.6</v>
      </c>
      <c r="AM125">
        <v>195</v>
      </c>
      <c r="AN125" t="s">
        <v>155</v>
      </c>
      <c r="AO125">
        <v>2</v>
      </c>
      <c r="AP125" s="42">
        <v>0.93935185185185188</v>
      </c>
      <c r="AQ125">
        <v>47.161194999999999</v>
      </c>
      <c r="AR125">
        <v>-88.490942000000004</v>
      </c>
      <c r="AS125">
        <v>323.2</v>
      </c>
      <c r="AT125">
        <v>42.2</v>
      </c>
      <c r="AU125">
        <v>12</v>
      </c>
      <c r="AV125">
        <v>11</v>
      </c>
      <c r="AW125" t="s">
        <v>205</v>
      </c>
      <c r="AX125">
        <v>1.9</v>
      </c>
      <c r="AY125">
        <v>1</v>
      </c>
      <c r="AZ125">
        <v>2.5</v>
      </c>
      <c r="BA125">
        <v>14.048999999999999</v>
      </c>
      <c r="BB125">
        <v>11.33</v>
      </c>
      <c r="BC125">
        <v>0.81</v>
      </c>
      <c r="BD125">
        <v>18.402000000000001</v>
      </c>
      <c r="BE125">
        <v>1913.3889999999999</v>
      </c>
      <c r="BF125">
        <v>693.22199999999998</v>
      </c>
      <c r="BG125">
        <v>0.34399999999999997</v>
      </c>
      <c r="BH125">
        <v>0</v>
      </c>
      <c r="BI125">
        <v>0.34399999999999997</v>
      </c>
      <c r="BJ125">
        <v>0.26600000000000001</v>
      </c>
      <c r="BK125">
        <v>0</v>
      </c>
      <c r="BL125">
        <v>0.26600000000000001</v>
      </c>
      <c r="BM125">
        <v>10.3019</v>
      </c>
      <c r="BN125"/>
      <c r="BO125"/>
      <c r="BP125"/>
      <c r="BQ125">
        <v>0</v>
      </c>
      <c r="BR125">
        <v>0.25867000000000001</v>
      </c>
      <c r="BS125">
        <v>-2.241476</v>
      </c>
      <c r="BT125">
        <v>1.3436E-2</v>
      </c>
      <c r="BU125">
        <v>6.2268340000000002</v>
      </c>
      <c r="BV125">
        <v>-45.053667599999997</v>
      </c>
      <c r="BW125" s="4">
        <f t="shared" si="14"/>
        <v>1.6451295427999999</v>
      </c>
      <c r="BY125" s="4">
        <f t="shared" si="15"/>
        <v>9071.5904150763563</v>
      </c>
      <c r="BZ125" s="4">
        <f t="shared" si="16"/>
        <v>3286.6427321992874</v>
      </c>
      <c r="CA125" s="4">
        <f t="shared" si="17"/>
        <v>1.2611356344216</v>
      </c>
      <c r="CB125" s="4">
        <f t="shared" si="18"/>
        <v>48.842455609954442</v>
      </c>
    </row>
    <row r="126" spans="1:80" x14ac:dyDescent="0.25">
      <c r="A126" s="40">
        <v>41704</v>
      </c>
      <c r="B126" s="41">
        <v>2.276736111111111E-2</v>
      </c>
      <c r="C126">
        <v>10.991</v>
      </c>
      <c r="D126">
        <v>6.6349</v>
      </c>
      <c r="E126">
        <v>66349.426699999996</v>
      </c>
      <c r="F126">
        <v>14.9</v>
      </c>
      <c r="G126">
        <v>-13.6</v>
      </c>
      <c r="H126">
        <v>2112.8000000000002</v>
      </c>
      <c r="I126"/>
      <c r="J126">
        <v>0</v>
      </c>
      <c r="K126">
        <v>0.84399999999999997</v>
      </c>
      <c r="L126">
        <v>9.2757000000000005</v>
      </c>
      <c r="M126">
        <v>5.5997000000000003</v>
      </c>
      <c r="N126">
        <v>12.6128</v>
      </c>
      <c r="O126">
        <v>0</v>
      </c>
      <c r="P126">
        <v>12.6</v>
      </c>
      <c r="Q126">
        <v>9.7523999999999997</v>
      </c>
      <c r="R126">
        <v>0</v>
      </c>
      <c r="S126">
        <v>9.8000000000000007</v>
      </c>
      <c r="T126">
        <v>2112.8094000000001</v>
      </c>
      <c r="U126"/>
      <c r="V126"/>
      <c r="W126">
        <v>0</v>
      </c>
      <c r="X126">
        <v>0</v>
      </c>
      <c r="Y126">
        <v>12.2</v>
      </c>
      <c r="Z126">
        <v>846</v>
      </c>
      <c r="AA126">
        <v>873</v>
      </c>
      <c r="AB126">
        <v>855</v>
      </c>
      <c r="AC126">
        <v>46</v>
      </c>
      <c r="AD126">
        <v>12.6</v>
      </c>
      <c r="AE126">
        <v>0.28999999999999998</v>
      </c>
      <c r="AF126">
        <v>973</v>
      </c>
      <c r="AG126">
        <v>0</v>
      </c>
      <c r="AH126">
        <v>8</v>
      </c>
      <c r="AI126">
        <v>15</v>
      </c>
      <c r="AJ126">
        <v>190</v>
      </c>
      <c r="AK126">
        <v>191</v>
      </c>
      <c r="AL126">
        <v>6.6</v>
      </c>
      <c r="AM126">
        <v>195</v>
      </c>
      <c r="AN126" t="s">
        <v>155</v>
      </c>
      <c r="AO126">
        <v>2</v>
      </c>
      <c r="AP126" s="42">
        <v>0.93936342592592592</v>
      </c>
      <c r="AQ126">
        <v>47.161067000000003</v>
      </c>
      <c r="AR126">
        <v>-88.490808999999999</v>
      </c>
      <c r="AS126">
        <v>322.39999999999998</v>
      </c>
      <c r="AT126">
        <v>40.200000000000003</v>
      </c>
      <c r="AU126">
        <v>12</v>
      </c>
      <c r="AV126">
        <v>10</v>
      </c>
      <c r="AW126" t="s">
        <v>205</v>
      </c>
      <c r="AX126">
        <v>2.1328670000000001</v>
      </c>
      <c r="AY126">
        <v>1</v>
      </c>
      <c r="AZ126">
        <v>2.7328670000000002</v>
      </c>
      <c r="BA126">
        <v>14.048999999999999</v>
      </c>
      <c r="BB126">
        <v>11.29</v>
      </c>
      <c r="BC126">
        <v>0.8</v>
      </c>
      <c r="BD126">
        <v>18.486999999999998</v>
      </c>
      <c r="BE126">
        <v>1865.2149999999999</v>
      </c>
      <c r="BF126">
        <v>716.68100000000004</v>
      </c>
      <c r="BG126">
        <v>0.26600000000000001</v>
      </c>
      <c r="BH126">
        <v>0</v>
      </c>
      <c r="BI126">
        <v>0.26600000000000001</v>
      </c>
      <c r="BJ126">
        <v>0.20499999999999999</v>
      </c>
      <c r="BK126">
        <v>0</v>
      </c>
      <c r="BL126">
        <v>0.20499999999999999</v>
      </c>
      <c r="BM126">
        <v>14.038</v>
      </c>
      <c r="BN126"/>
      <c r="BO126"/>
      <c r="BP126"/>
      <c r="BQ126">
        <v>0</v>
      </c>
      <c r="BR126">
        <v>0.24181800000000001</v>
      </c>
      <c r="BS126">
        <v>-2.4617279999999999</v>
      </c>
      <c r="BT126">
        <v>1.4E-2</v>
      </c>
      <c r="BU126">
        <v>5.8211639999999996</v>
      </c>
      <c r="BV126">
        <v>-49.480732799999998</v>
      </c>
      <c r="BW126" s="4">
        <f t="shared" si="14"/>
        <v>1.5379515287999999</v>
      </c>
      <c r="BY126" s="4">
        <f t="shared" si="15"/>
        <v>8267.0698431719629</v>
      </c>
      <c r="BZ126" s="4">
        <f t="shared" si="16"/>
        <v>3176.4980885711975</v>
      </c>
      <c r="CA126" s="4">
        <f t="shared" si="17"/>
        <v>0.90860802526799977</v>
      </c>
      <c r="CB126" s="4">
        <f t="shared" si="18"/>
        <v>62.219704676644788</v>
      </c>
    </row>
    <row r="127" spans="1:80" x14ac:dyDescent="0.25">
      <c r="A127" s="40">
        <v>41704</v>
      </c>
      <c r="B127" s="41">
        <v>2.2778935185185187E-2</v>
      </c>
      <c r="C127">
        <v>10.62</v>
      </c>
      <c r="D127">
        <v>7.4941000000000004</v>
      </c>
      <c r="E127">
        <v>74940.745290000006</v>
      </c>
      <c r="F127">
        <v>13.3</v>
      </c>
      <c r="G127">
        <v>-10.7</v>
      </c>
      <c r="H127">
        <v>2615</v>
      </c>
      <c r="I127"/>
      <c r="J127">
        <v>0</v>
      </c>
      <c r="K127">
        <v>0.83819999999999995</v>
      </c>
      <c r="L127">
        <v>8.9016000000000002</v>
      </c>
      <c r="M127">
        <v>6.2813999999999997</v>
      </c>
      <c r="N127">
        <v>11.1646</v>
      </c>
      <c r="O127">
        <v>0</v>
      </c>
      <c r="P127">
        <v>11.2</v>
      </c>
      <c r="Q127">
        <v>8.6326999999999998</v>
      </c>
      <c r="R127">
        <v>0</v>
      </c>
      <c r="S127">
        <v>8.6</v>
      </c>
      <c r="T127">
        <v>2614.9607000000001</v>
      </c>
      <c r="U127"/>
      <c r="V127"/>
      <c r="W127">
        <v>0</v>
      </c>
      <c r="X127">
        <v>0</v>
      </c>
      <c r="Y127">
        <v>12.2</v>
      </c>
      <c r="Z127">
        <v>845</v>
      </c>
      <c r="AA127">
        <v>873</v>
      </c>
      <c r="AB127">
        <v>855</v>
      </c>
      <c r="AC127">
        <v>46</v>
      </c>
      <c r="AD127">
        <v>12.6</v>
      </c>
      <c r="AE127">
        <v>0.28999999999999998</v>
      </c>
      <c r="AF127">
        <v>973</v>
      </c>
      <c r="AG127">
        <v>0</v>
      </c>
      <c r="AH127">
        <v>8</v>
      </c>
      <c r="AI127">
        <v>15</v>
      </c>
      <c r="AJ127">
        <v>190</v>
      </c>
      <c r="AK127">
        <v>191</v>
      </c>
      <c r="AL127">
        <v>6.8</v>
      </c>
      <c r="AM127">
        <v>195</v>
      </c>
      <c r="AN127" t="s">
        <v>155</v>
      </c>
      <c r="AO127">
        <v>2</v>
      </c>
      <c r="AP127" s="42">
        <v>0.93937500000000007</v>
      </c>
      <c r="AQ127">
        <v>47.160926000000003</v>
      </c>
      <c r="AR127">
        <v>-88.490722000000005</v>
      </c>
      <c r="AS127">
        <v>322</v>
      </c>
      <c r="AT127">
        <v>39.1</v>
      </c>
      <c r="AU127">
        <v>12</v>
      </c>
      <c r="AV127">
        <v>10</v>
      </c>
      <c r="AW127" t="s">
        <v>208</v>
      </c>
      <c r="AX127">
        <v>2.6</v>
      </c>
      <c r="AY127">
        <v>1</v>
      </c>
      <c r="AZ127">
        <v>3.2</v>
      </c>
      <c r="BA127">
        <v>14.048999999999999</v>
      </c>
      <c r="BB127">
        <v>10.86</v>
      </c>
      <c r="BC127">
        <v>0.77</v>
      </c>
      <c r="BD127">
        <v>19.306999999999999</v>
      </c>
      <c r="BE127">
        <v>1748.4079999999999</v>
      </c>
      <c r="BF127">
        <v>785.24300000000005</v>
      </c>
      <c r="BG127">
        <v>0.23</v>
      </c>
      <c r="BH127">
        <v>0</v>
      </c>
      <c r="BI127">
        <v>0.23</v>
      </c>
      <c r="BJ127">
        <v>0.17799999999999999</v>
      </c>
      <c r="BK127">
        <v>0</v>
      </c>
      <c r="BL127">
        <v>0.17799999999999999</v>
      </c>
      <c r="BM127">
        <v>16.970800000000001</v>
      </c>
      <c r="BN127"/>
      <c r="BO127"/>
      <c r="BP127"/>
      <c r="BQ127">
        <v>0</v>
      </c>
      <c r="BR127">
        <v>0.230154</v>
      </c>
      <c r="BS127">
        <v>-2.4624320000000002</v>
      </c>
      <c r="BT127">
        <v>1.4E-2</v>
      </c>
      <c r="BU127">
        <v>5.5403830000000003</v>
      </c>
      <c r="BV127">
        <v>-49.494883199999997</v>
      </c>
      <c r="BW127" s="4">
        <f t="shared" si="14"/>
        <v>1.4637691885999999</v>
      </c>
      <c r="BY127" s="4">
        <f t="shared" si="15"/>
        <v>7375.5675597450099</v>
      </c>
      <c r="BZ127" s="4">
        <f t="shared" si="16"/>
        <v>3312.5064614877365</v>
      </c>
      <c r="CA127" s="4">
        <f t="shared" si="17"/>
        <v>0.75088367568360004</v>
      </c>
      <c r="CB127" s="4">
        <f t="shared" si="18"/>
        <v>71.59043080500696</v>
      </c>
    </row>
    <row r="128" spans="1:80" x14ac:dyDescent="0.25">
      <c r="A128" s="40">
        <v>41704</v>
      </c>
      <c r="B128" s="41">
        <v>2.2790509259259264E-2</v>
      </c>
      <c r="C128">
        <v>10.666</v>
      </c>
      <c r="D128">
        <v>7.3853</v>
      </c>
      <c r="E128">
        <v>73853.322419999997</v>
      </c>
      <c r="F128">
        <v>12.7</v>
      </c>
      <c r="G128">
        <v>-9.1</v>
      </c>
      <c r="H128">
        <v>2616.4</v>
      </c>
      <c r="I128"/>
      <c r="J128">
        <v>0</v>
      </c>
      <c r="K128">
        <v>0.83889999999999998</v>
      </c>
      <c r="L128">
        <v>8.9474999999999998</v>
      </c>
      <c r="M128">
        <v>6.1954000000000002</v>
      </c>
      <c r="N128">
        <v>10.613799999999999</v>
      </c>
      <c r="O128">
        <v>0</v>
      </c>
      <c r="P128">
        <v>10.6</v>
      </c>
      <c r="Q128">
        <v>8.2067999999999994</v>
      </c>
      <c r="R128">
        <v>0</v>
      </c>
      <c r="S128">
        <v>8.1999999999999993</v>
      </c>
      <c r="T128">
        <v>2616.3706999999999</v>
      </c>
      <c r="U128"/>
      <c r="V128"/>
      <c r="W128">
        <v>0</v>
      </c>
      <c r="X128">
        <v>0</v>
      </c>
      <c r="Y128">
        <v>12.1</v>
      </c>
      <c r="Z128">
        <v>846</v>
      </c>
      <c r="AA128">
        <v>873</v>
      </c>
      <c r="AB128">
        <v>856</v>
      </c>
      <c r="AC128">
        <v>46</v>
      </c>
      <c r="AD128">
        <v>12.6</v>
      </c>
      <c r="AE128">
        <v>0.28999999999999998</v>
      </c>
      <c r="AF128">
        <v>973</v>
      </c>
      <c r="AG128">
        <v>0</v>
      </c>
      <c r="AH128">
        <v>8</v>
      </c>
      <c r="AI128">
        <v>15</v>
      </c>
      <c r="AJ128">
        <v>190</v>
      </c>
      <c r="AK128">
        <v>190.3</v>
      </c>
      <c r="AL128">
        <v>6.8</v>
      </c>
      <c r="AM128">
        <v>195</v>
      </c>
      <c r="AN128" t="s">
        <v>155</v>
      </c>
      <c r="AO128">
        <v>2</v>
      </c>
      <c r="AP128" s="42">
        <v>0.939386574074074</v>
      </c>
      <c r="AQ128">
        <v>47.160775000000001</v>
      </c>
      <c r="AR128">
        <v>-88.490666000000004</v>
      </c>
      <c r="AS128">
        <v>321.89999999999998</v>
      </c>
      <c r="AT128">
        <v>38.299999999999997</v>
      </c>
      <c r="AU128">
        <v>12</v>
      </c>
      <c r="AV128">
        <v>10</v>
      </c>
      <c r="AW128" t="s">
        <v>208</v>
      </c>
      <c r="AX128">
        <v>2.7984019999999998</v>
      </c>
      <c r="AY128">
        <v>1.0661339999999999</v>
      </c>
      <c r="AZ128">
        <v>3.3984019999999999</v>
      </c>
      <c r="BA128">
        <v>14.048999999999999</v>
      </c>
      <c r="BB128">
        <v>10.91</v>
      </c>
      <c r="BC128">
        <v>0.78</v>
      </c>
      <c r="BD128">
        <v>19.207000000000001</v>
      </c>
      <c r="BE128">
        <v>1761.991</v>
      </c>
      <c r="BF128">
        <v>776.51</v>
      </c>
      <c r="BG128">
        <v>0.219</v>
      </c>
      <c r="BH128">
        <v>0</v>
      </c>
      <c r="BI128">
        <v>0.219</v>
      </c>
      <c r="BJ128">
        <v>0.16900000000000001</v>
      </c>
      <c r="BK128">
        <v>0</v>
      </c>
      <c r="BL128">
        <v>0.16900000000000001</v>
      </c>
      <c r="BM128">
        <v>17.024100000000001</v>
      </c>
      <c r="BN128"/>
      <c r="BO128"/>
      <c r="BP128"/>
      <c r="BQ128">
        <v>0</v>
      </c>
      <c r="BR128">
        <v>0.191549</v>
      </c>
      <c r="BS128">
        <v>-2.5794359999999998</v>
      </c>
      <c r="BT128">
        <v>1.4E-2</v>
      </c>
      <c r="BU128">
        <v>4.6110740000000003</v>
      </c>
      <c r="BV128">
        <v>-51.846663599999999</v>
      </c>
      <c r="BW128" s="4">
        <f t="shared" si="14"/>
        <v>1.2182457508</v>
      </c>
      <c r="BY128" s="4">
        <f t="shared" si="15"/>
        <v>6186.1244143775075</v>
      </c>
      <c r="BZ128" s="4">
        <f t="shared" si="16"/>
        <v>2726.2270176228362</v>
      </c>
      <c r="CA128" s="4">
        <f t="shared" si="17"/>
        <v>0.59333732466840006</v>
      </c>
      <c r="CB128" s="4">
        <f t="shared" si="18"/>
        <v>59.769431650220767</v>
      </c>
    </row>
    <row r="129" spans="1:80" x14ac:dyDescent="0.25">
      <c r="A129" s="40">
        <v>41704</v>
      </c>
      <c r="B129" s="41">
        <v>2.2802083333333334E-2</v>
      </c>
      <c r="C129">
        <v>11.361000000000001</v>
      </c>
      <c r="D129">
        <v>6.5738000000000003</v>
      </c>
      <c r="E129">
        <v>65737.712310000003</v>
      </c>
      <c r="F129">
        <v>13</v>
      </c>
      <c r="G129">
        <v>1.8</v>
      </c>
      <c r="H129">
        <v>2148.4</v>
      </c>
      <c r="I129"/>
      <c r="J129">
        <v>0</v>
      </c>
      <c r="K129">
        <v>0.84179999999999999</v>
      </c>
      <c r="L129">
        <v>9.5637000000000008</v>
      </c>
      <c r="M129">
        <v>5.5336999999999996</v>
      </c>
      <c r="N129">
        <v>10.943199999999999</v>
      </c>
      <c r="O129">
        <v>1.5553999999999999</v>
      </c>
      <c r="P129">
        <v>12.5</v>
      </c>
      <c r="Q129">
        <v>8.4614999999999991</v>
      </c>
      <c r="R129">
        <v>1.2025999999999999</v>
      </c>
      <c r="S129">
        <v>9.6999999999999993</v>
      </c>
      <c r="T129">
        <v>2148.4038999999998</v>
      </c>
      <c r="U129"/>
      <c r="V129"/>
      <c r="W129">
        <v>0</v>
      </c>
      <c r="X129">
        <v>0</v>
      </c>
      <c r="Y129">
        <v>12.2</v>
      </c>
      <c r="Z129">
        <v>846</v>
      </c>
      <c r="AA129">
        <v>873</v>
      </c>
      <c r="AB129">
        <v>855</v>
      </c>
      <c r="AC129">
        <v>46</v>
      </c>
      <c r="AD129">
        <v>12.6</v>
      </c>
      <c r="AE129">
        <v>0.28999999999999998</v>
      </c>
      <c r="AF129">
        <v>973</v>
      </c>
      <c r="AG129">
        <v>0</v>
      </c>
      <c r="AH129">
        <v>8</v>
      </c>
      <c r="AI129">
        <v>15</v>
      </c>
      <c r="AJ129">
        <v>190</v>
      </c>
      <c r="AK129">
        <v>190.7</v>
      </c>
      <c r="AL129">
        <v>6.7</v>
      </c>
      <c r="AM129">
        <v>195</v>
      </c>
      <c r="AN129" t="s">
        <v>155</v>
      </c>
      <c r="AO129">
        <v>2</v>
      </c>
      <c r="AP129" s="42">
        <v>0.93939814814814815</v>
      </c>
      <c r="AQ129">
        <v>47.160670000000003</v>
      </c>
      <c r="AR129">
        <v>-88.490632000000005</v>
      </c>
      <c r="AS129">
        <v>321.7</v>
      </c>
      <c r="AT129">
        <v>38.6</v>
      </c>
      <c r="AU129">
        <v>12</v>
      </c>
      <c r="AV129">
        <v>10</v>
      </c>
      <c r="AW129" t="s">
        <v>208</v>
      </c>
      <c r="AX129">
        <v>3.101099</v>
      </c>
      <c r="AY129">
        <v>1.2329669999999999</v>
      </c>
      <c r="AZ129">
        <v>3.7340659999999999</v>
      </c>
      <c r="BA129">
        <v>14.048999999999999</v>
      </c>
      <c r="BB129">
        <v>11.12</v>
      </c>
      <c r="BC129">
        <v>0.79</v>
      </c>
      <c r="BD129">
        <v>18.795000000000002</v>
      </c>
      <c r="BE129">
        <v>1894.731</v>
      </c>
      <c r="BF129">
        <v>697.774</v>
      </c>
      <c r="BG129">
        <v>0.22700000000000001</v>
      </c>
      <c r="BH129">
        <v>3.2000000000000001E-2</v>
      </c>
      <c r="BI129">
        <v>0.25900000000000001</v>
      </c>
      <c r="BJ129">
        <v>0.17599999999999999</v>
      </c>
      <c r="BK129">
        <v>2.5000000000000001E-2</v>
      </c>
      <c r="BL129">
        <v>0.20100000000000001</v>
      </c>
      <c r="BM129">
        <v>14.063700000000001</v>
      </c>
      <c r="BN129"/>
      <c r="BO129"/>
      <c r="BP129"/>
      <c r="BQ129">
        <v>0</v>
      </c>
      <c r="BR129">
        <v>0.16092799999999999</v>
      </c>
      <c r="BS129">
        <v>-2.73448</v>
      </c>
      <c r="BT129">
        <v>1.4E-2</v>
      </c>
      <c r="BU129">
        <v>3.8739379999999999</v>
      </c>
      <c r="BV129">
        <v>-54.963048000000001</v>
      </c>
      <c r="BW129" s="4">
        <f t="shared" si="14"/>
        <v>1.0234944196</v>
      </c>
      <c r="BY129" s="4">
        <f t="shared" si="15"/>
        <v>5588.729618304229</v>
      </c>
      <c r="BZ129" s="4">
        <f t="shared" si="16"/>
        <v>2058.1656291487366</v>
      </c>
      <c r="CA129" s="4">
        <f t="shared" si="17"/>
        <v>0.51913248520319999</v>
      </c>
      <c r="CB129" s="4">
        <f t="shared" si="18"/>
        <v>41.482520069046842</v>
      </c>
    </row>
    <row r="130" spans="1:80" x14ac:dyDescent="0.25">
      <c r="A130" s="40">
        <v>41704</v>
      </c>
      <c r="B130" s="41">
        <v>2.2813657407407404E-2</v>
      </c>
      <c r="C130">
        <v>11.85</v>
      </c>
      <c r="D130">
        <v>5.7568000000000001</v>
      </c>
      <c r="E130">
        <v>57567.556299999997</v>
      </c>
      <c r="F130">
        <v>13</v>
      </c>
      <c r="G130">
        <v>1.8</v>
      </c>
      <c r="H130">
        <v>1655.3</v>
      </c>
      <c r="I130"/>
      <c r="J130">
        <v>0</v>
      </c>
      <c r="K130">
        <v>0.84630000000000005</v>
      </c>
      <c r="L130">
        <v>10.0284</v>
      </c>
      <c r="M130">
        <v>4.8718000000000004</v>
      </c>
      <c r="N130">
        <v>11.0016</v>
      </c>
      <c r="O130">
        <v>1.5233000000000001</v>
      </c>
      <c r="P130">
        <v>12.5</v>
      </c>
      <c r="Q130">
        <v>8.5066000000000006</v>
      </c>
      <c r="R130">
        <v>1.1778</v>
      </c>
      <c r="S130">
        <v>9.6999999999999993</v>
      </c>
      <c r="T130">
        <v>1655.2825</v>
      </c>
      <c r="U130"/>
      <c r="V130"/>
      <c r="W130">
        <v>0</v>
      </c>
      <c r="X130">
        <v>0</v>
      </c>
      <c r="Y130">
        <v>12.2</v>
      </c>
      <c r="Z130">
        <v>847</v>
      </c>
      <c r="AA130">
        <v>872</v>
      </c>
      <c r="AB130">
        <v>855</v>
      </c>
      <c r="AC130">
        <v>46</v>
      </c>
      <c r="AD130">
        <v>12.6</v>
      </c>
      <c r="AE130">
        <v>0.28999999999999998</v>
      </c>
      <c r="AF130">
        <v>973</v>
      </c>
      <c r="AG130">
        <v>0</v>
      </c>
      <c r="AH130">
        <v>8</v>
      </c>
      <c r="AI130">
        <v>15</v>
      </c>
      <c r="AJ130">
        <v>190</v>
      </c>
      <c r="AK130">
        <v>191</v>
      </c>
      <c r="AL130">
        <v>6.8</v>
      </c>
      <c r="AM130">
        <v>195</v>
      </c>
      <c r="AN130" t="s">
        <v>155</v>
      </c>
      <c r="AO130">
        <v>2</v>
      </c>
      <c r="AP130" s="42">
        <v>0.93939814814814815</v>
      </c>
      <c r="AQ130">
        <v>47.160564999999998</v>
      </c>
      <c r="AR130">
        <v>-88.490623999999997</v>
      </c>
      <c r="AS130">
        <v>321.39999999999998</v>
      </c>
      <c r="AT130">
        <v>38.700000000000003</v>
      </c>
      <c r="AU130">
        <v>12</v>
      </c>
      <c r="AV130">
        <v>10</v>
      </c>
      <c r="AW130" t="s">
        <v>208</v>
      </c>
      <c r="AX130">
        <v>2.9328669999999999</v>
      </c>
      <c r="AY130">
        <v>1.332867</v>
      </c>
      <c r="AZ130">
        <v>3.6328670000000001</v>
      </c>
      <c r="BA130">
        <v>14.048999999999999</v>
      </c>
      <c r="BB130">
        <v>11.46</v>
      </c>
      <c r="BC130">
        <v>0.82</v>
      </c>
      <c r="BD130">
        <v>18.164999999999999</v>
      </c>
      <c r="BE130">
        <v>2019.404</v>
      </c>
      <c r="BF130">
        <v>624.39599999999996</v>
      </c>
      <c r="BG130">
        <v>0.23200000000000001</v>
      </c>
      <c r="BH130">
        <v>3.2000000000000001E-2</v>
      </c>
      <c r="BI130">
        <v>0.26400000000000001</v>
      </c>
      <c r="BJ130">
        <v>0.17899999999999999</v>
      </c>
      <c r="BK130">
        <v>2.5000000000000001E-2</v>
      </c>
      <c r="BL130">
        <v>0.20399999999999999</v>
      </c>
      <c r="BM130">
        <v>11.013500000000001</v>
      </c>
      <c r="BN130"/>
      <c r="BO130"/>
      <c r="BP130"/>
      <c r="BQ130">
        <v>0</v>
      </c>
      <c r="BR130">
        <v>0.18156600000000001</v>
      </c>
      <c r="BS130">
        <v>-2.682814</v>
      </c>
      <c r="BT130">
        <v>1.3282E-2</v>
      </c>
      <c r="BU130">
        <v>4.3707479999999999</v>
      </c>
      <c r="BV130">
        <v>-53.924561400000002</v>
      </c>
      <c r="BW130" s="4">
        <f t="shared" si="14"/>
        <v>1.1547516216</v>
      </c>
      <c r="BY130" s="4">
        <f t="shared" si="15"/>
        <v>6720.3493839777884</v>
      </c>
      <c r="BZ130" s="4">
        <f t="shared" si="16"/>
        <v>2077.9196604335712</v>
      </c>
      <c r="CA130" s="4">
        <f t="shared" si="17"/>
        <v>0.59569186736879987</v>
      </c>
      <c r="CB130" s="4">
        <f t="shared" si="18"/>
        <v>36.651689280817202</v>
      </c>
    </row>
    <row r="131" spans="1:80" x14ac:dyDescent="0.25">
      <c r="A131" s="40">
        <v>41704</v>
      </c>
      <c r="B131" s="41">
        <v>2.2825231481481481E-2</v>
      </c>
      <c r="C131">
        <v>12.004</v>
      </c>
      <c r="D131">
        <v>5.3570000000000002</v>
      </c>
      <c r="E131">
        <v>53570.139230000001</v>
      </c>
      <c r="F131">
        <v>10.3</v>
      </c>
      <c r="G131">
        <v>1.7</v>
      </c>
      <c r="H131">
        <v>1469.4</v>
      </c>
      <c r="I131"/>
      <c r="J131">
        <v>0</v>
      </c>
      <c r="K131">
        <v>0.84899999999999998</v>
      </c>
      <c r="L131">
        <v>10.1915</v>
      </c>
      <c r="M131">
        <v>4.5481999999999996</v>
      </c>
      <c r="N131">
        <v>8.7528000000000006</v>
      </c>
      <c r="O131">
        <v>1.4838</v>
      </c>
      <c r="P131">
        <v>10.199999999999999</v>
      </c>
      <c r="Q131">
        <v>6.7678000000000003</v>
      </c>
      <c r="R131">
        <v>1.1473</v>
      </c>
      <c r="S131">
        <v>7.9</v>
      </c>
      <c r="T131">
        <v>1469.3958</v>
      </c>
      <c r="U131"/>
      <c r="V131"/>
      <c r="W131">
        <v>0</v>
      </c>
      <c r="X131">
        <v>0</v>
      </c>
      <c r="Y131">
        <v>12.2</v>
      </c>
      <c r="Z131">
        <v>847</v>
      </c>
      <c r="AA131">
        <v>872</v>
      </c>
      <c r="AB131">
        <v>854</v>
      </c>
      <c r="AC131">
        <v>46</v>
      </c>
      <c r="AD131">
        <v>12.6</v>
      </c>
      <c r="AE131">
        <v>0.28999999999999998</v>
      </c>
      <c r="AF131">
        <v>973</v>
      </c>
      <c r="AG131">
        <v>0</v>
      </c>
      <c r="AH131">
        <v>8</v>
      </c>
      <c r="AI131">
        <v>15</v>
      </c>
      <c r="AJ131">
        <v>190</v>
      </c>
      <c r="AK131">
        <v>190.3</v>
      </c>
      <c r="AL131">
        <v>6.9</v>
      </c>
      <c r="AM131">
        <v>195</v>
      </c>
      <c r="AN131" t="s">
        <v>155</v>
      </c>
      <c r="AO131">
        <v>2</v>
      </c>
      <c r="AP131" s="42">
        <v>0.93942129629629623</v>
      </c>
      <c r="AQ131">
        <v>47.160350000000001</v>
      </c>
      <c r="AR131">
        <v>-88.490606999999997</v>
      </c>
      <c r="AS131">
        <v>320.7</v>
      </c>
      <c r="AT131">
        <v>38.4</v>
      </c>
      <c r="AU131">
        <v>12</v>
      </c>
      <c r="AV131">
        <v>10</v>
      </c>
      <c r="AW131" t="s">
        <v>208</v>
      </c>
      <c r="AX131">
        <v>3</v>
      </c>
      <c r="AY131">
        <v>1.4</v>
      </c>
      <c r="AZ131">
        <v>3.7</v>
      </c>
      <c r="BA131">
        <v>14.048999999999999</v>
      </c>
      <c r="BB131">
        <v>11.67</v>
      </c>
      <c r="BC131">
        <v>0.83</v>
      </c>
      <c r="BD131">
        <v>17.782</v>
      </c>
      <c r="BE131">
        <v>2077.0039999999999</v>
      </c>
      <c r="BF131">
        <v>589.95899999999995</v>
      </c>
      <c r="BG131">
        <v>0.187</v>
      </c>
      <c r="BH131">
        <v>3.2000000000000001E-2</v>
      </c>
      <c r="BI131">
        <v>0.218</v>
      </c>
      <c r="BJ131">
        <v>0.14399999999999999</v>
      </c>
      <c r="BK131">
        <v>2.4E-2</v>
      </c>
      <c r="BL131">
        <v>0.16900000000000001</v>
      </c>
      <c r="BM131">
        <v>9.8947000000000003</v>
      </c>
      <c r="BN131"/>
      <c r="BO131"/>
      <c r="BP131"/>
      <c r="BQ131">
        <v>0</v>
      </c>
      <c r="BR131">
        <v>0.192718</v>
      </c>
      <c r="BS131">
        <v>-2.5823800000000001</v>
      </c>
      <c r="BT131">
        <v>1.2999999999999999E-2</v>
      </c>
      <c r="BU131">
        <v>4.6392040000000003</v>
      </c>
      <c r="BV131">
        <v>-51.905838000000003</v>
      </c>
      <c r="BW131" s="4">
        <f t="shared" si="14"/>
        <v>1.2256776968</v>
      </c>
      <c r="BY131" s="4">
        <f t="shared" si="15"/>
        <v>7336.5803046309029</v>
      </c>
      <c r="BZ131" s="4">
        <f t="shared" si="16"/>
        <v>2083.9062322170503</v>
      </c>
      <c r="CA131" s="4">
        <f t="shared" si="17"/>
        <v>0.50864974928639994</v>
      </c>
      <c r="CB131" s="4">
        <f t="shared" si="18"/>
        <v>34.950949126834324</v>
      </c>
    </row>
    <row r="132" spans="1:80" x14ac:dyDescent="0.25">
      <c r="A132" s="40">
        <v>41704</v>
      </c>
      <c r="B132" s="41">
        <v>2.2836805555555551E-2</v>
      </c>
      <c r="C132">
        <v>12.016999999999999</v>
      </c>
      <c r="D132">
        <v>5.0355999999999996</v>
      </c>
      <c r="E132">
        <v>50355.546289999998</v>
      </c>
      <c r="F132">
        <v>8.1999999999999993</v>
      </c>
      <c r="G132">
        <v>-9.4</v>
      </c>
      <c r="H132">
        <v>1411</v>
      </c>
      <c r="I132"/>
      <c r="J132">
        <v>0</v>
      </c>
      <c r="K132">
        <v>0.85189999999999999</v>
      </c>
      <c r="L132">
        <v>10.236800000000001</v>
      </c>
      <c r="M132">
        <v>4.2896999999999998</v>
      </c>
      <c r="N132">
        <v>6.9663000000000004</v>
      </c>
      <c r="O132">
        <v>0</v>
      </c>
      <c r="P132">
        <v>7</v>
      </c>
      <c r="Q132">
        <v>5.3864000000000001</v>
      </c>
      <c r="R132">
        <v>0</v>
      </c>
      <c r="S132">
        <v>5.4</v>
      </c>
      <c r="T132">
        <v>1411.0148999999999</v>
      </c>
      <c r="U132"/>
      <c r="V132"/>
      <c r="W132">
        <v>0</v>
      </c>
      <c r="X132">
        <v>0</v>
      </c>
      <c r="Y132">
        <v>12.2</v>
      </c>
      <c r="Z132">
        <v>846</v>
      </c>
      <c r="AA132">
        <v>871</v>
      </c>
      <c r="AB132">
        <v>852</v>
      </c>
      <c r="AC132">
        <v>46</v>
      </c>
      <c r="AD132">
        <v>12.6</v>
      </c>
      <c r="AE132">
        <v>0.28999999999999998</v>
      </c>
      <c r="AF132">
        <v>973</v>
      </c>
      <c r="AG132">
        <v>0</v>
      </c>
      <c r="AH132">
        <v>8</v>
      </c>
      <c r="AI132">
        <v>15</v>
      </c>
      <c r="AJ132">
        <v>190</v>
      </c>
      <c r="AK132">
        <v>190.7</v>
      </c>
      <c r="AL132">
        <v>6.8</v>
      </c>
      <c r="AM132">
        <v>195</v>
      </c>
      <c r="AN132" t="s">
        <v>155</v>
      </c>
      <c r="AO132">
        <v>2</v>
      </c>
      <c r="AP132" s="42">
        <v>0.93942129629629623</v>
      </c>
      <c r="AQ132">
        <v>47.160260000000001</v>
      </c>
      <c r="AR132">
        <v>-88.490618999999995</v>
      </c>
      <c r="AS132">
        <v>320.39999999999998</v>
      </c>
      <c r="AT132">
        <v>36.6</v>
      </c>
      <c r="AU132">
        <v>12</v>
      </c>
      <c r="AV132">
        <v>10</v>
      </c>
      <c r="AW132" t="s">
        <v>208</v>
      </c>
      <c r="AX132">
        <v>3.0653350000000001</v>
      </c>
      <c r="AY132">
        <v>1.4</v>
      </c>
      <c r="AZ132">
        <v>3.7326670000000002</v>
      </c>
      <c r="BA132">
        <v>14.048999999999999</v>
      </c>
      <c r="BB132">
        <v>11.91</v>
      </c>
      <c r="BC132">
        <v>0.85</v>
      </c>
      <c r="BD132">
        <v>17.385999999999999</v>
      </c>
      <c r="BE132">
        <v>2117.4810000000002</v>
      </c>
      <c r="BF132">
        <v>564.76199999999994</v>
      </c>
      <c r="BG132">
        <v>0.151</v>
      </c>
      <c r="BH132">
        <v>0</v>
      </c>
      <c r="BI132">
        <v>0.151</v>
      </c>
      <c r="BJ132">
        <v>0.11700000000000001</v>
      </c>
      <c r="BK132">
        <v>0</v>
      </c>
      <c r="BL132">
        <v>0.11700000000000001</v>
      </c>
      <c r="BM132">
        <v>9.6439000000000004</v>
      </c>
      <c r="BN132"/>
      <c r="BO132"/>
      <c r="BP132"/>
      <c r="BQ132">
        <v>0</v>
      </c>
      <c r="BR132">
        <v>0.176486</v>
      </c>
      <c r="BS132">
        <v>-2.8772280000000001</v>
      </c>
      <c r="BT132">
        <v>1.3717999999999999E-2</v>
      </c>
      <c r="BU132">
        <v>4.2484590000000004</v>
      </c>
      <c r="BV132">
        <v>-57.832282800000002</v>
      </c>
      <c r="BW132" s="4">
        <f t="shared" si="14"/>
        <v>1.1224428678</v>
      </c>
      <c r="BY132" s="4">
        <f t="shared" si="15"/>
        <v>6849.578164648532</v>
      </c>
      <c r="BZ132" s="4">
        <f t="shared" si="16"/>
        <v>1826.8789488185412</v>
      </c>
      <c r="CA132" s="4">
        <f t="shared" si="17"/>
        <v>0.37846887186420003</v>
      </c>
      <c r="CB132" s="4">
        <f t="shared" si="18"/>
        <v>31.195862849326144</v>
      </c>
    </row>
    <row r="133" spans="1:80" x14ac:dyDescent="0.25">
      <c r="A133" s="40">
        <v>41704</v>
      </c>
      <c r="B133" s="41">
        <v>2.2848379629629628E-2</v>
      </c>
      <c r="C133">
        <v>11.651999999999999</v>
      </c>
      <c r="D133">
        <v>5.8646000000000003</v>
      </c>
      <c r="E133">
        <v>58645.788159999996</v>
      </c>
      <c r="F133">
        <v>7.9</v>
      </c>
      <c r="G133">
        <v>-8.1999999999999993</v>
      </c>
      <c r="H133">
        <v>1470.4</v>
      </c>
      <c r="I133"/>
      <c r="J133">
        <v>0</v>
      </c>
      <c r="K133">
        <v>0.84689999999999999</v>
      </c>
      <c r="L133">
        <v>9.8681999999999999</v>
      </c>
      <c r="M133">
        <v>4.9665999999999997</v>
      </c>
      <c r="N133">
        <v>6.6944999999999997</v>
      </c>
      <c r="O133">
        <v>0</v>
      </c>
      <c r="P133">
        <v>6.7</v>
      </c>
      <c r="Q133">
        <v>5.1763000000000003</v>
      </c>
      <c r="R133">
        <v>0</v>
      </c>
      <c r="S133">
        <v>5.2</v>
      </c>
      <c r="T133">
        <v>1470.3579999999999</v>
      </c>
      <c r="U133"/>
      <c r="V133"/>
      <c r="W133">
        <v>0</v>
      </c>
      <c r="X133">
        <v>0</v>
      </c>
      <c r="Y133">
        <v>12.2</v>
      </c>
      <c r="Z133">
        <v>846</v>
      </c>
      <c r="AA133">
        <v>872</v>
      </c>
      <c r="AB133">
        <v>852</v>
      </c>
      <c r="AC133">
        <v>46</v>
      </c>
      <c r="AD133">
        <v>12.6</v>
      </c>
      <c r="AE133">
        <v>0.28999999999999998</v>
      </c>
      <c r="AF133">
        <v>973</v>
      </c>
      <c r="AG133">
        <v>0</v>
      </c>
      <c r="AH133">
        <v>8</v>
      </c>
      <c r="AI133">
        <v>15</v>
      </c>
      <c r="AJ133">
        <v>190</v>
      </c>
      <c r="AK133">
        <v>191</v>
      </c>
      <c r="AL133">
        <v>6.7</v>
      </c>
      <c r="AM133">
        <v>195</v>
      </c>
      <c r="AN133" t="s">
        <v>155</v>
      </c>
      <c r="AO133">
        <v>2</v>
      </c>
      <c r="AP133" s="42">
        <v>0.93944444444444442</v>
      </c>
      <c r="AQ133">
        <v>47.160029000000002</v>
      </c>
      <c r="AR133">
        <v>-88.490638000000004</v>
      </c>
      <c r="AS133">
        <v>319.60000000000002</v>
      </c>
      <c r="AT133">
        <v>35.200000000000003</v>
      </c>
      <c r="AU133">
        <v>12</v>
      </c>
      <c r="AV133">
        <v>10</v>
      </c>
      <c r="AW133" t="s">
        <v>208</v>
      </c>
      <c r="AX133">
        <v>3.2977020000000001</v>
      </c>
      <c r="AY133">
        <v>1.4325669999999999</v>
      </c>
      <c r="AZ133">
        <v>3.8977020000000002</v>
      </c>
      <c r="BA133">
        <v>14.048999999999999</v>
      </c>
      <c r="BB133">
        <v>11.51</v>
      </c>
      <c r="BC133">
        <v>0.82</v>
      </c>
      <c r="BD133">
        <v>18.079999999999998</v>
      </c>
      <c r="BE133">
        <v>1998.296</v>
      </c>
      <c r="BF133">
        <v>640.12</v>
      </c>
      <c r="BG133">
        <v>0.14199999999999999</v>
      </c>
      <c r="BH133">
        <v>0</v>
      </c>
      <c r="BI133">
        <v>0.14199999999999999</v>
      </c>
      <c r="BJ133">
        <v>0.11</v>
      </c>
      <c r="BK133">
        <v>0</v>
      </c>
      <c r="BL133">
        <v>0.11</v>
      </c>
      <c r="BM133">
        <v>9.8381000000000007</v>
      </c>
      <c r="BN133"/>
      <c r="BO133"/>
      <c r="BP133"/>
      <c r="BQ133">
        <v>0</v>
      </c>
      <c r="BR133">
        <v>0.23605599999999999</v>
      </c>
      <c r="BS133">
        <v>-2.9505859999999999</v>
      </c>
      <c r="BT133">
        <v>1.4E-2</v>
      </c>
      <c r="BU133">
        <v>5.6824579999999996</v>
      </c>
      <c r="BV133">
        <v>-59.306778600000001</v>
      </c>
      <c r="BW133" s="4">
        <f t="shared" si="14"/>
        <v>1.5013054035999998</v>
      </c>
      <c r="BY133" s="4">
        <f t="shared" si="15"/>
        <v>8645.8744759198744</v>
      </c>
      <c r="BZ133" s="4">
        <f t="shared" si="16"/>
        <v>2769.5582483905437</v>
      </c>
      <c r="CA133" s="4">
        <f t="shared" si="17"/>
        <v>0.47592858733199994</v>
      </c>
      <c r="CB133" s="4">
        <f t="shared" si="18"/>
        <v>42.565754863917718</v>
      </c>
    </row>
    <row r="134" spans="1:80" x14ac:dyDescent="0.25">
      <c r="A134" s="40">
        <v>41704</v>
      </c>
      <c r="B134" s="41">
        <v>2.2859953703703705E-2</v>
      </c>
      <c r="C134">
        <v>11.159000000000001</v>
      </c>
      <c r="D134">
        <v>6.4596</v>
      </c>
      <c r="E134">
        <v>64595.993240000003</v>
      </c>
      <c r="F134">
        <v>7.9</v>
      </c>
      <c r="G134">
        <v>-4.9000000000000004</v>
      </c>
      <c r="H134">
        <v>2085.8000000000002</v>
      </c>
      <c r="I134"/>
      <c r="J134">
        <v>0</v>
      </c>
      <c r="K134">
        <v>0.84450000000000003</v>
      </c>
      <c r="L134">
        <v>9.4239999999999995</v>
      </c>
      <c r="M134">
        <v>5.4551999999999996</v>
      </c>
      <c r="N134">
        <v>6.6676000000000002</v>
      </c>
      <c r="O134">
        <v>0</v>
      </c>
      <c r="P134">
        <v>6.7</v>
      </c>
      <c r="Q134">
        <v>5.1555</v>
      </c>
      <c r="R134">
        <v>0</v>
      </c>
      <c r="S134">
        <v>5.2</v>
      </c>
      <c r="T134">
        <v>2085.8177000000001</v>
      </c>
      <c r="U134"/>
      <c r="V134"/>
      <c r="W134">
        <v>0</v>
      </c>
      <c r="X134">
        <v>0</v>
      </c>
      <c r="Y134">
        <v>12.4</v>
      </c>
      <c r="Z134">
        <v>845</v>
      </c>
      <c r="AA134">
        <v>872</v>
      </c>
      <c r="AB134">
        <v>851</v>
      </c>
      <c r="AC134">
        <v>46</v>
      </c>
      <c r="AD134">
        <v>12.6</v>
      </c>
      <c r="AE134">
        <v>0.28999999999999998</v>
      </c>
      <c r="AF134">
        <v>973</v>
      </c>
      <c r="AG134">
        <v>0</v>
      </c>
      <c r="AH134">
        <v>8</v>
      </c>
      <c r="AI134">
        <v>15</v>
      </c>
      <c r="AJ134">
        <v>190</v>
      </c>
      <c r="AK134">
        <v>191</v>
      </c>
      <c r="AL134">
        <v>6.9</v>
      </c>
      <c r="AM134">
        <v>195</v>
      </c>
      <c r="AN134" t="s">
        <v>155</v>
      </c>
      <c r="AO134">
        <v>2</v>
      </c>
      <c r="AP134" s="42">
        <v>0.93945601851851857</v>
      </c>
      <c r="AQ134">
        <v>47.159894999999999</v>
      </c>
      <c r="AR134">
        <v>-88.490598000000006</v>
      </c>
      <c r="AS134">
        <v>319.39999999999998</v>
      </c>
      <c r="AT134">
        <v>34.700000000000003</v>
      </c>
      <c r="AU134">
        <v>12</v>
      </c>
      <c r="AV134">
        <v>10</v>
      </c>
      <c r="AW134" t="s">
        <v>208</v>
      </c>
      <c r="AX134">
        <v>2.8181820000000002</v>
      </c>
      <c r="AY134">
        <v>1.435065</v>
      </c>
      <c r="AZ134">
        <v>3.3857140000000001</v>
      </c>
      <c r="BA134">
        <v>14.048999999999999</v>
      </c>
      <c r="BB134">
        <v>11.32</v>
      </c>
      <c r="BC134">
        <v>0.81</v>
      </c>
      <c r="BD134">
        <v>18.411000000000001</v>
      </c>
      <c r="BE134">
        <v>1894.9010000000001</v>
      </c>
      <c r="BF134">
        <v>698.13699999999994</v>
      </c>
      <c r="BG134">
        <v>0.14000000000000001</v>
      </c>
      <c r="BH134">
        <v>0</v>
      </c>
      <c r="BI134">
        <v>0.14000000000000001</v>
      </c>
      <c r="BJ134">
        <v>0.109</v>
      </c>
      <c r="BK134">
        <v>0</v>
      </c>
      <c r="BL134">
        <v>0.109</v>
      </c>
      <c r="BM134">
        <v>13.857699999999999</v>
      </c>
      <c r="BN134"/>
      <c r="BO134"/>
      <c r="BP134"/>
      <c r="BQ134">
        <v>0</v>
      </c>
      <c r="BR134">
        <v>0.35175000000000001</v>
      </c>
      <c r="BS134">
        <v>-3.060676</v>
      </c>
      <c r="BT134">
        <v>1.2564000000000001E-2</v>
      </c>
      <c r="BU134">
        <v>8.4675019999999996</v>
      </c>
      <c r="BV134">
        <v>-61.519587600000001</v>
      </c>
      <c r="BW134" s="4">
        <f t="shared" si="14"/>
        <v>2.2371140283999997</v>
      </c>
      <c r="BY134" s="4">
        <f t="shared" si="15"/>
        <v>12216.722394759741</v>
      </c>
      <c r="BZ134" s="4">
        <f t="shared" si="16"/>
        <v>4500.9981642895227</v>
      </c>
      <c r="CA134" s="4">
        <f t="shared" si="17"/>
        <v>0.70274000648519996</v>
      </c>
      <c r="CB134" s="4">
        <f t="shared" si="18"/>
        <v>89.342754017155556</v>
      </c>
    </row>
    <row r="135" spans="1:80" x14ac:dyDescent="0.25">
      <c r="A135" s="40">
        <v>41704</v>
      </c>
      <c r="B135" s="41">
        <v>2.2871527777777779E-2</v>
      </c>
      <c r="C135">
        <v>10.888</v>
      </c>
      <c r="D135">
        <v>6.9230999999999998</v>
      </c>
      <c r="E135">
        <v>69231.497199999998</v>
      </c>
      <c r="F135">
        <v>7.8</v>
      </c>
      <c r="G135">
        <v>-8.9</v>
      </c>
      <c r="H135">
        <v>2571.6</v>
      </c>
      <c r="I135"/>
      <c r="J135">
        <v>0</v>
      </c>
      <c r="K135">
        <v>0.8417</v>
      </c>
      <c r="L135">
        <v>9.1645000000000003</v>
      </c>
      <c r="M135">
        <v>5.8272000000000004</v>
      </c>
      <c r="N135">
        <v>6.5255000000000001</v>
      </c>
      <c r="O135">
        <v>0</v>
      </c>
      <c r="P135">
        <v>6.5</v>
      </c>
      <c r="Q135">
        <v>5.0456000000000003</v>
      </c>
      <c r="R135">
        <v>0</v>
      </c>
      <c r="S135">
        <v>5</v>
      </c>
      <c r="T135">
        <v>2571.6196</v>
      </c>
      <c r="U135"/>
      <c r="V135"/>
      <c r="W135">
        <v>0</v>
      </c>
      <c r="X135">
        <v>0</v>
      </c>
      <c r="Y135">
        <v>12.4</v>
      </c>
      <c r="Z135">
        <v>846</v>
      </c>
      <c r="AA135">
        <v>873</v>
      </c>
      <c r="AB135">
        <v>852</v>
      </c>
      <c r="AC135">
        <v>46</v>
      </c>
      <c r="AD135">
        <v>12.6</v>
      </c>
      <c r="AE135">
        <v>0.28999999999999998</v>
      </c>
      <c r="AF135">
        <v>973</v>
      </c>
      <c r="AG135">
        <v>0</v>
      </c>
      <c r="AH135">
        <v>8</v>
      </c>
      <c r="AI135">
        <v>15</v>
      </c>
      <c r="AJ135">
        <v>190</v>
      </c>
      <c r="AK135">
        <v>190.3</v>
      </c>
      <c r="AL135">
        <v>6.9</v>
      </c>
      <c r="AM135">
        <v>195</v>
      </c>
      <c r="AN135" t="s">
        <v>155</v>
      </c>
      <c r="AO135">
        <v>2</v>
      </c>
      <c r="AP135" s="42">
        <v>0.93946759259259249</v>
      </c>
      <c r="AQ135">
        <v>47.159778000000003</v>
      </c>
      <c r="AR135">
        <v>-88.490487999999999</v>
      </c>
      <c r="AS135">
        <v>319.10000000000002</v>
      </c>
      <c r="AT135">
        <v>33.9</v>
      </c>
      <c r="AU135">
        <v>12</v>
      </c>
      <c r="AV135">
        <v>10</v>
      </c>
      <c r="AW135" t="s">
        <v>208</v>
      </c>
      <c r="AX135">
        <v>1.4</v>
      </c>
      <c r="AY135">
        <v>1.3</v>
      </c>
      <c r="AZ135">
        <v>1.9</v>
      </c>
      <c r="BA135">
        <v>14.048999999999999</v>
      </c>
      <c r="BB135">
        <v>11.11</v>
      </c>
      <c r="BC135">
        <v>0.79</v>
      </c>
      <c r="BD135">
        <v>18.808</v>
      </c>
      <c r="BE135">
        <v>1823.2049999999999</v>
      </c>
      <c r="BF135">
        <v>737.83900000000006</v>
      </c>
      <c r="BG135">
        <v>0.13600000000000001</v>
      </c>
      <c r="BH135">
        <v>0</v>
      </c>
      <c r="BI135">
        <v>0.13600000000000001</v>
      </c>
      <c r="BJ135">
        <v>0.105</v>
      </c>
      <c r="BK135">
        <v>0</v>
      </c>
      <c r="BL135">
        <v>0.105</v>
      </c>
      <c r="BM135">
        <v>16.904199999999999</v>
      </c>
      <c r="BN135"/>
      <c r="BO135"/>
      <c r="BP135"/>
      <c r="BQ135">
        <v>0</v>
      </c>
      <c r="BR135">
        <v>0.35038200000000003</v>
      </c>
      <c r="BS135">
        <v>-2.7881819999999999</v>
      </c>
      <c r="BT135">
        <v>1.2718E-2</v>
      </c>
      <c r="BU135">
        <v>8.434571</v>
      </c>
      <c r="BV135">
        <v>-56.042458199999999</v>
      </c>
      <c r="BW135" s="4">
        <f t="shared" si="14"/>
        <v>2.2284136582</v>
      </c>
      <c r="BY135" s="4">
        <f t="shared" si="15"/>
        <v>11708.772668069876</v>
      </c>
      <c r="BZ135" s="4">
        <f t="shared" si="16"/>
        <v>4738.4628259773372</v>
      </c>
      <c r="CA135" s="4">
        <f t="shared" si="17"/>
        <v>0.6743186477369999</v>
      </c>
      <c r="CB135" s="4">
        <f t="shared" si="18"/>
        <v>108.56016461976948</v>
      </c>
    </row>
    <row r="136" spans="1:80" x14ac:dyDescent="0.25">
      <c r="A136" s="40">
        <v>41704</v>
      </c>
      <c r="B136" s="41">
        <v>2.2883101851851852E-2</v>
      </c>
      <c r="C136">
        <v>10.88</v>
      </c>
      <c r="D136">
        <v>7.0895000000000001</v>
      </c>
      <c r="E136">
        <v>70894.889639999994</v>
      </c>
      <c r="F136">
        <v>8.6</v>
      </c>
      <c r="G136">
        <v>-3.7</v>
      </c>
      <c r="H136">
        <v>2788.6</v>
      </c>
      <c r="I136"/>
      <c r="J136">
        <v>0</v>
      </c>
      <c r="K136">
        <v>0.84</v>
      </c>
      <c r="L136">
        <v>9.1393000000000004</v>
      </c>
      <c r="M136">
        <v>5.9550000000000001</v>
      </c>
      <c r="N136">
        <v>7.2039999999999997</v>
      </c>
      <c r="O136">
        <v>0</v>
      </c>
      <c r="P136">
        <v>7.2</v>
      </c>
      <c r="Q136">
        <v>5.5701999999999998</v>
      </c>
      <c r="R136">
        <v>0</v>
      </c>
      <c r="S136">
        <v>5.6</v>
      </c>
      <c r="T136">
        <v>2788.6143000000002</v>
      </c>
      <c r="U136"/>
      <c r="V136"/>
      <c r="W136">
        <v>0</v>
      </c>
      <c r="X136">
        <v>0</v>
      </c>
      <c r="Y136">
        <v>12.2</v>
      </c>
      <c r="Z136">
        <v>847</v>
      </c>
      <c r="AA136">
        <v>874</v>
      </c>
      <c r="AB136">
        <v>853</v>
      </c>
      <c r="AC136">
        <v>46</v>
      </c>
      <c r="AD136">
        <v>12.6</v>
      </c>
      <c r="AE136">
        <v>0.28999999999999998</v>
      </c>
      <c r="AF136">
        <v>973</v>
      </c>
      <c r="AG136">
        <v>0</v>
      </c>
      <c r="AH136">
        <v>8</v>
      </c>
      <c r="AI136">
        <v>15</v>
      </c>
      <c r="AJ136">
        <v>190</v>
      </c>
      <c r="AK136">
        <v>190.7</v>
      </c>
      <c r="AL136">
        <v>7</v>
      </c>
      <c r="AM136">
        <v>195</v>
      </c>
      <c r="AN136" t="s">
        <v>155</v>
      </c>
      <c r="AO136">
        <v>2</v>
      </c>
      <c r="AP136" s="42">
        <v>0.93947916666666664</v>
      </c>
      <c r="AQ136">
        <v>47.159677000000002</v>
      </c>
      <c r="AR136">
        <v>-88.490329000000003</v>
      </c>
      <c r="AS136">
        <v>318.89999999999998</v>
      </c>
      <c r="AT136">
        <v>34.5</v>
      </c>
      <c r="AU136">
        <v>12</v>
      </c>
      <c r="AV136">
        <v>10</v>
      </c>
      <c r="AW136" t="s">
        <v>208</v>
      </c>
      <c r="AX136">
        <v>1.4333670000000001</v>
      </c>
      <c r="AY136">
        <v>1.4000999999999999</v>
      </c>
      <c r="AZ136">
        <v>2.0001000000000002</v>
      </c>
      <c r="BA136">
        <v>14.048999999999999</v>
      </c>
      <c r="BB136">
        <v>10.98</v>
      </c>
      <c r="BC136">
        <v>0.78</v>
      </c>
      <c r="BD136">
        <v>19.050999999999998</v>
      </c>
      <c r="BE136">
        <v>1803.443</v>
      </c>
      <c r="BF136">
        <v>747.91300000000001</v>
      </c>
      <c r="BG136">
        <v>0.14899999999999999</v>
      </c>
      <c r="BH136">
        <v>0</v>
      </c>
      <c r="BI136">
        <v>0.14899999999999999</v>
      </c>
      <c r="BJ136">
        <v>0.115</v>
      </c>
      <c r="BK136">
        <v>0</v>
      </c>
      <c r="BL136">
        <v>0.115</v>
      </c>
      <c r="BM136">
        <v>18.181999999999999</v>
      </c>
      <c r="BN136"/>
      <c r="BO136"/>
      <c r="BP136"/>
      <c r="BQ136">
        <v>0</v>
      </c>
      <c r="BR136">
        <v>0.35394999999999999</v>
      </c>
      <c r="BS136">
        <v>-2.8153700000000002</v>
      </c>
      <c r="BT136">
        <v>1.2999999999999999E-2</v>
      </c>
      <c r="BU136">
        <v>8.5204620000000002</v>
      </c>
      <c r="BV136">
        <v>-56.588937000000001</v>
      </c>
      <c r="BW136" s="4">
        <f t="shared" si="14"/>
        <v>2.2511060604000002</v>
      </c>
      <c r="BY136" s="4">
        <f t="shared" si="15"/>
        <v>11699.799973077092</v>
      </c>
      <c r="BZ136" s="4">
        <f t="shared" si="16"/>
        <v>4852.0704548266876</v>
      </c>
      <c r="CA136" s="4">
        <f t="shared" si="17"/>
        <v>0.74606017318200002</v>
      </c>
      <c r="CB136" s="4">
        <f t="shared" si="18"/>
        <v>117.95535711995758</v>
      </c>
    </row>
    <row r="137" spans="1:80" x14ac:dyDescent="0.25">
      <c r="A137" s="40">
        <v>41704</v>
      </c>
      <c r="B137" s="41">
        <v>2.2894675925925926E-2</v>
      </c>
      <c r="C137">
        <v>10.897</v>
      </c>
      <c r="D137">
        <v>6.9062999999999999</v>
      </c>
      <c r="E137">
        <v>69062.894520000002</v>
      </c>
      <c r="F137">
        <v>10</v>
      </c>
      <c r="G137">
        <v>-3.8</v>
      </c>
      <c r="H137">
        <v>2860.6</v>
      </c>
      <c r="I137"/>
      <c r="J137">
        <v>0</v>
      </c>
      <c r="K137">
        <v>0.84150000000000003</v>
      </c>
      <c r="L137">
        <v>9.1699000000000002</v>
      </c>
      <c r="M137">
        <v>5.8117000000000001</v>
      </c>
      <c r="N137">
        <v>8.4271999999999991</v>
      </c>
      <c r="O137">
        <v>0</v>
      </c>
      <c r="P137">
        <v>8.4</v>
      </c>
      <c r="Q137">
        <v>6.516</v>
      </c>
      <c r="R137">
        <v>0</v>
      </c>
      <c r="S137">
        <v>6.5</v>
      </c>
      <c r="T137">
        <v>2860.5574999999999</v>
      </c>
      <c r="U137"/>
      <c r="V137"/>
      <c r="W137">
        <v>0</v>
      </c>
      <c r="X137">
        <v>0</v>
      </c>
      <c r="Y137">
        <v>12.2</v>
      </c>
      <c r="Z137">
        <v>847</v>
      </c>
      <c r="AA137">
        <v>874</v>
      </c>
      <c r="AB137">
        <v>854</v>
      </c>
      <c r="AC137">
        <v>46</v>
      </c>
      <c r="AD137">
        <v>12.6</v>
      </c>
      <c r="AE137">
        <v>0.28999999999999998</v>
      </c>
      <c r="AF137">
        <v>973</v>
      </c>
      <c r="AG137">
        <v>0</v>
      </c>
      <c r="AH137">
        <v>8.718</v>
      </c>
      <c r="AI137">
        <v>15</v>
      </c>
      <c r="AJ137">
        <v>190</v>
      </c>
      <c r="AK137">
        <v>190.3</v>
      </c>
      <c r="AL137">
        <v>6.9</v>
      </c>
      <c r="AM137">
        <v>195</v>
      </c>
      <c r="AN137" t="s">
        <v>155</v>
      </c>
      <c r="AO137">
        <v>2</v>
      </c>
      <c r="AP137" s="42">
        <v>0.93949074074074079</v>
      </c>
      <c r="AQ137">
        <v>47.159582999999998</v>
      </c>
      <c r="AR137">
        <v>-88.490159000000006</v>
      </c>
      <c r="AS137">
        <v>318.60000000000002</v>
      </c>
      <c r="AT137">
        <v>35.299999999999997</v>
      </c>
      <c r="AU137">
        <v>12</v>
      </c>
      <c r="AV137">
        <v>10</v>
      </c>
      <c r="AW137" t="s">
        <v>208</v>
      </c>
      <c r="AX137">
        <v>1.5998000000000001</v>
      </c>
      <c r="AY137">
        <v>1.6998</v>
      </c>
      <c r="AZ137">
        <v>2.3330669999999998</v>
      </c>
      <c r="BA137">
        <v>14.048999999999999</v>
      </c>
      <c r="BB137">
        <v>11.09</v>
      </c>
      <c r="BC137">
        <v>0.79</v>
      </c>
      <c r="BD137">
        <v>18.835000000000001</v>
      </c>
      <c r="BE137">
        <v>1822.029</v>
      </c>
      <c r="BF137">
        <v>734.96799999999996</v>
      </c>
      <c r="BG137">
        <v>0.17499999999999999</v>
      </c>
      <c r="BH137">
        <v>0</v>
      </c>
      <c r="BI137">
        <v>0.17499999999999999</v>
      </c>
      <c r="BJ137">
        <v>0.13600000000000001</v>
      </c>
      <c r="BK137">
        <v>0</v>
      </c>
      <c r="BL137">
        <v>0.13600000000000001</v>
      </c>
      <c r="BM137">
        <v>18.7803</v>
      </c>
      <c r="BN137"/>
      <c r="BO137"/>
      <c r="BP137"/>
      <c r="BQ137">
        <v>0</v>
      </c>
      <c r="BR137">
        <v>0.31648399999999999</v>
      </c>
      <c r="BS137">
        <v>-2.9011300000000002</v>
      </c>
      <c r="BT137">
        <v>1.2999999999999999E-2</v>
      </c>
      <c r="BU137">
        <v>7.6185619999999998</v>
      </c>
      <c r="BV137">
        <v>-58.312713000000002</v>
      </c>
      <c r="BW137" s="4">
        <f t="shared" si="14"/>
        <v>2.0128240803999997</v>
      </c>
      <c r="BY137" s="4">
        <f t="shared" si="15"/>
        <v>10569.176823009697</v>
      </c>
      <c r="BZ137" s="4">
        <f t="shared" si="16"/>
        <v>4263.3826087585821</v>
      </c>
      <c r="CA137" s="4">
        <f t="shared" si="17"/>
        <v>0.78890514252480004</v>
      </c>
      <c r="CB137" s="4">
        <f t="shared" si="18"/>
        <v>108.94025917763604</v>
      </c>
    </row>
    <row r="138" spans="1:80" x14ac:dyDescent="0.25">
      <c r="A138" s="40">
        <v>41704</v>
      </c>
      <c r="B138" s="41">
        <v>2.290625E-2</v>
      </c>
      <c r="C138">
        <v>11.061</v>
      </c>
      <c r="D138">
        <v>6.8522999999999996</v>
      </c>
      <c r="E138">
        <v>68523.237940000006</v>
      </c>
      <c r="F138">
        <v>10.3</v>
      </c>
      <c r="G138">
        <v>-3.9</v>
      </c>
      <c r="H138">
        <v>2896.7</v>
      </c>
      <c r="I138"/>
      <c r="J138">
        <v>0</v>
      </c>
      <c r="K138">
        <v>0.8407</v>
      </c>
      <c r="L138">
        <v>9.2992000000000008</v>
      </c>
      <c r="M138">
        <v>5.7607999999999997</v>
      </c>
      <c r="N138">
        <v>8.6991999999999994</v>
      </c>
      <c r="O138">
        <v>0</v>
      </c>
      <c r="P138">
        <v>8.6999999999999993</v>
      </c>
      <c r="Q138">
        <v>6.7263000000000002</v>
      </c>
      <c r="R138">
        <v>0</v>
      </c>
      <c r="S138">
        <v>6.7</v>
      </c>
      <c r="T138">
        <v>2896.6569</v>
      </c>
      <c r="U138"/>
      <c r="V138"/>
      <c r="W138">
        <v>0</v>
      </c>
      <c r="X138">
        <v>0</v>
      </c>
      <c r="Y138">
        <v>12.2</v>
      </c>
      <c r="Z138">
        <v>848</v>
      </c>
      <c r="AA138">
        <v>873</v>
      </c>
      <c r="AB138">
        <v>854</v>
      </c>
      <c r="AC138">
        <v>46</v>
      </c>
      <c r="AD138">
        <v>12.6</v>
      </c>
      <c r="AE138">
        <v>0.28999999999999998</v>
      </c>
      <c r="AF138">
        <v>973</v>
      </c>
      <c r="AG138">
        <v>0</v>
      </c>
      <c r="AH138">
        <v>8.282</v>
      </c>
      <c r="AI138">
        <v>15</v>
      </c>
      <c r="AJ138">
        <v>190</v>
      </c>
      <c r="AK138">
        <v>190</v>
      </c>
      <c r="AL138">
        <v>6.8</v>
      </c>
      <c r="AM138">
        <v>195</v>
      </c>
      <c r="AN138" t="s">
        <v>155</v>
      </c>
      <c r="AO138">
        <v>2</v>
      </c>
      <c r="AP138" s="42">
        <v>0.93950231481481483</v>
      </c>
      <c r="AQ138">
        <v>47.159488000000003</v>
      </c>
      <c r="AR138">
        <v>-88.489993999999996</v>
      </c>
      <c r="AS138">
        <v>318.39999999999998</v>
      </c>
      <c r="AT138">
        <v>36</v>
      </c>
      <c r="AU138">
        <v>12</v>
      </c>
      <c r="AV138">
        <v>10</v>
      </c>
      <c r="AW138" t="s">
        <v>208</v>
      </c>
      <c r="AX138">
        <v>1.5346649999999999</v>
      </c>
      <c r="AY138">
        <v>1.833666</v>
      </c>
      <c r="AZ138">
        <v>2.4009990000000001</v>
      </c>
      <c r="BA138">
        <v>14.048999999999999</v>
      </c>
      <c r="BB138">
        <v>11.04</v>
      </c>
      <c r="BC138">
        <v>0.79</v>
      </c>
      <c r="BD138">
        <v>18.946999999999999</v>
      </c>
      <c r="BE138">
        <v>1837.817</v>
      </c>
      <c r="BF138">
        <v>724.63400000000001</v>
      </c>
      <c r="BG138">
        <v>0.18</v>
      </c>
      <c r="BH138">
        <v>0</v>
      </c>
      <c r="BI138">
        <v>0.18</v>
      </c>
      <c r="BJ138">
        <v>0.13900000000000001</v>
      </c>
      <c r="BK138">
        <v>0</v>
      </c>
      <c r="BL138">
        <v>0.13900000000000001</v>
      </c>
      <c r="BM138">
        <v>18.915500000000002</v>
      </c>
      <c r="BN138"/>
      <c r="BO138"/>
      <c r="BP138"/>
      <c r="BQ138">
        <v>0</v>
      </c>
      <c r="BR138">
        <v>0.28894799999999998</v>
      </c>
      <c r="BS138">
        <v>-2.5943619999999998</v>
      </c>
      <c r="BT138">
        <v>1.3717999999999999E-2</v>
      </c>
      <c r="BU138">
        <v>6.9557010000000004</v>
      </c>
      <c r="BV138">
        <v>-52.146676200000002</v>
      </c>
      <c r="BW138" s="4">
        <f t="shared" si="14"/>
        <v>1.8376962042</v>
      </c>
      <c r="BY138" s="4">
        <f t="shared" si="15"/>
        <v>9733.2088417475243</v>
      </c>
      <c r="BZ138" s="4">
        <f t="shared" si="16"/>
        <v>3837.7129256236476</v>
      </c>
      <c r="CA138" s="4">
        <f t="shared" si="17"/>
        <v>0.73615383305460003</v>
      </c>
      <c r="CB138" s="4">
        <f t="shared" si="18"/>
        <v>100.17782610895172</v>
      </c>
    </row>
    <row r="139" spans="1:80" x14ac:dyDescent="0.25">
      <c r="A139" s="40">
        <v>41704</v>
      </c>
      <c r="B139" s="41">
        <v>2.2917824074074073E-2</v>
      </c>
      <c r="C139">
        <v>11.282</v>
      </c>
      <c r="D139">
        <v>6.4451999999999998</v>
      </c>
      <c r="E139">
        <v>64451.693899999998</v>
      </c>
      <c r="F139">
        <v>10.3</v>
      </c>
      <c r="G139">
        <v>-3.8</v>
      </c>
      <c r="H139">
        <v>2937.5</v>
      </c>
      <c r="I139"/>
      <c r="J139">
        <v>0</v>
      </c>
      <c r="K139">
        <v>0.84279999999999999</v>
      </c>
      <c r="L139">
        <v>9.5083000000000002</v>
      </c>
      <c r="M139">
        <v>5.4318999999999997</v>
      </c>
      <c r="N139">
        <v>8.6806999999999999</v>
      </c>
      <c r="O139">
        <v>0</v>
      </c>
      <c r="P139">
        <v>8.6999999999999993</v>
      </c>
      <c r="Q139">
        <v>6.7119999999999997</v>
      </c>
      <c r="R139">
        <v>0</v>
      </c>
      <c r="S139">
        <v>6.7</v>
      </c>
      <c r="T139">
        <v>2937.4580999999998</v>
      </c>
      <c r="U139"/>
      <c r="V139"/>
      <c r="W139">
        <v>0</v>
      </c>
      <c r="X139">
        <v>0</v>
      </c>
      <c r="Y139">
        <v>12.2</v>
      </c>
      <c r="Z139">
        <v>848</v>
      </c>
      <c r="AA139">
        <v>874</v>
      </c>
      <c r="AB139">
        <v>854</v>
      </c>
      <c r="AC139">
        <v>46</v>
      </c>
      <c r="AD139">
        <v>12.6</v>
      </c>
      <c r="AE139">
        <v>0.28999999999999998</v>
      </c>
      <c r="AF139">
        <v>973</v>
      </c>
      <c r="AG139">
        <v>0</v>
      </c>
      <c r="AH139">
        <v>8</v>
      </c>
      <c r="AI139">
        <v>15</v>
      </c>
      <c r="AJ139">
        <v>190</v>
      </c>
      <c r="AK139">
        <v>190</v>
      </c>
      <c r="AL139">
        <v>6.7</v>
      </c>
      <c r="AM139">
        <v>195</v>
      </c>
      <c r="AN139" t="s">
        <v>155</v>
      </c>
      <c r="AO139">
        <v>2</v>
      </c>
      <c r="AP139" s="42">
        <v>0.93951388888888887</v>
      </c>
      <c r="AQ139">
        <v>47.159427000000001</v>
      </c>
      <c r="AR139">
        <v>-88.489879999999999</v>
      </c>
      <c r="AS139">
        <v>318.2</v>
      </c>
      <c r="AT139">
        <v>36.1</v>
      </c>
      <c r="AU139">
        <v>12</v>
      </c>
      <c r="AV139">
        <v>10</v>
      </c>
      <c r="AW139" t="s">
        <v>208</v>
      </c>
      <c r="AX139">
        <v>1</v>
      </c>
      <c r="AY139">
        <v>1.7</v>
      </c>
      <c r="AZ139">
        <v>2</v>
      </c>
      <c r="BA139">
        <v>14.048999999999999</v>
      </c>
      <c r="BB139">
        <v>11.2</v>
      </c>
      <c r="BC139">
        <v>0.8</v>
      </c>
      <c r="BD139">
        <v>18.654</v>
      </c>
      <c r="BE139">
        <v>1893.4670000000001</v>
      </c>
      <c r="BF139">
        <v>688.46600000000001</v>
      </c>
      <c r="BG139">
        <v>0.18099999999999999</v>
      </c>
      <c r="BH139">
        <v>0</v>
      </c>
      <c r="BI139">
        <v>0.18099999999999999</v>
      </c>
      <c r="BJ139">
        <v>0.14000000000000001</v>
      </c>
      <c r="BK139">
        <v>0</v>
      </c>
      <c r="BL139">
        <v>0.14000000000000001</v>
      </c>
      <c r="BM139">
        <v>19.328099999999999</v>
      </c>
      <c r="BN139"/>
      <c r="BO139"/>
      <c r="BP139"/>
      <c r="BQ139">
        <v>0</v>
      </c>
      <c r="BR139">
        <v>0.26489600000000002</v>
      </c>
      <c r="BS139">
        <v>-2.6365759999999998</v>
      </c>
      <c r="BT139">
        <v>1.4E-2</v>
      </c>
      <c r="BU139">
        <v>6.376709</v>
      </c>
      <c r="BV139">
        <v>-52.995177599999998</v>
      </c>
      <c r="BW139" s="4">
        <f t="shared" ref="BW139:BW140" si="19">BU139*0.2642</f>
        <v>1.6847265177999999</v>
      </c>
      <c r="BY139" s="4">
        <f t="shared" ref="BY139:BY140" si="20">BE139*$BU139*0.7614</f>
        <v>9193.2106489624239</v>
      </c>
      <c r="BZ139" s="4">
        <f t="shared" ref="BZ139:BZ140" si="21">BF139*$BU139*0.7614</f>
        <v>3342.6581834531917</v>
      </c>
      <c r="CA139" s="4">
        <f t="shared" ref="CA139:CA140" si="22">BJ139*$BU139*0.7614</f>
        <v>0.67973167256400002</v>
      </c>
      <c r="CB139" s="4">
        <f t="shared" ref="CB139:CB140" si="23">BM139*$BU139*0.7614</f>
        <v>93.842298146316054</v>
      </c>
    </row>
    <row r="140" spans="1:80" x14ac:dyDescent="0.25">
      <c r="A140" s="40">
        <v>41704</v>
      </c>
      <c r="B140" s="41">
        <v>2.2929398148148147E-2</v>
      </c>
      <c r="C140">
        <v>11.568</v>
      </c>
      <c r="D140">
        <v>5.9298000000000002</v>
      </c>
      <c r="E140">
        <v>59298.483610000003</v>
      </c>
      <c r="F140">
        <v>10.9</v>
      </c>
      <c r="G140">
        <v>3.3</v>
      </c>
      <c r="H140">
        <v>2950.5</v>
      </c>
      <c r="I140"/>
      <c r="J140">
        <v>0</v>
      </c>
      <c r="K140">
        <v>0.84540000000000004</v>
      </c>
      <c r="L140">
        <v>9.7791999999999994</v>
      </c>
      <c r="M140">
        <v>5.0130999999999997</v>
      </c>
      <c r="N140">
        <v>9.1822999999999997</v>
      </c>
      <c r="O140">
        <v>2.8161</v>
      </c>
      <c r="P140">
        <v>12</v>
      </c>
      <c r="Q140">
        <v>7.0998999999999999</v>
      </c>
      <c r="R140">
        <v>2.1775000000000002</v>
      </c>
      <c r="S140">
        <v>9.3000000000000007</v>
      </c>
      <c r="T140">
        <v>2950.5214000000001</v>
      </c>
      <c r="U140"/>
      <c r="V140"/>
      <c r="W140">
        <v>0</v>
      </c>
      <c r="X140">
        <v>0</v>
      </c>
      <c r="Y140">
        <v>12.2</v>
      </c>
      <c r="Z140">
        <v>847</v>
      </c>
      <c r="AA140">
        <v>874</v>
      </c>
      <c r="AB140">
        <v>853</v>
      </c>
      <c r="AC140">
        <v>46</v>
      </c>
      <c r="AD140">
        <v>12.6</v>
      </c>
      <c r="AE140">
        <v>0.28999999999999998</v>
      </c>
      <c r="AF140">
        <v>973</v>
      </c>
      <c r="AG140">
        <v>0</v>
      </c>
      <c r="AH140">
        <v>8</v>
      </c>
      <c r="AI140">
        <v>15</v>
      </c>
      <c r="AJ140">
        <v>190</v>
      </c>
      <c r="AK140">
        <v>190</v>
      </c>
      <c r="AL140">
        <v>6.5</v>
      </c>
      <c r="AM140">
        <v>195</v>
      </c>
      <c r="AN140" t="s">
        <v>155</v>
      </c>
      <c r="AO140">
        <v>2</v>
      </c>
      <c r="AP140" s="42">
        <v>0.93951388888888887</v>
      </c>
      <c r="AQ140">
        <v>47.15936</v>
      </c>
      <c r="AR140">
        <v>-88.489767999999998</v>
      </c>
      <c r="AS140">
        <v>318</v>
      </c>
      <c r="AT140">
        <v>36.6</v>
      </c>
      <c r="AU140">
        <v>12</v>
      </c>
      <c r="AV140">
        <v>10</v>
      </c>
      <c r="AW140" t="s">
        <v>208</v>
      </c>
      <c r="AX140">
        <v>1</v>
      </c>
      <c r="AY140">
        <v>1.7</v>
      </c>
      <c r="AZ140">
        <v>2</v>
      </c>
      <c r="BA140">
        <v>14.048999999999999</v>
      </c>
      <c r="BB140">
        <v>11.4</v>
      </c>
      <c r="BC140">
        <v>0.81</v>
      </c>
      <c r="BD140">
        <v>18.286999999999999</v>
      </c>
      <c r="BE140">
        <v>1966.393</v>
      </c>
      <c r="BF140">
        <v>641.57899999999995</v>
      </c>
      <c r="BG140">
        <v>0.193</v>
      </c>
      <c r="BH140">
        <v>5.8999999999999997E-2</v>
      </c>
      <c r="BI140">
        <v>0.253</v>
      </c>
      <c r="BJ140">
        <v>0.15</v>
      </c>
      <c r="BK140">
        <v>4.5999999999999999E-2</v>
      </c>
      <c r="BL140">
        <v>0.19500000000000001</v>
      </c>
      <c r="BM140">
        <v>19.603200000000001</v>
      </c>
      <c r="BN140"/>
      <c r="BO140"/>
      <c r="BP140"/>
      <c r="BQ140">
        <v>0</v>
      </c>
      <c r="BR140">
        <v>0.27566800000000002</v>
      </c>
      <c r="BS140">
        <v>-2.518192</v>
      </c>
      <c r="BT140">
        <v>1.4E-2</v>
      </c>
      <c r="BU140">
        <v>6.636018</v>
      </c>
      <c r="BV140">
        <v>-50.615659200000003</v>
      </c>
      <c r="BW140" s="4">
        <f t="shared" si="19"/>
        <v>1.7532359555999999</v>
      </c>
      <c r="BY140" s="4">
        <f t="shared" si="20"/>
        <v>9935.5233278165433</v>
      </c>
      <c r="BZ140" s="4">
        <f t="shared" si="21"/>
        <v>3241.6831839501101</v>
      </c>
      <c r="CA140" s="4">
        <f t="shared" si="22"/>
        <v>0.75789961577999998</v>
      </c>
      <c r="CB140" s="4">
        <f t="shared" si="23"/>
        <v>99.048384987056636</v>
      </c>
    </row>
    <row r="141" spans="1:80" x14ac:dyDescent="0.25">
      <c r="A141" s="40"/>
      <c r="B141" s="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 s="42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</row>
    <row r="142" spans="1:80" x14ac:dyDescent="0.25">
      <c r="A142" s="40"/>
      <c r="B142" s="41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 s="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</row>
    <row r="143" spans="1:80" x14ac:dyDescent="0.25">
      <c r="A143" s="40"/>
      <c r="B143" s="41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 s="42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</row>
    <row r="144" spans="1:80" x14ac:dyDescent="0.25">
      <c r="A144" s="40"/>
      <c r="B144" s="41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 s="42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</row>
    <row r="145" spans="1:74" x14ac:dyDescent="0.25">
      <c r="A145" s="40"/>
      <c r="B145" s="41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 s="42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</row>
    <row r="146" spans="1:74" x14ac:dyDescent="0.25">
      <c r="A146" s="40"/>
      <c r="B146" s="41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 s="42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</row>
    <row r="147" spans="1:74" x14ac:dyDescent="0.25">
      <c r="A147" s="40"/>
      <c r="B147" s="41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 s="42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</row>
    <row r="148" spans="1:74" x14ac:dyDescent="0.25">
      <c r="A148" s="40"/>
      <c r="B148" s="41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 s="42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</row>
    <row r="149" spans="1:74" x14ac:dyDescent="0.25">
      <c r="A149" s="40"/>
      <c r="B149" s="41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 s="42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</row>
    <row r="150" spans="1:74" x14ac:dyDescent="0.25">
      <c r="A150" s="40"/>
      <c r="B150" s="41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 s="42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</row>
    <row r="151" spans="1:74" x14ac:dyDescent="0.25">
      <c r="A151" s="40"/>
      <c r="B151" s="4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 s="42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</row>
    <row r="152" spans="1:74" x14ac:dyDescent="0.25">
      <c r="A152" s="40"/>
      <c r="B152" s="41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 s="4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</row>
    <row r="153" spans="1:74" x14ac:dyDescent="0.25">
      <c r="A153" s="40"/>
      <c r="B153" s="41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 s="42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</row>
    <row r="154" spans="1:74" x14ac:dyDescent="0.25">
      <c r="A154" s="40"/>
      <c r="B154" s="41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 s="42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</row>
    <row r="155" spans="1:74" x14ac:dyDescent="0.25">
      <c r="A155" s="40"/>
      <c r="B155" s="41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 s="42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</row>
    <row r="156" spans="1:74" x14ac:dyDescent="0.25">
      <c r="A156" s="40"/>
      <c r="B156" s="41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 s="42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</row>
  </sheetData>
  <customSheetViews>
    <customSheetView guid="{2B424CCC-7244-4294-A128-8AE125D4F682}">
      <pane ySplit="9" topLeftCell="A10" activePane="bottomLeft" state="frozen"/>
      <selection pane="bottomLeft" activeCell="BW16" sqref="BW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41"/>
  <sheetViews>
    <sheetView workbookViewId="0">
      <pane xSplit="2" ySplit="9" topLeftCell="BR109" activePane="bottomRight" state="frozen"/>
      <selection pane="topRight" activeCell="C1" sqref="C1"/>
      <selection pane="bottomLeft" activeCell="A10" sqref="A10"/>
      <selection pane="bottomRight" activeCell="CA22" sqref="CA22"/>
    </sheetView>
  </sheetViews>
  <sheetFormatPr defaultRowHeight="15" x14ac:dyDescent="0.25"/>
  <cols>
    <col min="1" max="1" width="13.85546875" style="2" bestFit="1" customWidth="1"/>
    <col min="2" max="2" width="13.28515625" style="9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77" width="12" style="4" bestFit="1" customWidth="1"/>
    <col min="78" max="80" width="9.140625" style="4"/>
    <col min="81" max="81" width="14.7109375" style="4" bestFit="1" customWidth="1"/>
    <col min="82" max="82" width="3.28515625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7" t="s">
        <v>0</v>
      </c>
      <c r="B1" s="8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6</v>
      </c>
      <c r="CC1" s="1" t="s">
        <v>190</v>
      </c>
      <c r="CE1" s="1" t="s">
        <v>2</v>
      </c>
      <c r="CF1" s="1" t="s">
        <v>3</v>
      </c>
      <c r="CG1" s="1" t="s">
        <v>4</v>
      </c>
      <c r="CH1" s="1" t="s">
        <v>6</v>
      </c>
      <c r="CI1" s="1" t="s">
        <v>190</v>
      </c>
    </row>
    <row r="2" spans="1:87" s="1" customFormat="1" x14ac:dyDescent="0.25">
      <c r="A2" s="7" t="s">
        <v>72</v>
      </c>
      <c r="B2" s="8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202</v>
      </c>
      <c r="CI2" s="1" t="s">
        <v>202</v>
      </c>
    </row>
    <row r="3" spans="1:87" s="1" customFormat="1" x14ac:dyDescent="0.25">
      <c r="A3" s="7" t="s">
        <v>145</v>
      </c>
      <c r="B3" s="8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189</v>
      </c>
      <c r="BZ3" s="1" t="s">
        <v>189</v>
      </c>
      <c r="CA3" s="1" t="s">
        <v>189</v>
      </c>
      <c r="CB3" s="1" t="s">
        <v>189</v>
      </c>
      <c r="CC3" s="1" t="s">
        <v>189</v>
      </c>
      <c r="CE3" s="1" t="s">
        <v>175</v>
      </c>
      <c r="CF3" s="1" t="s">
        <v>175</v>
      </c>
      <c r="CG3" s="1" t="s">
        <v>175</v>
      </c>
      <c r="CH3" s="1" t="s">
        <v>175</v>
      </c>
      <c r="CI3" s="1" t="s">
        <v>175</v>
      </c>
    </row>
    <row r="4" spans="1:87" s="16" customFormat="1" x14ac:dyDescent="0.25">
      <c r="A4" s="7" t="s">
        <v>203</v>
      </c>
    </row>
    <row r="5" spans="1:87" s="16" customFormat="1" x14ac:dyDescent="0.25">
      <c r="A5" s="16" t="s">
        <v>169</v>
      </c>
      <c r="C5" s="16">
        <f t="shared" ref="C5:AH5" si="0">AVERAGE(C10:C497)</f>
        <v>11.342496124031008</v>
      </c>
      <c r="D5" s="16">
        <f t="shared" si="0"/>
        <v>6.3876372093023246</v>
      </c>
      <c r="E5" s="16">
        <f t="shared" si="0"/>
        <v>63876.402238062037</v>
      </c>
      <c r="F5" s="16">
        <f t="shared" si="0"/>
        <v>13.128682170542639</v>
      </c>
      <c r="G5" s="16">
        <f t="shared" si="0"/>
        <v>-8.4550387596899252</v>
      </c>
      <c r="H5" s="16">
        <f t="shared" si="0"/>
        <v>1769.5914728682162</v>
      </c>
      <c r="I5" s="16" t="e">
        <f t="shared" si="0"/>
        <v>#DIV/0!</v>
      </c>
      <c r="J5" s="16">
        <f t="shared" si="0"/>
        <v>0</v>
      </c>
      <c r="K5" s="16">
        <f t="shared" si="0"/>
        <v>0.84399302325581371</v>
      </c>
      <c r="L5" s="16">
        <f t="shared" si="0"/>
        <v>9.5764790697674407</v>
      </c>
      <c r="M5" s="16">
        <f t="shared" si="0"/>
        <v>5.3852658914728684</v>
      </c>
      <c r="N5" s="16">
        <f t="shared" si="0"/>
        <v>11.080963565891466</v>
      </c>
      <c r="O5" s="16">
        <f t="shared" si="0"/>
        <v>0.63951782945736446</v>
      </c>
      <c r="P5" s="16">
        <f t="shared" si="0"/>
        <v>11.718604651162792</v>
      </c>
      <c r="Q5" s="16">
        <f t="shared" si="0"/>
        <v>8.5696891472868213</v>
      </c>
      <c r="R5" s="16">
        <f t="shared" si="0"/>
        <v>0.49488294573643421</v>
      </c>
      <c r="S5" s="16">
        <f t="shared" si="0"/>
        <v>9.0682170542635667</v>
      </c>
      <c r="T5" s="16">
        <f t="shared" si="0"/>
        <v>1769.5904348837214</v>
      </c>
      <c r="U5" s="16" t="e">
        <f t="shared" si="0"/>
        <v>#DIV/0!</v>
      </c>
      <c r="V5" s="16" t="e">
        <f t="shared" si="0"/>
        <v>#DIV/0!</v>
      </c>
      <c r="W5" s="16">
        <f t="shared" si="0"/>
        <v>0</v>
      </c>
      <c r="X5" s="16">
        <f t="shared" si="0"/>
        <v>0</v>
      </c>
      <c r="Y5" s="16">
        <f t="shared" si="0"/>
        <v>12.222480620155041</v>
      </c>
      <c r="Z5" s="16">
        <f t="shared" si="0"/>
        <v>849.60465116279067</v>
      </c>
      <c r="AA5" s="16">
        <f t="shared" si="0"/>
        <v>875.62790697674416</v>
      </c>
      <c r="AB5" s="16">
        <f t="shared" si="0"/>
        <v>820.62015503875966</v>
      </c>
      <c r="AC5" s="16">
        <f t="shared" si="0"/>
        <v>46.439534883720931</v>
      </c>
      <c r="AD5" s="16">
        <f t="shared" si="0"/>
        <v>12.713953488372081</v>
      </c>
      <c r="AE5" s="16">
        <f t="shared" si="0"/>
        <v>0.29325581395348782</v>
      </c>
      <c r="AF5" s="16">
        <f t="shared" si="0"/>
        <v>973.24806201550382</v>
      </c>
      <c r="AG5" s="16">
        <f t="shared" si="0"/>
        <v>0</v>
      </c>
      <c r="AH5" s="16">
        <f t="shared" si="0"/>
        <v>9.0365736434108541</v>
      </c>
      <c r="AI5" s="16">
        <f t="shared" ref="AI5:BN5" si="1">AVERAGE(AI10:AI497)</f>
        <v>15.501689922480621</v>
      </c>
      <c r="AJ5" s="16">
        <f t="shared" si="1"/>
        <v>190.69534883720931</v>
      </c>
      <c r="AK5" s="16">
        <f t="shared" si="1"/>
        <v>190.26356589147287</v>
      </c>
      <c r="AL5" s="16">
        <f t="shared" si="1"/>
        <v>6.9031007751938018</v>
      </c>
      <c r="AM5" s="16">
        <f t="shared" si="1"/>
        <v>194.95736434108528</v>
      </c>
      <c r="AN5" s="16" t="e">
        <f t="shared" si="1"/>
        <v>#DIV/0!</v>
      </c>
      <c r="AO5" s="16">
        <f t="shared" si="1"/>
        <v>1.6046511627906976</v>
      </c>
      <c r="AP5" s="16">
        <f t="shared" si="1"/>
        <v>0.94026064097042805</v>
      </c>
      <c r="AQ5" s="16">
        <f t="shared" si="1"/>
        <v>47.161597124031012</v>
      </c>
      <c r="AR5" s="16">
        <f t="shared" si="1"/>
        <v>-88.487537751938035</v>
      </c>
      <c r="AS5" s="16">
        <f t="shared" si="1"/>
        <v>291.05038759689921</v>
      </c>
      <c r="AT5" s="16">
        <f t="shared" si="1"/>
        <v>36.274418604651167</v>
      </c>
      <c r="AU5" s="16">
        <f t="shared" si="1"/>
        <v>12</v>
      </c>
      <c r="AV5" s="16">
        <f t="shared" si="1"/>
        <v>9.0077519379844961</v>
      </c>
      <c r="AW5" s="16" t="e">
        <f t="shared" si="1"/>
        <v>#DIV/0!</v>
      </c>
      <c r="AX5" s="16">
        <f t="shared" si="1"/>
        <v>1.3573131472868203</v>
      </c>
      <c r="AY5" s="16">
        <f t="shared" si="1"/>
        <v>1.3173020620155045</v>
      </c>
      <c r="AZ5" s="16">
        <f t="shared" si="1"/>
        <v>2.1671221240310103</v>
      </c>
      <c r="BA5" s="16">
        <f t="shared" si="1"/>
        <v>14.048999999999984</v>
      </c>
      <c r="BB5" s="16">
        <f t="shared" si="1"/>
        <v>11.29527131782946</v>
      </c>
      <c r="BC5" s="16">
        <f t="shared" si="1"/>
        <v>0.80410852713178338</v>
      </c>
      <c r="BD5" s="16">
        <f t="shared" si="1"/>
        <v>18.489348837209299</v>
      </c>
      <c r="BE5" s="16">
        <f t="shared" si="1"/>
        <v>1922.0519999999999</v>
      </c>
      <c r="BF5" s="16">
        <f t="shared" si="1"/>
        <v>685.00449612403088</v>
      </c>
      <c r="BG5" s="16">
        <f t="shared" si="1"/>
        <v>0.23238759689922481</v>
      </c>
      <c r="BH5" s="16">
        <f t="shared" si="1"/>
        <v>1.3372093023255816E-2</v>
      </c>
      <c r="BI5" s="16">
        <f t="shared" si="1"/>
        <v>0.24574418604651171</v>
      </c>
      <c r="BJ5" s="16">
        <f t="shared" si="1"/>
        <v>0.17969767441860471</v>
      </c>
      <c r="BK5" s="16">
        <f t="shared" si="1"/>
        <v>1.0333333333333335E-2</v>
      </c>
      <c r="BL5" s="16">
        <f t="shared" si="1"/>
        <v>0.19003100775193799</v>
      </c>
      <c r="BM5" s="16">
        <f t="shared" si="1"/>
        <v>11.697686821705419</v>
      </c>
      <c r="BN5" s="16" t="e">
        <f t="shared" si="1"/>
        <v>#DIV/0!</v>
      </c>
      <c r="BO5" s="16" t="e">
        <f t="shared" ref="BO5:BW5" si="2">AVERAGE(BO10:BO497)</f>
        <v>#DIV/0!</v>
      </c>
      <c r="BP5" s="16" t="e">
        <f t="shared" si="2"/>
        <v>#DIV/0!</v>
      </c>
      <c r="BQ5" s="16">
        <f t="shared" si="2"/>
        <v>0</v>
      </c>
      <c r="BR5" s="16">
        <f t="shared" si="2"/>
        <v>0.29548379844961231</v>
      </c>
      <c r="BS5" s="16">
        <f t="shared" si="2"/>
        <v>-2.8966142403100785</v>
      </c>
      <c r="BT5" s="16">
        <f t="shared" si="2"/>
        <v>1.262452713178294E-2</v>
      </c>
      <c r="BU5" s="43">
        <f t="shared" si="2"/>
        <v>7.1130340465116273</v>
      </c>
      <c r="BV5" s="43">
        <f t="shared" si="2"/>
        <v>-58.221946230232547</v>
      </c>
      <c r="BW5" s="43">
        <f t="shared" si="2"/>
        <v>1.8792635950883723</v>
      </c>
      <c r="BY5" s="43">
        <f>AVERAGE(BY10:BY497)</f>
        <v>10346.741911777419</v>
      </c>
      <c r="BZ5" s="43">
        <f>AVERAGE(BZ10:BZ497)</f>
        <v>3739.2774093579915</v>
      </c>
      <c r="CA5" s="43">
        <f>AVERAGE(CA10:CA497)</f>
        <v>1.0975362981078132</v>
      </c>
      <c r="CB5" s="43">
        <f>AVERAGE(CB10:CB497)</f>
        <v>68.832980143712632</v>
      </c>
      <c r="CC5" s="44">
        <f>BZ8/(128/3600)+CB8/(128/3600)+CA8/(128/3600)</f>
        <v>3838.9673627201237</v>
      </c>
      <c r="CD5" s="26"/>
      <c r="CE5" s="25">
        <f>BY8/$AT8</f>
        <v>285.23522387897742</v>
      </c>
      <c r="CF5" s="25">
        <f>BZ8/$AT8</f>
        <v>103.08304180176538</v>
      </c>
      <c r="CG5" s="25">
        <f>CA8/$AT8</f>
        <v>3.0256482125039084E-2</v>
      </c>
      <c r="CH5" s="25">
        <f>CB8/$AT8</f>
        <v>1.8975626017307623</v>
      </c>
      <c r="CI5" s="28">
        <f>(BZ8+CB8+CA8)/AT8</f>
        <v>105.01086088562118</v>
      </c>
    </row>
    <row r="6" spans="1:87" s="16" customFormat="1" x14ac:dyDescent="0.25">
      <c r="A6" s="16" t="s">
        <v>170</v>
      </c>
      <c r="C6" s="16">
        <f t="shared" ref="C6:AH6" si="3">MIN(C10:C497)</f>
        <v>10.358000000000001</v>
      </c>
      <c r="D6" s="16">
        <f t="shared" si="3"/>
        <v>4.3170999999999999</v>
      </c>
      <c r="E6" s="16">
        <f t="shared" si="3"/>
        <v>43171.176469999999</v>
      </c>
      <c r="F6" s="16">
        <f t="shared" si="3"/>
        <v>1.9</v>
      </c>
      <c r="G6" s="16">
        <f t="shared" si="3"/>
        <v>-32</v>
      </c>
      <c r="H6" s="16">
        <f t="shared" si="3"/>
        <v>581.79999999999995</v>
      </c>
      <c r="I6" s="16">
        <f t="shared" si="3"/>
        <v>0</v>
      </c>
      <c r="J6" s="16">
        <f t="shared" si="3"/>
        <v>0</v>
      </c>
      <c r="K6" s="16">
        <f t="shared" si="3"/>
        <v>0.83399999999999996</v>
      </c>
      <c r="L6" s="16">
        <f t="shared" si="3"/>
        <v>8.6832999999999991</v>
      </c>
      <c r="M6" s="16">
        <f t="shared" si="3"/>
        <v>3.6833999999999998</v>
      </c>
      <c r="N6" s="16">
        <f t="shared" si="3"/>
        <v>1.5983000000000001</v>
      </c>
      <c r="O6" s="16">
        <f t="shared" si="3"/>
        <v>0</v>
      </c>
      <c r="P6" s="16">
        <f t="shared" si="3"/>
        <v>1.6</v>
      </c>
      <c r="Q6" s="16">
        <f t="shared" si="3"/>
        <v>1.2383</v>
      </c>
      <c r="R6" s="16">
        <f t="shared" si="3"/>
        <v>0</v>
      </c>
      <c r="S6" s="16">
        <f t="shared" si="3"/>
        <v>1.2</v>
      </c>
      <c r="T6" s="16">
        <f t="shared" si="3"/>
        <v>581.79999999999995</v>
      </c>
      <c r="U6" s="16">
        <f t="shared" si="3"/>
        <v>0</v>
      </c>
      <c r="V6" s="16">
        <f t="shared" si="3"/>
        <v>0</v>
      </c>
      <c r="W6" s="16">
        <f t="shared" si="3"/>
        <v>0</v>
      </c>
      <c r="X6" s="16">
        <f t="shared" si="3"/>
        <v>0</v>
      </c>
      <c r="Y6" s="16">
        <f t="shared" si="3"/>
        <v>12.1</v>
      </c>
      <c r="Z6" s="16">
        <f t="shared" si="3"/>
        <v>842</v>
      </c>
      <c r="AA6" s="16">
        <f t="shared" si="3"/>
        <v>870</v>
      </c>
      <c r="AB6" s="16">
        <f t="shared" si="3"/>
        <v>795</v>
      </c>
      <c r="AC6" s="16">
        <f t="shared" si="3"/>
        <v>45</v>
      </c>
      <c r="AD6" s="16">
        <f t="shared" si="3"/>
        <v>12.32</v>
      </c>
      <c r="AE6" s="16">
        <f t="shared" si="3"/>
        <v>0.28000000000000003</v>
      </c>
      <c r="AF6" s="16">
        <f t="shared" si="3"/>
        <v>972</v>
      </c>
      <c r="AG6" s="16">
        <f t="shared" si="3"/>
        <v>0</v>
      </c>
      <c r="AH6" s="16">
        <f t="shared" si="3"/>
        <v>8</v>
      </c>
      <c r="AI6" s="16">
        <f t="shared" ref="AI6:BN6" si="4">MIN(AI10:AI497)</f>
        <v>15</v>
      </c>
      <c r="AJ6" s="16">
        <f t="shared" si="4"/>
        <v>190</v>
      </c>
      <c r="AK6" s="16">
        <f t="shared" si="4"/>
        <v>189</v>
      </c>
      <c r="AL6" s="16">
        <f t="shared" si="4"/>
        <v>6.4</v>
      </c>
      <c r="AM6" s="16">
        <f t="shared" si="4"/>
        <v>194.1</v>
      </c>
      <c r="AN6" s="16">
        <f t="shared" si="4"/>
        <v>0</v>
      </c>
      <c r="AO6" s="16">
        <f t="shared" si="4"/>
        <v>1</v>
      </c>
      <c r="AP6" s="16">
        <f t="shared" si="4"/>
        <v>0.93951388888888887</v>
      </c>
      <c r="AQ6" s="16">
        <f t="shared" si="4"/>
        <v>47.158509000000002</v>
      </c>
      <c r="AR6" s="16">
        <f t="shared" si="4"/>
        <v>-88.492562000000007</v>
      </c>
      <c r="AS6" s="16">
        <f t="shared" si="4"/>
        <v>0</v>
      </c>
      <c r="AT6" s="16">
        <f t="shared" si="4"/>
        <v>20.9</v>
      </c>
      <c r="AU6" s="16">
        <f t="shared" si="4"/>
        <v>12</v>
      </c>
      <c r="AV6" s="16">
        <f t="shared" si="4"/>
        <v>0</v>
      </c>
      <c r="AW6" s="16">
        <f t="shared" si="4"/>
        <v>0</v>
      </c>
      <c r="AX6" s="16">
        <f t="shared" si="4"/>
        <v>0.9</v>
      </c>
      <c r="AY6" s="16">
        <f t="shared" si="4"/>
        <v>1</v>
      </c>
      <c r="AZ6" s="16">
        <f t="shared" si="4"/>
        <v>1.532767</v>
      </c>
      <c r="BA6" s="16">
        <f t="shared" si="4"/>
        <v>14.048999999999999</v>
      </c>
      <c r="BB6" s="16">
        <f t="shared" si="4"/>
        <v>10.58</v>
      </c>
      <c r="BC6" s="16">
        <f t="shared" si="4"/>
        <v>0.75</v>
      </c>
      <c r="BD6" s="16">
        <f t="shared" si="4"/>
        <v>16.931999999999999</v>
      </c>
      <c r="BE6" s="16">
        <f t="shared" si="4"/>
        <v>1692.69</v>
      </c>
      <c r="BF6" s="16">
        <f t="shared" si="4"/>
        <v>484.52100000000002</v>
      </c>
      <c r="BG6" s="16">
        <f t="shared" si="4"/>
        <v>3.3000000000000002E-2</v>
      </c>
      <c r="BH6" s="16">
        <f t="shared" si="4"/>
        <v>0</v>
      </c>
      <c r="BI6" s="16">
        <f t="shared" si="4"/>
        <v>3.3000000000000002E-2</v>
      </c>
      <c r="BJ6" s="16">
        <f t="shared" si="4"/>
        <v>2.5999999999999999E-2</v>
      </c>
      <c r="BK6" s="16">
        <f t="shared" si="4"/>
        <v>0</v>
      </c>
      <c r="BL6" s="16">
        <f t="shared" si="4"/>
        <v>2.5999999999999999E-2</v>
      </c>
      <c r="BM6" s="16">
        <f t="shared" si="4"/>
        <v>4.0031999999999996</v>
      </c>
      <c r="BN6" s="16">
        <f t="shared" si="4"/>
        <v>0</v>
      </c>
      <c r="BO6" s="16">
        <f t="shared" ref="BO6:BW6" si="5">MIN(BO10:BO497)</f>
        <v>0</v>
      </c>
      <c r="BP6" s="16">
        <f t="shared" si="5"/>
        <v>0</v>
      </c>
      <c r="BQ6" s="16">
        <f t="shared" si="5"/>
        <v>0</v>
      </c>
      <c r="BR6" s="16">
        <f t="shared" si="5"/>
        <v>0.11212800000000001</v>
      </c>
      <c r="BS6" s="16">
        <f t="shared" si="5"/>
        <v>-4.0327219999999997</v>
      </c>
      <c r="BT6" s="16">
        <f t="shared" si="5"/>
        <v>0.01</v>
      </c>
      <c r="BU6" s="43">
        <f t="shared" si="5"/>
        <v>2.6992020000000001</v>
      </c>
      <c r="BV6" s="43">
        <f t="shared" si="5"/>
        <v>-81.057712199999997</v>
      </c>
      <c r="BW6" s="43">
        <f t="shared" si="5"/>
        <v>0.71312916839999996</v>
      </c>
      <c r="BY6" s="43">
        <f>MIN(BY10:BY497)</f>
        <v>4551.7012997909114</v>
      </c>
      <c r="BZ6" s="43">
        <f>MIN(BZ10:BZ497)</f>
        <v>1054.7329736685851</v>
      </c>
      <c r="CA6" s="43">
        <f>MIN(CA10:CA497)</f>
        <v>0.10463427421919999</v>
      </c>
      <c r="CB6" s="43">
        <f>MIN(CB10:CB497)</f>
        <v>8.8573820215874406</v>
      </c>
      <c r="CC6" s="26"/>
      <c r="CD6" s="26"/>
      <c r="CE6" s="29"/>
      <c r="CF6" s="29"/>
      <c r="CG6" s="29"/>
      <c r="CH6" s="29"/>
      <c r="CI6" s="26"/>
    </row>
    <row r="7" spans="1:87" s="16" customFormat="1" x14ac:dyDescent="0.25">
      <c r="A7" s="16" t="s">
        <v>171</v>
      </c>
      <c r="C7" s="16">
        <f t="shared" ref="C7:AH7" si="6">MAX(C10:C497)</f>
        <v>12.815</v>
      </c>
      <c r="D7" s="16">
        <f t="shared" si="6"/>
        <v>8.1039999999999992</v>
      </c>
      <c r="E7" s="16">
        <f t="shared" si="6"/>
        <v>81039.935329999993</v>
      </c>
      <c r="F7" s="16">
        <f t="shared" si="6"/>
        <v>53.6</v>
      </c>
      <c r="G7" s="16">
        <f t="shared" si="6"/>
        <v>9.6999999999999993</v>
      </c>
      <c r="H7" s="16">
        <f t="shared" si="6"/>
        <v>3082</v>
      </c>
      <c r="I7" s="16">
        <f t="shared" si="6"/>
        <v>0</v>
      </c>
      <c r="J7" s="16">
        <f t="shared" si="6"/>
        <v>0</v>
      </c>
      <c r="K7" s="16">
        <f t="shared" si="6"/>
        <v>0.85519999999999996</v>
      </c>
      <c r="L7" s="16">
        <f t="shared" si="6"/>
        <v>10.934200000000001</v>
      </c>
      <c r="M7" s="16">
        <f t="shared" si="6"/>
        <v>6.7591000000000001</v>
      </c>
      <c r="N7" s="16">
        <f t="shared" si="6"/>
        <v>45.163699999999999</v>
      </c>
      <c r="O7" s="16">
        <f t="shared" si="6"/>
        <v>8.1349</v>
      </c>
      <c r="P7" s="16">
        <f t="shared" si="6"/>
        <v>48</v>
      </c>
      <c r="Q7" s="16">
        <f t="shared" si="6"/>
        <v>34.956200000000003</v>
      </c>
      <c r="R7" s="16">
        <f t="shared" si="6"/>
        <v>6.3026</v>
      </c>
      <c r="S7" s="16">
        <f t="shared" si="6"/>
        <v>37.200000000000003</v>
      </c>
      <c r="T7" s="16">
        <f t="shared" si="6"/>
        <v>3082.038</v>
      </c>
      <c r="U7" s="16">
        <f t="shared" si="6"/>
        <v>0</v>
      </c>
      <c r="V7" s="16">
        <f t="shared" si="6"/>
        <v>0</v>
      </c>
      <c r="W7" s="16">
        <f t="shared" si="6"/>
        <v>0</v>
      </c>
      <c r="X7" s="16">
        <f t="shared" si="6"/>
        <v>0</v>
      </c>
      <c r="Y7" s="16">
        <f t="shared" si="6"/>
        <v>12.5</v>
      </c>
      <c r="Z7" s="16">
        <f t="shared" si="6"/>
        <v>855</v>
      </c>
      <c r="AA7" s="16">
        <f t="shared" si="6"/>
        <v>882</v>
      </c>
      <c r="AB7" s="16">
        <f t="shared" si="6"/>
        <v>854</v>
      </c>
      <c r="AC7" s="16">
        <f t="shared" si="6"/>
        <v>48</v>
      </c>
      <c r="AD7" s="16">
        <f t="shared" si="6"/>
        <v>13.15</v>
      </c>
      <c r="AE7" s="16">
        <f t="shared" si="6"/>
        <v>0.3</v>
      </c>
      <c r="AF7" s="16">
        <f t="shared" si="6"/>
        <v>974</v>
      </c>
      <c r="AG7" s="16">
        <f t="shared" si="6"/>
        <v>0</v>
      </c>
      <c r="AH7" s="16">
        <f t="shared" si="6"/>
        <v>10</v>
      </c>
      <c r="AI7" s="16">
        <f t="shared" ref="AI7:BN7" si="7">MAX(AI10:AI497)</f>
        <v>16</v>
      </c>
      <c r="AJ7" s="16">
        <f t="shared" si="7"/>
        <v>192</v>
      </c>
      <c r="AK7" s="16">
        <f t="shared" si="7"/>
        <v>191</v>
      </c>
      <c r="AL7" s="16">
        <f t="shared" si="7"/>
        <v>7.4</v>
      </c>
      <c r="AM7" s="16">
        <f t="shared" si="7"/>
        <v>195</v>
      </c>
      <c r="AN7" s="16">
        <f t="shared" si="7"/>
        <v>0</v>
      </c>
      <c r="AO7" s="16">
        <f t="shared" si="7"/>
        <v>2</v>
      </c>
      <c r="AP7" s="16">
        <f t="shared" si="7"/>
        <v>0.9409953703703704</v>
      </c>
      <c r="AQ7" s="16">
        <f t="shared" si="7"/>
        <v>47.164546000000001</v>
      </c>
      <c r="AR7" s="16">
        <f t="shared" si="7"/>
        <v>-88.483936999999997</v>
      </c>
      <c r="AS7" s="16">
        <f t="shared" si="7"/>
        <v>324.2</v>
      </c>
      <c r="AT7" s="16">
        <f t="shared" si="7"/>
        <v>46.4</v>
      </c>
      <c r="AU7" s="16">
        <f t="shared" si="7"/>
        <v>12</v>
      </c>
      <c r="AV7" s="16">
        <f t="shared" si="7"/>
        <v>12</v>
      </c>
      <c r="AW7" s="16">
        <f t="shared" si="7"/>
        <v>0</v>
      </c>
      <c r="AX7" s="16">
        <f t="shared" si="7"/>
        <v>2.6336659999999998</v>
      </c>
      <c r="AY7" s="16">
        <f t="shared" si="7"/>
        <v>2</v>
      </c>
      <c r="AZ7" s="16">
        <f t="shared" si="7"/>
        <v>3.4</v>
      </c>
      <c r="BA7" s="16">
        <f t="shared" si="7"/>
        <v>14.048999999999999</v>
      </c>
      <c r="BB7" s="16">
        <f t="shared" si="7"/>
        <v>12.18</v>
      </c>
      <c r="BC7" s="16">
        <f t="shared" si="7"/>
        <v>0.87</v>
      </c>
      <c r="BD7" s="16">
        <f t="shared" si="7"/>
        <v>19.896999999999998</v>
      </c>
      <c r="BE7" s="16">
        <f t="shared" si="7"/>
        <v>2259.8139999999999</v>
      </c>
      <c r="BF7" s="16">
        <f t="shared" si="7"/>
        <v>831.79</v>
      </c>
      <c r="BG7" s="16">
        <f t="shared" si="7"/>
        <v>0.95199999999999996</v>
      </c>
      <c r="BH7" s="16">
        <f t="shared" si="7"/>
        <v>0.16800000000000001</v>
      </c>
      <c r="BI7" s="16">
        <f t="shared" si="7"/>
        <v>1.016</v>
      </c>
      <c r="BJ7" s="16">
        <f t="shared" si="7"/>
        <v>0.73699999999999999</v>
      </c>
      <c r="BK7" s="16">
        <f t="shared" si="7"/>
        <v>0.13</v>
      </c>
      <c r="BL7" s="16">
        <f t="shared" si="7"/>
        <v>0.78700000000000003</v>
      </c>
      <c r="BM7" s="16">
        <f t="shared" si="7"/>
        <v>20.1282</v>
      </c>
      <c r="BN7" s="16">
        <f t="shared" si="7"/>
        <v>0</v>
      </c>
      <c r="BO7" s="16">
        <f t="shared" ref="BO7:BW7" si="8">MAX(BO10:BO497)</f>
        <v>0</v>
      </c>
      <c r="BP7" s="16">
        <f t="shared" si="8"/>
        <v>0</v>
      </c>
      <c r="BQ7" s="16">
        <f t="shared" si="8"/>
        <v>0</v>
      </c>
      <c r="BR7" s="16">
        <f t="shared" si="8"/>
        <v>0.61544399999999999</v>
      </c>
      <c r="BS7" s="16">
        <f t="shared" si="8"/>
        <v>-2.0963539999999998</v>
      </c>
      <c r="BT7" s="16">
        <f t="shared" si="8"/>
        <v>1.4E-2</v>
      </c>
      <c r="BU7" s="43">
        <f t="shared" si="8"/>
        <v>14.815276000000001</v>
      </c>
      <c r="BV7" s="43">
        <f t="shared" si="8"/>
        <v>-42.1367154</v>
      </c>
      <c r="BW7" s="43">
        <f t="shared" si="8"/>
        <v>3.9141959192</v>
      </c>
      <c r="BY7" s="43">
        <f>MAX(BY10:BY497)</f>
        <v>23167.867193254981</v>
      </c>
      <c r="BZ7" s="43">
        <f>MAX(BZ10:BZ497)</f>
        <v>6709.5979832833045</v>
      </c>
      <c r="CA7" s="43">
        <f>MAX(CA10:CA497)</f>
        <v>5.6991087456137999</v>
      </c>
      <c r="CB7" s="43">
        <f>MAX(CB10:CB497)</f>
        <v>190.23448364119835</v>
      </c>
      <c r="CC7" s="26"/>
      <c r="CD7" s="26"/>
      <c r="CE7" s="30"/>
      <c r="CF7" s="30"/>
      <c r="CG7" s="30"/>
      <c r="CH7" s="30"/>
      <c r="CI7" s="26"/>
    </row>
    <row r="8" spans="1:87" s="16" customFormat="1" x14ac:dyDescent="0.25">
      <c r="A8" s="16" t="s">
        <v>172</v>
      </c>
      <c r="B8" s="3">
        <f>B138-B10</f>
        <v>1.4814814814814795E-3</v>
      </c>
      <c r="AT8" s="17">
        <f>SUM(AT10:AT497)/3600</f>
        <v>1.2998333333333334</v>
      </c>
      <c r="BU8" s="31">
        <f>SUM(BU10:BU497)/3600</f>
        <v>0.25488371999999998</v>
      </c>
      <c r="BV8" s="26"/>
      <c r="BW8" s="31">
        <f>SUM(BW10:BW497)/3600</f>
        <v>6.7340278823999997E-2</v>
      </c>
      <c r="BX8" s="26"/>
      <c r="BY8" s="31">
        <f>SUM(BY10:BY497)/3600</f>
        <v>370.75825183869085</v>
      </c>
      <c r="BZ8" s="31">
        <f>SUM(BZ10:BZ497)/3600</f>
        <v>133.99077383532804</v>
      </c>
      <c r="CA8" s="31">
        <f>SUM(CA10:CA497)/3600</f>
        <v>3.9328384015529974E-2</v>
      </c>
      <c r="CB8" s="31">
        <f>SUM(CB10:CB497)/3600</f>
        <v>2.4665151218163692</v>
      </c>
      <c r="CC8" s="32"/>
      <c r="CD8" s="26"/>
      <c r="CE8" s="26"/>
      <c r="CF8" s="26"/>
      <c r="CG8" s="26"/>
      <c r="CH8" s="26"/>
      <c r="CI8" s="32"/>
    </row>
    <row r="9" spans="1:87" s="16" customFormat="1" x14ac:dyDescent="0.25">
      <c r="B9" s="18"/>
      <c r="AT9" s="19"/>
      <c r="BU9" s="4"/>
      <c r="BV9" s="4"/>
      <c r="BW9" s="33">
        <f>AT8/BW8</f>
        <v>19.302464379908006</v>
      </c>
      <c r="BX9" s="34" t="s">
        <v>192</v>
      </c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</row>
    <row r="10" spans="1:87" x14ac:dyDescent="0.25">
      <c r="A10" s="40">
        <v>41704</v>
      </c>
      <c r="B10" s="41">
        <v>2.2929398148148147E-2</v>
      </c>
      <c r="C10">
        <v>11.568</v>
      </c>
      <c r="D10">
        <v>5.9298000000000002</v>
      </c>
      <c r="E10">
        <v>59298.483610000003</v>
      </c>
      <c r="F10">
        <v>10.9</v>
      </c>
      <c r="G10">
        <v>3.3</v>
      </c>
      <c r="H10">
        <v>2950.5</v>
      </c>
      <c r="I10"/>
      <c r="J10">
        <v>0</v>
      </c>
      <c r="K10">
        <v>0.84540000000000004</v>
      </c>
      <c r="L10">
        <v>9.7791999999999994</v>
      </c>
      <c r="M10">
        <v>5.0130999999999997</v>
      </c>
      <c r="N10">
        <v>9.1822999999999997</v>
      </c>
      <c r="O10">
        <v>2.8161</v>
      </c>
      <c r="P10">
        <v>12</v>
      </c>
      <c r="Q10">
        <v>7.0998999999999999</v>
      </c>
      <c r="R10">
        <v>2.1775000000000002</v>
      </c>
      <c r="S10">
        <v>9.3000000000000007</v>
      </c>
      <c r="T10">
        <v>2950.5214000000001</v>
      </c>
      <c r="U10"/>
      <c r="V10"/>
      <c r="W10">
        <v>0</v>
      </c>
      <c r="X10">
        <v>0</v>
      </c>
      <c r="Y10">
        <v>12.2</v>
      </c>
      <c r="Z10">
        <v>847</v>
      </c>
      <c r="AA10">
        <v>874</v>
      </c>
      <c r="AB10">
        <v>853</v>
      </c>
      <c r="AC10">
        <v>46</v>
      </c>
      <c r="AD10">
        <v>12.6</v>
      </c>
      <c r="AE10">
        <v>0.28999999999999998</v>
      </c>
      <c r="AF10">
        <v>973</v>
      </c>
      <c r="AG10">
        <v>0</v>
      </c>
      <c r="AH10">
        <v>8</v>
      </c>
      <c r="AI10">
        <v>15</v>
      </c>
      <c r="AJ10">
        <v>190</v>
      </c>
      <c r="AK10">
        <v>190</v>
      </c>
      <c r="AL10">
        <v>6.5</v>
      </c>
      <c r="AM10">
        <v>195</v>
      </c>
      <c r="AN10" t="s">
        <v>155</v>
      </c>
      <c r="AO10">
        <v>2</v>
      </c>
      <c r="AP10" s="42">
        <v>0.93951388888888887</v>
      </c>
      <c r="AQ10">
        <v>47.15936</v>
      </c>
      <c r="AR10">
        <v>-88.489767999999998</v>
      </c>
      <c r="AS10">
        <v>318</v>
      </c>
      <c r="AT10">
        <v>36.6</v>
      </c>
      <c r="AU10">
        <v>12</v>
      </c>
      <c r="AV10">
        <v>10</v>
      </c>
      <c r="AW10" t="s">
        <v>208</v>
      </c>
      <c r="AX10">
        <v>1</v>
      </c>
      <c r="AY10">
        <v>1.7</v>
      </c>
      <c r="AZ10">
        <v>2</v>
      </c>
      <c r="BA10">
        <v>14.048999999999999</v>
      </c>
      <c r="BB10">
        <v>11.4</v>
      </c>
      <c r="BC10">
        <v>0.81</v>
      </c>
      <c r="BD10">
        <v>18.286999999999999</v>
      </c>
      <c r="BE10">
        <v>1966.393</v>
      </c>
      <c r="BF10">
        <v>641.57899999999995</v>
      </c>
      <c r="BG10">
        <v>0.193</v>
      </c>
      <c r="BH10">
        <v>5.8999999999999997E-2</v>
      </c>
      <c r="BI10">
        <v>0.253</v>
      </c>
      <c r="BJ10">
        <v>0.15</v>
      </c>
      <c r="BK10">
        <v>4.5999999999999999E-2</v>
      </c>
      <c r="BL10">
        <v>0.19500000000000001</v>
      </c>
      <c r="BM10">
        <v>19.603200000000001</v>
      </c>
      <c r="BN10"/>
      <c r="BO10"/>
      <c r="BP10"/>
      <c r="BQ10">
        <v>0</v>
      </c>
      <c r="BR10">
        <v>0.27566800000000002</v>
      </c>
      <c r="BS10">
        <v>-2.518192</v>
      </c>
      <c r="BT10">
        <v>1.4E-2</v>
      </c>
      <c r="BU10">
        <v>6.636018</v>
      </c>
      <c r="BV10">
        <v>-50.615659200000003</v>
      </c>
      <c r="BW10" s="4">
        <f>BU10*0.2642</f>
        <v>1.7532359555999999</v>
      </c>
      <c r="BY10" s="4">
        <f>BE10*$BU10*0.7614</f>
        <v>9935.5233278165433</v>
      </c>
      <c r="BZ10" s="4">
        <f>BF10*$BU10*0.7614</f>
        <v>3241.6831839501101</v>
      </c>
      <c r="CA10" s="4">
        <f>BJ10*$BU10*0.7614</f>
        <v>0.75789961577999998</v>
      </c>
      <c r="CB10" s="4">
        <f>BM10*$BU10*0.7614</f>
        <v>99.048384987056636</v>
      </c>
      <c r="CE10" s="35" t="s">
        <v>193</v>
      </c>
    </row>
    <row r="11" spans="1:87" x14ac:dyDescent="0.25">
      <c r="A11" s="40">
        <v>41704</v>
      </c>
      <c r="B11" s="41">
        <v>2.294097222222222E-2</v>
      </c>
      <c r="C11">
        <v>11.875</v>
      </c>
      <c r="D11">
        <v>5.4962999999999997</v>
      </c>
      <c r="E11">
        <v>54962.997479999998</v>
      </c>
      <c r="F11">
        <v>11</v>
      </c>
      <c r="G11">
        <v>-3.8</v>
      </c>
      <c r="H11">
        <v>2957.3</v>
      </c>
      <c r="I11"/>
      <c r="J11">
        <v>0</v>
      </c>
      <c r="K11">
        <v>0.84709999999999996</v>
      </c>
      <c r="L11">
        <v>10.0594</v>
      </c>
      <c r="M11">
        <v>4.6558999999999999</v>
      </c>
      <c r="N11">
        <v>9.3543000000000003</v>
      </c>
      <c r="O11">
        <v>0</v>
      </c>
      <c r="P11">
        <v>9.4</v>
      </c>
      <c r="Q11">
        <v>7.2328999999999999</v>
      </c>
      <c r="R11">
        <v>0</v>
      </c>
      <c r="S11">
        <v>7.2</v>
      </c>
      <c r="T11">
        <v>2957.3413999999998</v>
      </c>
      <c r="U11"/>
      <c r="V11"/>
      <c r="W11">
        <v>0</v>
      </c>
      <c r="X11">
        <v>0</v>
      </c>
      <c r="Y11">
        <v>12.2</v>
      </c>
      <c r="Z11">
        <v>847</v>
      </c>
      <c r="AA11">
        <v>873</v>
      </c>
      <c r="AB11">
        <v>852</v>
      </c>
      <c r="AC11">
        <v>46</v>
      </c>
      <c r="AD11">
        <v>12.6</v>
      </c>
      <c r="AE11">
        <v>0.28999999999999998</v>
      </c>
      <c r="AF11">
        <v>973</v>
      </c>
      <c r="AG11">
        <v>0</v>
      </c>
      <c r="AH11">
        <v>8.718</v>
      </c>
      <c r="AI11">
        <v>15</v>
      </c>
      <c r="AJ11">
        <v>190</v>
      </c>
      <c r="AK11">
        <v>190</v>
      </c>
      <c r="AL11">
        <v>6.5</v>
      </c>
      <c r="AM11">
        <v>195</v>
      </c>
      <c r="AN11" t="s">
        <v>155</v>
      </c>
      <c r="AO11">
        <v>2</v>
      </c>
      <c r="AP11" s="42">
        <v>0.93953703703703706</v>
      </c>
      <c r="AQ11">
        <v>47.159191</v>
      </c>
      <c r="AR11">
        <v>-88.489483000000007</v>
      </c>
      <c r="AS11">
        <v>317.5</v>
      </c>
      <c r="AT11">
        <v>37.9</v>
      </c>
      <c r="AU11">
        <v>12</v>
      </c>
      <c r="AV11">
        <v>10</v>
      </c>
      <c r="AW11" t="s">
        <v>208</v>
      </c>
      <c r="AX11">
        <v>1.098503</v>
      </c>
      <c r="AY11">
        <v>1.6014969999999999</v>
      </c>
      <c r="AZ11">
        <v>2.098503</v>
      </c>
      <c r="BA11">
        <v>14.048999999999999</v>
      </c>
      <c r="BB11">
        <v>11.53</v>
      </c>
      <c r="BC11">
        <v>0.82</v>
      </c>
      <c r="BD11">
        <v>18.05</v>
      </c>
      <c r="BE11">
        <v>2033.0540000000001</v>
      </c>
      <c r="BF11">
        <v>598.90499999999997</v>
      </c>
      <c r="BG11">
        <v>0.19800000000000001</v>
      </c>
      <c r="BH11">
        <v>0</v>
      </c>
      <c r="BI11">
        <v>0.19800000000000001</v>
      </c>
      <c r="BJ11">
        <v>0.153</v>
      </c>
      <c r="BK11">
        <v>0</v>
      </c>
      <c r="BL11">
        <v>0.153</v>
      </c>
      <c r="BM11">
        <v>19.748799999999999</v>
      </c>
      <c r="BN11"/>
      <c r="BO11"/>
      <c r="BP11"/>
      <c r="BQ11">
        <v>0</v>
      </c>
      <c r="BR11">
        <v>0.34187600000000001</v>
      </c>
      <c r="BS11">
        <v>-2.1781860000000002</v>
      </c>
      <c r="BT11">
        <v>1.4E-2</v>
      </c>
      <c r="BU11">
        <v>8.2298109999999998</v>
      </c>
      <c r="BV11">
        <v>-43.781538599999998</v>
      </c>
      <c r="BW11" s="4">
        <f t="shared" ref="BW11:BW74" si="9">BU11*0.2642</f>
        <v>2.1743160661999998</v>
      </c>
      <c r="BY11" s="4">
        <f t="shared" ref="BY11:BY74" si="10">BE11*$BU11*0.7614</f>
        <v>12739.478441565352</v>
      </c>
      <c r="BZ11" s="4">
        <f t="shared" ref="BZ11:BZ74" si="11">BF11*$BU11*0.7614</f>
        <v>3752.8453922255367</v>
      </c>
      <c r="CA11" s="4">
        <f t="shared" ref="CA11:CA74" si="12">BJ11*$BU11*0.7614</f>
        <v>0.9587252485961999</v>
      </c>
      <c r="CB11" s="4">
        <f t="shared" ref="CB11:CB74" si="13">BM11*$BU11*0.7614</f>
        <v>123.74949797043551</v>
      </c>
    </row>
    <row r="12" spans="1:87" x14ac:dyDescent="0.25">
      <c r="A12" s="40">
        <v>41704</v>
      </c>
      <c r="B12" s="41">
        <v>2.2952546296296297E-2</v>
      </c>
      <c r="C12">
        <v>12</v>
      </c>
      <c r="D12">
        <v>5.2393999999999998</v>
      </c>
      <c r="E12">
        <v>52394.444439999999</v>
      </c>
      <c r="F12">
        <v>13</v>
      </c>
      <c r="G12">
        <v>-9</v>
      </c>
      <c r="H12">
        <v>2894.6</v>
      </c>
      <c r="I12"/>
      <c r="J12">
        <v>0</v>
      </c>
      <c r="K12">
        <v>0.84860000000000002</v>
      </c>
      <c r="L12">
        <v>10.1835</v>
      </c>
      <c r="M12">
        <v>4.4462999999999999</v>
      </c>
      <c r="N12">
        <v>10.9903</v>
      </c>
      <c r="O12">
        <v>0</v>
      </c>
      <c r="P12">
        <v>11</v>
      </c>
      <c r="Q12">
        <v>8.4978999999999996</v>
      </c>
      <c r="R12">
        <v>0</v>
      </c>
      <c r="S12">
        <v>8.5</v>
      </c>
      <c r="T12">
        <v>2894.5691000000002</v>
      </c>
      <c r="U12"/>
      <c r="V12"/>
      <c r="W12">
        <v>0</v>
      </c>
      <c r="X12">
        <v>0</v>
      </c>
      <c r="Y12">
        <v>12.2</v>
      </c>
      <c r="Z12">
        <v>846</v>
      </c>
      <c r="AA12">
        <v>872</v>
      </c>
      <c r="AB12">
        <v>851</v>
      </c>
      <c r="AC12">
        <v>46</v>
      </c>
      <c r="AD12">
        <v>12.6</v>
      </c>
      <c r="AE12">
        <v>0.28999999999999998</v>
      </c>
      <c r="AF12">
        <v>973</v>
      </c>
      <c r="AG12">
        <v>0</v>
      </c>
      <c r="AH12">
        <v>8.282</v>
      </c>
      <c r="AI12">
        <v>15</v>
      </c>
      <c r="AJ12">
        <v>190</v>
      </c>
      <c r="AK12">
        <v>190.7</v>
      </c>
      <c r="AL12">
        <v>6.6</v>
      </c>
      <c r="AM12">
        <v>195</v>
      </c>
      <c r="AN12" t="s">
        <v>155</v>
      </c>
      <c r="AO12">
        <v>2</v>
      </c>
      <c r="AP12" s="42">
        <v>0.93954861111111121</v>
      </c>
      <c r="AQ12">
        <v>47.159120000000001</v>
      </c>
      <c r="AR12">
        <v>-88.489365000000006</v>
      </c>
      <c r="AS12">
        <v>317.2</v>
      </c>
      <c r="AT12">
        <v>38.700000000000003</v>
      </c>
      <c r="AU12">
        <v>12</v>
      </c>
      <c r="AV12">
        <v>10</v>
      </c>
      <c r="AW12" t="s">
        <v>208</v>
      </c>
      <c r="AX12">
        <v>1.3</v>
      </c>
      <c r="AY12">
        <v>1.4</v>
      </c>
      <c r="AZ12">
        <v>2.2999999999999998</v>
      </c>
      <c r="BA12">
        <v>14.048999999999999</v>
      </c>
      <c r="BB12">
        <v>11.65</v>
      </c>
      <c r="BC12">
        <v>0.83</v>
      </c>
      <c r="BD12">
        <v>17.838000000000001</v>
      </c>
      <c r="BE12">
        <v>2070.8319999999999</v>
      </c>
      <c r="BF12">
        <v>575.47500000000002</v>
      </c>
      <c r="BG12">
        <v>0.23400000000000001</v>
      </c>
      <c r="BH12">
        <v>0</v>
      </c>
      <c r="BI12">
        <v>0.23400000000000001</v>
      </c>
      <c r="BJ12">
        <v>0.18099999999999999</v>
      </c>
      <c r="BK12">
        <v>0</v>
      </c>
      <c r="BL12">
        <v>0.18099999999999999</v>
      </c>
      <c r="BM12">
        <v>19.448899999999998</v>
      </c>
      <c r="BN12"/>
      <c r="BO12"/>
      <c r="BP12"/>
      <c r="BQ12">
        <v>0</v>
      </c>
      <c r="BR12">
        <v>0.36715399999999998</v>
      </c>
      <c r="BS12">
        <v>-2.8247460000000002</v>
      </c>
      <c r="BT12">
        <v>1.4E-2</v>
      </c>
      <c r="BU12">
        <v>8.8383149999999997</v>
      </c>
      <c r="BV12">
        <v>-56.777394600000001</v>
      </c>
      <c r="BW12" s="4">
        <f t="shared" si="9"/>
        <v>2.335082823</v>
      </c>
      <c r="BY12" s="4">
        <f t="shared" si="10"/>
        <v>13935.649533080108</v>
      </c>
      <c r="BZ12" s="4">
        <f t="shared" si="11"/>
        <v>3872.6550077694751</v>
      </c>
      <c r="CA12" s="4">
        <f t="shared" si="12"/>
        <v>1.2180382404209997</v>
      </c>
      <c r="CB12" s="4">
        <f t="shared" si="13"/>
        <v>130.88123720510487</v>
      </c>
    </row>
    <row r="13" spans="1:87" x14ac:dyDescent="0.25">
      <c r="A13" s="40">
        <v>41704</v>
      </c>
      <c r="B13" s="41">
        <v>2.2964120370370374E-2</v>
      </c>
      <c r="C13">
        <v>12</v>
      </c>
      <c r="D13">
        <v>5.2005999999999997</v>
      </c>
      <c r="E13">
        <v>52006.386140000002</v>
      </c>
      <c r="F13">
        <v>18.7</v>
      </c>
      <c r="G13">
        <v>-9</v>
      </c>
      <c r="H13">
        <v>2823.8</v>
      </c>
      <c r="I13"/>
      <c r="J13">
        <v>0</v>
      </c>
      <c r="K13">
        <v>0.84909999999999997</v>
      </c>
      <c r="L13">
        <v>10.188700000000001</v>
      </c>
      <c r="M13">
        <v>4.4157000000000002</v>
      </c>
      <c r="N13">
        <v>15.888299999999999</v>
      </c>
      <c r="O13">
        <v>0</v>
      </c>
      <c r="P13">
        <v>15.9</v>
      </c>
      <c r="Q13">
        <v>12.2851</v>
      </c>
      <c r="R13">
        <v>0</v>
      </c>
      <c r="S13">
        <v>12.3</v>
      </c>
      <c r="T13">
        <v>2823.8141999999998</v>
      </c>
      <c r="U13"/>
      <c r="V13"/>
      <c r="W13">
        <v>0</v>
      </c>
      <c r="X13">
        <v>0</v>
      </c>
      <c r="Y13">
        <v>12.1</v>
      </c>
      <c r="Z13">
        <v>846</v>
      </c>
      <c r="AA13">
        <v>871</v>
      </c>
      <c r="AB13">
        <v>851</v>
      </c>
      <c r="AC13">
        <v>46</v>
      </c>
      <c r="AD13">
        <v>12.6</v>
      </c>
      <c r="AE13">
        <v>0.28999999999999998</v>
      </c>
      <c r="AF13">
        <v>973</v>
      </c>
      <c r="AG13">
        <v>0</v>
      </c>
      <c r="AH13">
        <v>8</v>
      </c>
      <c r="AI13">
        <v>15</v>
      </c>
      <c r="AJ13">
        <v>190</v>
      </c>
      <c r="AK13">
        <v>191</v>
      </c>
      <c r="AL13">
        <v>6.6</v>
      </c>
      <c r="AM13">
        <v>195</v>
      </c>
      <c r="AN13" t="s">
        <v>155</v>
      </c>
      <c r="AO13">
        <v>2</v>
      </c>
      <c r="AP13" s="42">
        <v>0.93954861111111121</v>
      </c>
      <c r="AQ13">
        <v>47.159069000000002</v>
      </c>
      <c r="AR13">
        <v>-88.489227</v>
      </c>
      <c r="AS13">
        <v>317</v>
      </c>
      <c r="AT13">
        <v>39.5</v>
      </c>
      <c r="AU13">
        <v>12</v>
      </c>
      <c r="AV13">
        <v>10</v>
      </c>
      <c r="AW13" t="s">
        <v>208</v>
      </c>
      <c r="AX13">
        <v>1.365135</v>
      </c>
      <c r="AY13">
        <v>1.26973</v>
      </c>
      <c r="AZ13">
        <v>2.365135</v>
      </c>
      <c r="BA13">
        <v>14.048999999999999</v>
      </c>
      <c r="BB13">
        <v>11.68</v>
      </c>
      <c r="BC13">
        <v>0.83</v>
      </c>
      <c r="BD13">
        <v>17.777000000000001</v>
      </c>
      <c r="BE13">
        <v>2076.433</v>
      </c>
      <c r="BF13">
        <v>572.75699999999995</v>
      </c>
      <c r="BG13">
        <v>0.33900000000000002</v>
      </c>
      <c r="BH13">
        <v>0</v>
      </c>
      <c r="BI13">
        <v>0.33900000000000002</v>
      </c>
      <c r="BJ13">
        <v>0.26200000000000001</v>
      </c>
      <c r="BK13">
        <v>0</v>
      </c>
      <c r="BL13">
        <v>0.26200000000000001</v>
      </c>
      <c r="BM13">
        <v>19.015000000000001</v>
      </c>
      <c r="BN13"/>
      <c r="BO13"/>
      <c r="BP13"/>
      <c r="BQ13">
        <v>0</v>
      </c>
      <c r="BR13">
        <v>0.31917600000000002</v>
      </c>
      <c r="BS13">
        <v>-2.7696160000000001</v>
      </c>
      <c r="BT13">
        <v>1.4E-2</v>
      </c>
      <c r="BU13">
        <v>7.6833640000000001</v>
      </c>
      <c r="BV13">
        <v>-55.669281599999998</v>
      </c>
      <c r="BW13" s="4">
        <f t="shared" si="9"/>
        <v>2.0299447688000001</v>
      </c>
      <c r="BY13" s="4">
        <f t="shared" si="10"/>
        <v>12147.368412849977</v>
      </c>
      <c r="BZ13" s="4">
        <f t="shared" si="11"/>
        <v>3350.693371776847</v>
      </c>
      <c r="CA13" s="4">
        <f t="shared" si="12"/>
        <v>1.5327296975952001</v>
      </c>
      <c r="CB13" s="4">
        <f t="shared" si="13"/>
        <v>111.23990534264399</v>
      </c>
    </row>
    <row r="14" spans="1:87" x14ac:dyDescent="0.25">
      <c r="A14" s="40">
        <v>41704</v>
      </c>
      <c r="B14" s="41">
        <v>2.2975694444444444E-2</v>
      </c>
      <c r="C14">
        <v>11.973000000000001</v>
      </c>
      <c r="D14">
        <v>5.4135</v>
      </c>
      <c r="E14">
        <v>54135.099009999998</v>
      </c>
      <c r="F14">
        <v>25.3</v>
      </c>
      <c r="G14">
        <v>-12.2</v>
      </c>
      <c r="H14">
        <v>2801</v>
      </c>
      <c r="I14"/>
      <c r="J14">
        <v>0</v>
      </c>
      <c r="K14">
        <v>0.84730000000000005</v>
      </c>
      <c r="L14">
        <v>10.1454</v>
      </c>
      <c r="M14">
        <v>4.5871000000000004</v>
      </c>
      <c r="N14">
        <v>21.401900000000001</v>
      </c>
      <c r="O14">
        <v>0</v>
      </c>
      <c r="P14">
        <v>21.4</v>
      </c>
      <c r="Q14">
        <v>16.547699999999999</v>
      </c>
      <c r="R14">
        <v>0</v>
      </c>
      <c r="S14">
        <v>16.5</v>
      </c>
      <c r="T14">
        <v>2801.0237999999999</v>
      </c>
      <c r="U14"/>
      <c r="V14"/>
      <c r="W14">
        <v>0</v>
      </c>
      <c r="X14">
        <v>0</v>
      </c>
      <c r="Y14">
        <v>12.4</v>
      </c>
      <c r="Z14">
        <v>845</v>
      </c>
      <c r="AA14">
        <v>870</v>
      </c>
      <c r="AB14">
        <v>850</v>
      </c>
      <c r="AC14">
        <v>46</v>
      </c>
      <c r="AD14">
        <v>12.59</v>
      </c>
      <c r="AE14">
        <v>0.28999999999999998</v>
      </c>
      <c r="AF14">
        <v>974</v>
      </c>
      <c r="AG14">
        <v>0</v>
      </c>
      <c r="AH14">
        <v>8</v>
      </c>
      <c r="AI14">
        <v>15</v>
      </c>
      <c r="AJ14">
        <v>190</v>
      </c>
      <c r="AK14">
        <v>191</v>
      </c>
      <c r="AL14">
        <v>6.7</v>
      </c>
      <c r="AM14">
        <v>195</v>
      </c>
      <c r="AN14" t="s">
        <v>155</v>
      </c>
      <c r="AO14">
        <v>2</v>
      </c>
      <c r="AP14" s="42">
        <v>0.93957175925925929</v>
      </c>
      <c r="AQ14">
        <v>47.158949</v>
      </c>
      <c r="AR14">
        <v>-88.488861999999997</v>
      </c>
      <c r="AS14">
        <v>316.60000000000002</v>
      </c>
      <c r="AT14">
        <v>40.1</v>
      </c>
      <c r="AU14">
        <v>12</v>
      </c>
      <c r="AV14">
        <v>10</v>
      </c>
      <c r="AW14" t="s">
        <v>208</v>
      </c>
      <c r="AX14">
        <v>1.5974029999999999</v>
      </c>
      <c r="AY14">
        <v>1</v>
      </c>
      <c r="AZ14">
        <v>2.5649350000000002</v>
      </c>
      <c r="BA14">
        <v>14.048999999999999</v>
      </c>
      <c r="BB14">
        <v>11.55</v>
      </c>
      <c r="BC14">
        <v>0.82</v>
      </c>
      <c r="BD14">
        <v>18.015999999999998</v>
      </c>
      <c r="BE14">
        <v>2050.221</v>
      </c>
      <c r="BF14">
        <v>589.995</v>
      </c>
      <c r="BG14">
        <v>0.45300000000000001</v>
      </c>
      <c r="BH14">
        <v>0</v>
      </c>
      <c r="BI14">
        <v>0.45300000000000001</v>
      </c>
      <c r="BJ14">
        <v>0.35</v>
      </c>
      <c r="BK14">
        <v>0</v>
      </c>
      <c r="BL14">
        <v>0.35</v>
      </c>
      <c r="BM14">
        <v>18.702999999999999</v>
      </c>
      <c r="BN14"/>
      <c r="BO14"/>
      <c r="BP14"/>
      <c r="BQ14">
        <v>0</v>
      </c>
      <c r="BR14">
        <v>0.32940900000000001</v>
      </c>
      <c r="BS14">
        <v>-2.4598520000000001</v>
      </c>
      <c r="BT14">
        <v>1.3283E-2</v>
      </c>
      <c r="BU14">
        <v>7.9296889999999998</v>
      </c>
      <c r="BV14">
        <v>-49.443025200000001</v>
      </c>
      <c r="BW14" s="4">
        <f t="shared" si="9"/>
        <v>2.0950238338</v>
      </c>
      <c r="BY14" s="4">
        <f t="shared" si="10"/>
        <v>12378.547993440216</v>
      </c>
      <c r="BZ14" s="4">
        <f t="shared" si="11"/>
        <v>3562.1922823879768</v>
      </c>
      <c r="CA14" s="4">
        <f t="shared" si="12"/>
        <v>2.1131828216099997</v>
      </c>
      <c r="CB14" s="4">
        <f t="shared" si="13"/>
        <v>112.92245232163378</v>
      </c>
    </row>
    <row r="15" spans="1:87" x14ac:dyDescent="0.25">
      <c r="A15" s="40">
        <v>41704</v>
      </c>
      <c r="B15" s="41">
        <v>2.2987268518518521E-2</v>
      </c>
      <c r="C15">
        <v>11.82</v>
      </c>
      <c r="D15">
        <v>5.0068999999999999</v>
      </c>
      <c r="E15">
        <v>50069.178079999998</v>
      </c>
      <c r="F15">
        <v>27.8</v>
      </c>
      <c r="G15">
        <v>-15.2</v>
      </c>
      <c r="H15">
        <v>2810.3</v>
      </c>
      <c r="I15"/>
      <c r="J15">
        <v>0</v>
      </c>
      <c r="K15">
        <v>0.85229999999999995</v>
      </c>
      <c r="L15">
        <v>10.074</v>
      </c>
      <c r="M15">
        <v>4.2672999999999996</v>
      </c>
      <c r="N15">
        <v>23.659500000000001</v>
      </c>
      <c r="O15">
        <v>0</v>
      </c>
      <c r="P15">
        <v>23.7</v>
      </c>
      <c r="Q15">
        <v>18.292999999999999</v>
      </c>
      <c r="R15">
        <v>0</v>
      </c>
      <c r="S15">
        <v>18.3</v>
      </c>
      <c r="T15">
        <v>2810.3391000000001</v>
      </c>
      <c r="U15"/>
      <c r="V15"/>
      <c r="W15">
        <v>0</v>
      </c>
      <c r="X15">
        <v>0</v>
      </c>
      <c r="Y15">
        <v>12.5</v>
      </c>
      <c r="Z15">
        <v>843</v>
      </c>
      <c r="AA15">
        <v>870</v>
      </c>
      <c r="AB15">
        <v>849</v>
      </c>
      <c r="AC15">
        <v>46</v>
      </c>
      <c r="AD15">
        <v>12.58</v>
      </c>
      <c r="AE15">
        <v>0.28999999999999998</v>
      </c>
      <c r="AF15">
        <v>974</v>
      </c>
      <c r="AG15">
        <v>0</v>
      </c>
      <c r="AH15">
        <v>8</v>
      </c>
      <c r="AI15">
        <v>15</v>
      </c>
      <c r="AJ15">
        <v>190</v>
      </c>
      <c r="AK15">
        <v>191</v>
      </c>
      <c r="AL15">
        <v>6.8</v>
      </c>
      <c r="AM15">
        <v>195</v>
      </c>
      <c r="AN15" t="s">
        <v>155</v>
      </c>
      <c r="AO15">
        <v>2</v>
      </c>
      <c r="AP15" s="42">
        <v>0.93958333333333333</v>
      </c>
      <c r="AQ15">
        <v>47.158923000000001</v>
      </c>
      <c r="AR15">
        <v>-88.488699999999994</v>
      </c>
      <c r="AS15">
        <v>316.39999999999998</v>
      </c>
      <c r="AT15">
        <v>40.299999999999997</v>
      </c>
      <c r="AU15">
        <v>12</v>
      </c>
      <c r="AV15">
        <v>10</v>
      </c>
      <c r="AW15" t="s">
        <v>208</v>
      </c>
      <c r="AX15">
        <v>1.8654550000000001</v>
      </c>
      <c r="AY15">
        <v>1</v>
      </c>
      <c r="AZ15">
        <v>2.7327270000000001</v>
      </c>
      <c r="BA15">
        <v>14.048999999999999</v>
      </c>
      <c r="BB15">
        <v>11.94</v>
      </c>
      <c r="BC15">
        <v>0.85</v>
      </c>
      <c r="BD15">
        <v>17.331</v>
      </c>
      <c r="BE15">
        <v>2090.2750000000001</v>
      </c>
      <c r="BF15">
        <v>563.55700000000002</v>
      </c>
      <c r="BG15">
        <v>0.51400000000000001</v>
      </c>
      <c r="BH15">
        <v>0</v>
      </c>
      <c r="BI15">
        <v>0.51400000000000001</v>
      </c>
      <c r="BJ15">
        <v>0.39700000000000002</v>
      </c>
      <c r="BK15">
        <v>0</v>
      </c>
      <c r="BL15">
        <v>0.39700000000000002</v>
      </c>
      <c r="BM15">
        <v>19.267499999999998</v>
      </c>
      <c r="BN15"/>
      <c r="BO15"/>
      <c r="BP15"/>
      <c r="BQ15">
        <v>0</v>
      </c>
      <c r="BR15">
        <v>0.32879900000000001</v>
      </c>
      <c r="BS15">
        <v>-2.7479879999999999</v>
      </c>
      <c r="BT15">
        <v>1.2999999999999999E-2</v>
      </c>
      <c r="BU15">
        <v>7.9150090000000004</v>
      </c>
      <c r="BV15">
        <v>-55.234558800000002</v>
      </c>
      <c r="BW15" s="4">
        <f t="shared" si="9"/>
        <v>2.0911453778000002</v>
      </c>
      <c r="BY15" s="4">
        <f t="shared" si="10"/>
        <v>12597.016896093464</v>
      </c>
      <c r="BZ15" s="4">
        <f t="shared" si="11"/>
        <v>3396.2694147476982</v>
      </c>
      <c r="CA15" s="4">
        <f t="shared" si="12"/>
        <v>2.3925156774822001</v>
      </c>
      <c r="CB15" s="4">
        <f t="shared" si="13"/>
        <v>116.1153546999705</v>
      </c>
    </row>
    <row r="16" spans="1:87" x14ac:dyDescent="0.25">
      <c r="A16" s="40">
        <v>41704</v>
      </c>
      <c r="B16" s="41">
        <v>2.2998842592592592E-2</v>
      </c>
      <c r="C16">
        <v>11.612</v>
      </c>
      <c r="D16">
        <v>5.5110999999999999</v>
      </c>
      <c r="E16">
        <v>55110.948900000003</v>
      </c>
      <c r="F16">
        <v>34.6</v>
      </c>
      <c r="G16">
        <v>-18.3</v>
      </c>
      <c r="H16">
        <v>2848.6</v>
      </c>
      <c r="I16"/>
      <c r="J16">
        <v>0</v>
      </c>
      <c r="K16">
        <v>0.84930000000000005</v>
      </c>
      <c r="L16">
        <v>9.8614999999999995</v>
      </c>
      <c r="M16">
        <v>4.6802999999999999</v>
      </c>
      <c r="N16">
        <v>29.3887</v>
      </c>
      <c r="O16">
        <v>0</v>
      </c>
      <c r="P16">
        <v>29.4</v>
      </c>
      <c r="Q16">
        <v>22.7227</v>
      </c>
      <c r="R16">
        <v>0</v>
      </c>
      <c r="S16">
        <v>22.7</v>
      </c>
      <c r="T16">
        <v>2848.6061</v>
      </c>
      <c r="U16"/>
      <c r="V16"/>
      <c r="W16">
        <v>0</v>
      </c>
      <c r="X16">
        <v>0</v>
      </c>
      <c r="Y16">
        <v>12.5</v>
      </c>
      <c r="Z16">
        <v>842</v>
      </c>
      <c r="AA16">
        <v>870</v>
      </c>
      <c r="AB16">
        <v>850</v>
      </c>
      <c r="AC16">
        <v>46</v>
      </c>
      <c r="AD16">
        <v>12.58</v>
      </c>
      <c r="AE16">
        <v>0.28999999999999998</v>
      </c>
      <c r="AF16">
        <v>974</v>
      </c>
      <c r="AG16">
        <v>0</v>
      </c>
      <c r="AH16">
        <v>8.718</v>
      </c>
      <c r="AI16">
        <v>15</v>
      </c>
      <c r="AJ16">
        <v>190</v>
      </c>
      <c r="AK16">
        <v>191</v>
      </c>
      <c r="AL16">
        <v>7</v>
      </c>
      <c r="AM16">
        <v>195</v>
      </c>
      <c r="AN16" t="s">
        <v>155</v>
      </c>
      <c r="AO16">
        <v>2</v>
      </c>
      <c r="AP16" s="42">
        <v>0.93958333333333333</v>
      </c>
      <c r="AQ16">
        <v>47.158903000000002</v>
      </c>
      <c r="AR16">
        <v>-88.488626999999994</v>
      </c>
      <c r="AS16">
        <v>316.39999999999998</v>
      </c>
      <c r="AT16">
        <v>40.299999999999997</v>
      </c>
      <c r="AU16">
        <v>12</v>
      </c>
      <c r="AV16">
        <v>10</v>
      </c>
      <c r="AW16" t="s">
        <v>208</v>
      </c>
      <c r="AX16">
        <v>2</v>
      </c>
      <c r="AY16">
        <v>1</v>
      </c>
      <c r="AZ16">
        <v>2.8</v>
      </c>
      <c r="BA16">
        <v>14.048999999999999</v>
      </c>
      <c r="BB16">
        <v>11.69</v>
      </c>
      <c r="BC16">
        <v>0.83</v>
      </c>
      <c r="BD16">
        <v>17.75</v>
      </c>
      <c r="BE16">
        <v>2017.903</v>
      </c>
      <c r="BF16">
        <v>609.55200000000002</v>
      </c>
      <c r="BG16">
        <v>0.63</v>
      </c>
      <c r="BH16">
        <v>0</v>
      </c>
      <c r="BI16">
        <v>0.63</v>
      </c>
      <c r="BJ16">
        <v>0.48699999999999999</v>
      </c>
      <c r="BK16">
        <v>0</v>
      </c>
      <c r="BL16">
        <v>0.48699999999999999</v>
      </c>
      <c r="BM16">
        <v>19.259799999999998</v>
      </c>
      <c r="BN16"/>
      <c r="BO16"/>
      <c r="BP16"/>
      <c r="BQ16">
        <v>0</v>
      </c>
      <c r="BR16">
        <v>0.34338600000000002</v>
      </c>
      <c r="BS16">
        <v>-3.0050340000000002</v>
      </c>
      <c r="BT16">
        <v>1.2282E-2</v>
      </c>
      <c r="BU16">
        <v>8.266159</v>
      </c>
      <c r="BV16">
        <v>-60.401183400000001</v>
      </c>
      <c r="BW16" s="4">
        <f t="shared" si="9"/>
        <v>2.1839192077999998</v>
      </c>
      <c r="BY16" s="4">
        <f t="shared" si="10"/>
        <v>12700.385783740927</v>
      </c>
      <c r="BZ16" s="4">
        <f t="shared" si="11"/>
        <v>3836.4309658347552</v>
      </c>
      <c r="CA16" s="4">
        <f t="shared" si="12"/>
        <v>3.0651066362861998</v>
      </c>
      <c r="CB16" s="4">
        <f t="shared" si="13"/>
        <v>121.21835891898347</v>
      </c>
    </row>
    <row r="17" spans="1:80" x14ac:dyDescent="0.25">
      <c r="A17" s="40">
        <v>41704</v>
      </c>
      <c r="B17" s="41">
        <v>2.3010416666666669E-2</v>
      </c>
      <c r="C17">
        <v>11.478</v>
      </c>
      <c r="D17">
        <v>6.1173000000000002</v>
      </c>
      <c r="E17">
        <v>61173.433080000003</v>
      </c>
      <c r="F17">
        <v>38</v>
      </c>
      <c r="G17">
        <v>-18.3</v>
      </c>
      <c r="H17">
        <v>3009.8</v>
      </c>
      <c r="I17"/>
      <c r="J17">
        <v>0</v>
      </c>
      <c r="K17">
        <v>0.84440000000000004</v>
      </c>
      <c r="L17">
        <v>9.6926000000000005</v>
      </c>
      <c r="M17">
        <v>5.1657000000000002</v>
      </c>
      <c r="N17">
        <v>32.108899999999998</v>
      </c>
      <c r="O17">
        <v>0</v>
      </c>
      <c r="P17">
        <v>32.1</v>
      </c>
      <c r="Q17">
        <v>24.826000000000001</v>
      </c>
      <c r="R17">
        <v>0</v>
      </c>
      <c r="S17">
        <v>24.8</v>
      </c>
      <c r="T17">
        <v>3009.7773000000002</v>
      </c>
      <c r="U17"/>
      <c r="V17"/>
      <c r="W17">
        <v>0</v>
      </c>
      <c r="X17">
        <v>0</v>
      </c>
      <c r="Y17">
        <v>12.4</v>
      </c>
      <c r="Z17">
        <v>844</v>
      </c>
      <c r="AA17">
        <v>871</v>
      </c>
      <c r="AB17">
        <v>850</v>
      </c>
      <c r="AC17">
        <v>46</v>
      </c>
      <c r="AD17">
        <v>12.58</v>
      </c>
      <c r="AE17">
        <v>0.28999999999999998</v>
      </c>
      <c r="AF17">
        <v>974</v>
      </c>
      <c r="AG17">
        <v>0</v>
      </c>
      <c r="AH17">
        <v>9</v>
      </c>
      <c r="AI17">
        <v>15</v>
      </c>
      <c r="AJ17">
        <v>190</v>
      </c>
      <c r="AK17">
        <v>190.3</v>
      </c>
      <c r="AL17">
        <v>7</v>
      </c>
      <c r="AM17">
        <v>195</v>
      </c>
      <c r="AN17" t="s">
        <v>155</v>
      </c>
      <c r="AO17">
        <v>2</v>
      </c>
      <c r="AP17" s="42">
        <v>0.93959490740740748</v>
      </c>
      <c r="AQ17">
        <v>47.158859</v>
      </c>
      <c r="AR17">
        <v>-88.488311999999993</v>
      </c>
      <c r="AS17">
        <v>316.3</v>
      </c>
      <c r="AT17">
        <v>41.2</v>
      </c>
      <c r="AU17">
        <v>12</v>
      </c>
      <c r="AV17">
        <v>10</v>
      </c>
      <c r="AW17" t="s">
        <v>208</v>
      </c>
      <c r="AX17">
        <v>1.933467</v>
      </c>
      <c r="AY17">
        <v>1.0332669999999999</v>
      </c>
      <c r="AZ17">
        <v>2.8</v>
      </c>
      <c r="BA17">
        <v>14.048999999999999</v>
      </c>
      <c r="BB17">
        <v>11.31</v>
      </c>
      <c r="BC17">
        <v>0.81</v>
      </c>
      <c r="BD17">
        <v>18.422999999999998</v>
      </c>
      <c r="BE17">
        <v>1939.7059999999999</v>
      </c>
      <c r="BF17">
        <v>657.96100000000001</v>
      </c>
      <c r="BG17">
        <v>0.67300000000000004</v>
      </c>
      <c r="BH17">
        <v>0</v>
      </c>
      <c r="BI17">
        <v>0.67300000000000004</v>
      </c>
      <c r="BJ17">
        <v>0.52</v>
      </c>
      <c r="BK17">
        <v>0</v>
      </c>
      <c r="BL17">
        <v>0.52</v>
      </c>
      <c r="BM17">
        <v>19.901900000000001</v>
      </c>
      <c r="BN17"/>
      <c r="BO17"/>
      <c r="BP17"/>
      <c r="BQ17">
        <v>0</v>
      </c>
      <c r="BR17">
        <v>0.39336199999999999</v>
      </c>
      <c r="BS17">
        <v>-3.1385960000000002</v>
      </c>
      <c r="BT17">
        <v>1.2718E-2</v>
      </c>
      <c r="BU17">
        <v>9.4692070000000008</v>
      </c>
      <c r="BV17">
        <v>-63.085779600000002</v>
      </c>
      <c r="BW17" s="4">
        <f t="shared" si="9"/>
        <v>2.5017644894000002</v>
      </c>
      <c r="BY17" s="4">
        <f t="shared" si="10"/>
        <v>13984.997469874317</v>
      </c>
      <c r="BZ17" s="4">
        <f t="shared" si="11"/>
        <v>4743.8028857342179</v>
      </c>
      <c r="CA17" s="4">
        <f t="shared" si="12"/>
        <v>3.7491241890960003</v>
      </c>
      <c r="CB17" s="4">
        <f t="shared" si="13"/>
        <v>143.48979749801865</v>
      </c>
    </row>
    <row r="18" spans="1:80" x14ac:dyDescent="0.25">
      <c r="A18" s="40">
        <v>41704</v>
      </c>
      <c r="B18" s="41">
        <v>2.3021990740740739E-2</v>
      </c>
      <c r="C18">
        <v>11.47</v>
      </c>
      <c r="D18">
        <v>6.3967000000000001</v>
      </c>
      <c r="E18">
        <v>63967.312660000003</v>
      </c>
      <c r="F18">
        <v>43.8</v>
      </c>
      <c r="G18">
        <v>-14.2</v>
      </c>
      <c r="H18">
        <v>3082</v>
      </c>
      <c r="I18"/>
      <c r="J18">
        <v>0</v>
      </c>
      <c r="K18">
        <v>0.84179999999999999</v>
      </c>
      <c r="L18">
        <v>9.6552000000000007</v>
      </c>
      <c r="M18">
        <v>5.3845999999999998</v>
      </c>
      <c r="N18">
        <v>36.878300000000003</v>
      </c>
      <c r="O18">
        <v>0</v>
      </c>
      <c r="P18">
        <v>36.9</v>
      </c>
      <c r="Q18">
        <v>28.5136</v>
      </c>
      <c r="R18">
        <v>0</v>
      </c>
      <c r="S18">
        <v>28.5</v>
      </c>
      <c r="T18">
        <v>3082.038</v>
      </c>
      <c r="U18"/>
      <c r="V18"/>
      <c r="W18">
        <v>0</v>
      </c>
      <c r="X18">
        <v>0</v>
      </c>
      <c r="Y18">
        <v>12.2</v>
      </c>
      <c r="Z18">
        <v>846</v>
      </c>
      <c r="AA18">
        <v>872</v>
      </c>
      <c r="AB18">
        <v>851</v>
      </c>
      <c r="AC18">
        <v>46</v>
      </c>
      <c r="AD18">
        <v>12.58</v>
      </c>
      <c r="AE18">
        <v>0.28999999999999998</v>
      </c>
      <c r="AF18">
        <v>974</v>
      </c>
      <c r="AG18">
        <v>0</v>
      </c>
      <c r="AH18">
        <v>9</v>
      </c>
      <c r="AI18">
        <v>15</v>
      </c>
      <c r="AJ18">
        <v>190</v>
      </c>
      <c r="AK18">
        <v>190</v>
      </c>
      <c r="AL18">
        <v>6.9</v>
      </c>
      <c r="AM18">
        <v>195</v>
      </c>
      <c r="AN18" t="s">
        <v>155</v>
      </c>
      <c r="AO18">
        <v>2</v>
      </c>
      <c r="AP18" s="42">
        <v>0.93961805555555555</v>
      </c>
      <c r="AQ18">
        <v>47.158853000000001</v>
      </c>
      <c r="AR18">
        <v>-88.487975000000006</v>
      </c>
      <c r="AS18">
        <v>316</v>
      </c>
      <c r="AT18">
        <v>43</v>
      </c>
      <c r="AU18">
        <v>12</v>
      </c>
      <c r="AV18">
        <v>11</v>
      </c>
      <c r="AW18" t="s">
        <v>208</v>
      </c>
      <c r="AX18">
        <v>1.667333</v>
      </c>
      <c r="AY18">
        <v>1.133167</v>
      </c>
      <c r="AZ18">
        <v>2.5346649999999999</v>
      </c>
      <c r="BA18">
        <v>14.048999999999999</v>
      </c>
      <c r="BB18">
        <v>11.11</v>
      </c>
      <c r="BC18">
        <v>0.79</v>
      </c>
      <c r="BD18">
        <v>18.795999999999999</v>
      </c>
      <c r="BE18">
        <v>1908.393</v>
      </c>
      <c r="BF18">
        <v>677.38900000000001</v>
      </c>
      <c r="BG18">
        <v>0.76300000000000001</v>
      </c>
      <c r="BH18">
        <v>0</v>
      </c>
      <c r="BI18">
        <v>0.76300000000000001</v>
      </c>
      <c r="BJ18">
        <v>0.59</v>
      </c>
      <c r="BK18">
        <v>0</v>
      </c>
      <c r="BL18">
        <v>0.59</v>
      </c>
      <c r="BM18">
        <v>20.1282</v>
      </c>
      <c r="BN18"/>
      <c r="BO18"/>
      <c r="BP18"/>
      <c r="BQ18">
        <v>0</v>
      </c>
      <c r="BR18">
        <v>0.37481799999999998</v>
      </c>
      <c r="BS18">
        <v>-3.2304400000000002</v>
      </c>
      <c r="BT18">
        <v>1.3717999999999999E-2</v>
      </c>
      <c r="BU18">
        <v>9.0228070000000002</v>
      </c>
      <c r="BV18">
        <v>-64.931843999999998</v>
      </c>
      <c r="BW18" s="4">
        <f t="shared" si="9"/>
        <v>2.3838256094000001</v>
      </c>
      <c r="BY18" s="4">
        <f t="shared" si="10"/>
        <v>13110.59359296157</v>
      </c>
      <c r="BZ18" s="4">
        <f t="shared" si="11"/>
        <v>4653.6388905967724</v>
      </c>
      <c r="CA18" s="4">
        <f t="shared" si="12"/>
        <v>4.0532794973820003</v>
      </c>
      <c r="CB18" s="4">
        <f t="shared" si="13"/>
        <v>138.28003454102438</v>
      </c>
    </row>
    <row r="19" spans="1:80" x14ac:dyDescent="0.25">
      <c r="A19" s="40">
        <v>41704</v>
      </c>
      <c r="B19" s="41">
        <v>2.3033564814814819E-2</v>
      </c>
      <c r="C19">
        <v>11.196</v>
      </c>
      <c r="D19">
        <v>6.4996999999999998</v>
      </c>
      <c r="E19">
        <v>64997.022519999999</v>
      </c>
      <c r="F19">
        <v>46.8</v>
      </c>
      <c r="G19">
        <v>-12.5</v>
      </c>
      <c r="H19">
        <v>2838.4</v>
      </c>
      <c r="I19"/>
      <c r="J19">
        <v>0</v>
      </c>
      <c r="K19">
        <v>0.84309999999999996</v>
      </c>
      <c r="L19">
        <v>9.4398999999999997</v>
      </c>
      <c r="M19">
        <v>5.4801000000000002</v>
      </c>
      <c r="N19">
        <v>39.4587</v>
      </c>
      <c r="O19">
        <v>0</v>
      </c>
      <c r="P19">
        <v>39.5</v>
      </c>
      <c r="Q19">
        <v>30.508700000000001</v>
      </c>
      <c r="R19">
        <v>0</v>
      </c>
      <c r="S19">
        <v>30.5</v>
      </c>
      <c r="T19">
        <v>2838.3825999999999</v>
      </c>
      <c r="U19"/>
      <c r="V19"/>
      <c r="W19">
        <v>0</v>
      </c>
      <c r="X19">
        <v>0</v>
      </c>
      <c r="Y19">
        <v>12.2</v>
      </c>
      <c r="Z19">
        <v>845</v>
      </c>
      <c r="AA19">
        <v>872</v>
      </c>
      <c r="AB19">
        <v>851</v>
      </c>
      <c r="AC19">
        <v>46</v>
      </c>
      <c r="AD19">
        <v>12.58</v>
      </c>
      <c r="AE19">
        <v>0.28999999999999998</v>
      </c>
      <c r="AF19">
        <v>974</v>
      </c>
      <c r="AG19">
        <v>0</v>
      </c>
      <c r="AH19">
        <v>9</v>
      </c>
      <c r="AI19">
        <v>15</v>
      </c>
      <c r="AJ19">
        <v>190</v>
      </c>
      <c r="AK19">
        <v>190</v>
      </c>
      <c r="AL19">
        <v>7</v>
      </c>
      <c r="AM19">
        <v>195</v>
      </c>
      <c r="AN19" t="s">
        <v>155</v>
      </c>
      <c r="AO19">
        <v>2</v>
      </c>
      <c r="AP19" s="42">
        <v>0.93961805555555555</v>
      </c>
      <c r="AQ19">
        <v>47.158852000000003</v>
      </c>
      <c r="AR19">
        <v>-88.487891000000005</v>
      </c>
      <c r="AS19">
        <v>315.89999999999998</v>
      </c>
      <c r="AT19">
        <v>43</v>
      </c>
      <c r="AU19">
        <v>12</v>
      </c>
      <c r="AV19">
        <v>11</v>
      </c>
      <c r="AW19" t="s">
        <v>205</v>
      </c>
      <c r="AX19">
        <v>1.4</v>
      </c>
      <c r="AY19">
        <v>1.2</v>
      </c>
      <c r="AZ19">
        <v>2</v>
      </c>
      <c r="BA19">
        <v>14.048999999999999</v>
      </c>
      <c r="BB19">
        <v>11.21</v>
      </c>
      <c r="BC19">
        <v>0.8</v>
      </c>
      <c r="BD19">
        <v>18.605</v>
      </c>
      <c r="BE19">
        <v>1883.5730000000001</v>
      </c>
      <c r="BF19">
        <v>695.95600000000002</v>
      </c>
      <c r="BG19">
        <v>0.82499999999999996</v>
      </c>
      <c r="BH19">
        <v>0</v>
      </c>
      <c r="BI19">
        <v>0.82499999999999996</v>
      </c>
      <c r="BJ19">
        <v>0.63700000000000001</v>
      </c>
      <c r="BK19">
        <v>0</v>
      </c>
      <c r="BL19">
        <v>0.63700000000000001</v>
      </c>
      <c r="BM19">
        <v>18.713200000000001</v>
      </c>
      <c r="BN19"/>
      <c r="BO19"/>
      <c r="BP19"/>
      <c r="BQ19">
        <v>0</v>
      </c>
      <c r="BR19">
        <v>0.34017799999999998</v>
      </c>
      <c r="BS19">
        <v>-2.4883299999999999</v>
      </c>
      <c r="BT19">
        <v>1.3282E-2</v>
      </c>
      <c r="BU19">
        <v>8.1889350000000007</v>
      </c>
      <c r="BV19">
        <v>-50.015433000000002</v>
      </c>
      <c r="BW19" s="4">
        <f t="shared" si="9"/>
        <v>2.1635166269999999</v>
      </c>
      <c r="BY19" s="4">
        <f t="shared" si="10"/>
        <v>11744.181456824459</v>
      </c>
      <c r="BZ19" s="4">
        <f t="shared" si="11"/>
        <v>4339.3240134392045</v>
      </c>
      <c r="CA19" s="4">
        <f t="shared" si="12"/>
        <v>3.9717301044330005</v>
      </c>
      <c r="CB19" s="4">
        <f t="shared" si="13"/>
        <v>116.6778332657388</v>
      </c>
    </row>
    <row r="20" spans="1:80" x14ac:dyDescent="0.25">
      <c r="A20" s="40">
        <v>41704</v>
      </c>
      <c r="B20" s="41">
        <v>2.3045138888888889E-2</v>
      </c>
      <c r="C20">
        <v>10.598000000000001</v>
      </c>
      <c r="D20">
        <v>7.3978999999999999</v>
      </c>
      <c r="E20">
        <v>73978.982489999995</v>
      </c>
      <c r="F20">
        <v>41.8</v>
      </c>
      <c r="G20">
        <v>-13.2</v>
      </c>
      <c r="H20">
        <v>2585.6</v>
      </c>
      <c r="I20"/>
      <c r="J20">
        <v>0</v>
      </c>
      <c r="K20">
        <v>0.83930000000000005</v>
      </c>
      <c r="L20">
        <v>8.8949999999999996</v>
      </c>
      <c r="M20">
        <v>6.2091000000000003</v>
      </c>
      <c r="N20">
        <v>35.045900000000003</v>
      </c>
      <c r="O20">
        <v>0</v>
      </c>
      <c r="P20">
        <v>35</v>
      </c>
      <c r="Q20">
        <v>27.096800000000002</v>
      </c>
      <c r="R20">
        <v>0</v>
      </c>
      <c r="S20">
        <v>27.1</v>
      </c>
      <c r="T20">
        <v>2585.6367</v>
      </c>
      <c r="U20"/>
      <c r="V20"/>
      <c r="W20">
        <v>0</v>
      </c>
      <c r="X20">
        <v>0</v>
      </c>
      <c r="Y20">
        <v>12.2</v>
      </c>
      <c r="Z20">
        <v>846</v>
      </c>
      <c r="AA20">
        <v>873</v>
      </c>
      <c r="AB20">
        <v>853</v>
      </c>
      <c r="AC20">
        <v>46</v>
      </c>
      <c r="AD20">
        <v>12.58</v>
      </c>
      <c r="AE20">
        <v>0.28999999999999998</v>
      </c>
      <c r="AF20">
        <v>974</v>
      </c>
      <c r="AG20">
        <v>0</v>
      </c>
      <c r="AH20">
        <v>9</v>
      </c>
      <c r="AI20">
        <v>15</v>
      </c>
      <c r="AJ20">
        <v>190</v>
      </c>
      <c r="AK20">
        <v>190</v>
      </c>
      <c r="AL20">
        <v>6.9</v>
      </c>
      <c r="AM20">
        <v>195</v>
      </c>
      <c r="AN20" t="s">
        <v>155</v>
      </c>
      <c r="AO20">
        <v>2</v>
      </c>
      <c r="AP20" s="42">
        <v>0.9396296296296297</v>
      </c>
      <c r="AQ20">
        <v>47.158852000000003</v>
      </c>
      <c r="AR20">
        <v>-88.487543000000002</v>
      </c>
      <c r="AS20">
        <v>315.5</v>
      </c>
      <c r="AT20">
        <v>43.8</v>
      </c>
      <c r="AU20">
        <v>12</v>
      </c>
      <c r="AV20">
        <v>11</v>
      </c>
      <c r="AW20" t="s">
        <v>205</v>
      </c>
      <c r="AX20">
        <v>1.4</v>
      </c>
      <c r="AY20">
        <v>1.232934</v>
      </c>
      <c r="AZ20">
        <v>2.032934</v>
      </c>
      <c r="BA20">
        <v>14.048999999999999</v>
      </c>
      <c r="BB20">
        <v>10.94</v>
      </c>
      <c r="BC20">
        <v>0.78</v>
      </c>
      <c r="BD20">
        <v>19.146000000000001</v>
      </c>
      <c r="BE20">
        <v>1756.4349999999999</v>
      </c>
      <c r="BF20">
        <v>780.35599999999999</v>
      </c>
      <c r="BG20">
        <v>0.72499999999999998</v>
      </c>
      <c r="BH20">
        <v>0</v>
      </c>
      <c r="BI20">
        <v>0.72499999999999998</v>
      </c>
      <c r="BJ20">
        <v>0.56000000000000005</v>
      </c>
      <c r="BK20">
        <v>0</v>
      </c>
      <c r="BL20">
        <v>0.56000000000000005</v>
      </c>
      <c r="BM20">
        <v>16.870100000000001</v>
      </c>
      <c r="BN20"/>
      <c r="BO20"/>
      <c r="BP20"/>
      <c r="BQ20">
        <v>0</v>
      </c>
      <c r="BR20">
        <v>0.347078</v>
      </c>
      <c r="BS20">
        <v>-2.302162</v>
      </c>
      <c r="BT20">
        <v>1.3717999999999999E-2</v>
      </c>
      <c r="BU20">
        <v>8.3550350000000009</v>
      </c>
      <c r="BV20">
        <v>-46.273456199999998</v>
      </c>
      <c r="BW20" s="4">
        <f t="shared" si="9"/>
        <v>2.2074002470000003</v>
      </c>
      <c r="BY20" s="4">
        <f t="shared" si="10"/>
        <v>11173.602790431316</v>
      </c>
      <c r="BZ20" s="4">
        <f t="shared" si="11"/>
        <v>4964.2531486390444</v>
      </c>
      <c r="CA20" s="4">
        <f t="shared" si="12"/>
        <v>3.5624532434400003</v>
      </c>
      <c r="CB20" s="4">
        <f t="shared" si="13"/>
        <v>107.31954011099491</v>
      </c>
    </row>
    <row r="21" spans="1:80" x14ac:dyDescent="0.25">
      <c r="A21" s="40">
        <v>41704</v>
      </c>
      <c r="B21" s="41">
        <v>2.3056712962962963E-2</v>
      </c>
      <c r="C21">
        <v>10.465</v>
      </c>
      <c r="D21">
        <v>8.0151000000000003</v>
      </c>
      <c r="E21">
        <v>80150.792329999997</v>
      </c>
      <c r="F21">
        <v>35.4</v>
      </c>
      <c r="G21">
        <v>-13.2</v>
      </c>
      <c r="H21">
        <v>2283.1999999999998</v>
      </c>
      <c r="I21"/>
      <c r="J21">
        <v>0</v>
      </c>
      <c r="K21">
        <v>0.83460000000000001</v>
      </c>
      <c r="L21">
        <v>8.7340999999999998</v>
      </c>
      <c r="M21">
        <v>6.6896000000000004</v>
      </c>
      <c r="N21">
        <v>29.580400000000001</v>
      </c>
      <c r="O21">
        <v>0</v>
      </c>
      <c r="P21">
        <v>29.6</v>
      </c>
      <c r="Q21">
        <v>22.8718</v>
      </c>
      <c r="R21">
        <v>0</v>
      </c>
      <c r="S21">
        <v>22.9</v>
      </c>
      <c r="T21">
        <v>2283.2366000000002</v>
      </c>
      <c r="U21"/>
      <c r="V21"/>
      <c r="W21">
        <v>0</v>
      </c>
      <c r="X21">
        <v>0</v>
      </c>
      <c r="Y21">
        <v>12.1</v>
      </c>
      <c r="Z21">
        <v>847</v>
      </c>
      <c r="AA21">
        <v>874</v>
      </c>
      <c r="AB21">
        <v>854</v>
      </c>
      <c r="AC21">
        <v>46</v>
      </c>
      <c r="AD21">
        <v>12.59</v>
      </c>
      <c r="AE21">
        <v>0.28999999999999998</v>
      </c>
      <c r="AF21">
        <v>973</v>
      </c>
      <c r="AG21">
        <v>0</v>
      </c>
      <c r="AH21">
        <v>9</v>
      </c>
      <c r="AI21">
        <v>15</v>
      </c>
      <c r="AJ21">
        <v>190</v>
      </c>
      <c r="AK21">
        <v>190</v>
      </c>
      <c r="AL21">
        <v>6.7</v>
      </c>
      <c r="AM21">
        <v>195</v>
      </c>
      <c r="AN21" t="s">
        <v>155</v>
      </c>
      <c r="AO21">
        <v>2</v>
      </c>
      <c r="AP21" s="42">
        <v>0.93965277777777778</v>
      </c>
      <c r="AQ21">
        <v>47.158856999999998</v>
      </c>
      <c r="AR21">
        <v>-88.487183000000002</v>
      </c>
      <c r="AS21">
        <v>314.89999999999998</v>
      </c>
      <c r="AT21">
        <v>45.5</v>
      </c>
      <c r="AU21">
        <v>12</v>
      </c>
      <c r="AV21">
        <v>10</v>
      </c>
      <c r="AW21" t="s">
        <v>205</v>
      </c>
      <c r="AX21">
        <v>1.4328000000000001</v>
      </c>
      <c r="AY21">
        <v>1.3655999999999999</v>
      </c>
      <c r="AZ21">
        <v>2.1656</v>
      </c>
      <c r="BA21">
        <v>14.048999999999999</v>
      </c>
      <c r="BB21">
        <v>10.61</v>
      </c>
      <c r="BC21">
        <v>0.76</v>
      </c>
      <c r="BD21">
        <v>19.814</v>
      </c>
      <c r="BE21">
        <v>1692.69</v>
      </c>
      <c r="BF21">
        <v>825.15800000000002</v>
      </c>
      <c r="BG21">
        <v>0.6</v>
      </c>
      <c r="BH21">
        <v>0</v>
      </c>
      <c r="BI21">
        <v>0.6</v>
      </c>
      <c r="BJ21">
        <v>0.46400000000000002</v>
      </c>
      <c r="BK21">
        <v>0</v>
      </c>
      <c r="BL21">
        <v>0.46400000000000002</v>
      </c>
      <c r="BM21">
        <v>14.620900000000001</v>
      </c>
      <c r="BN21"/>
      <c r="BO21"/>
      <c r="BP21"/>
      <c r="BQ21">
        <v>0</v>
      </c>
      <c r="BR21">
        <v>0.30202200000000001</v>
      </c>
      <c r="BS21">
        <v>-2.9221180000000002</v>
      </c>
      <c r="BT21">
        <v>1.4E-2</v>
      </c>
      <c r="BU21">
        <v>7.2704240000000002</v>
      </c>
      <c r="BV21">
        <v>-58.734571799999998</v>
      </c>
      <c r="BW21" s="4">
        <f t="shared" si="9"/>
        <v>1.9208460208</v>
      </c>
      <c r="BY21" s="4">
        <f t="shared" si="10"/>
        <v>9370.2254440263841</v>
      </c>
      <c r="BZ21" s="4">
        <f t="shared" si="11"/>
        <v>4567.8278284517091</v>
      </c>
      <c r="CA21" s="4">
        <f t="shared" si="12"/>
        <v>2.5685651867904</v>
      </c>
      <c r="CB21" s="4">
        <f t="shared" si="13"/>
        <v>80.936928317982236</v>
      </c>
    </row>
    <row r="22" spans="1:80" x14ac:dyDescent="0.25">
      <c r="A22" s="40">
        <v>41704</v>
      </c>
      <c r="B22" s="41">
        <v>2.3068287037037036E-2</v>
      </c>
      <c r="C22">
        <v>10.904999999999999</v>
      </c>
      <c r="D22">
        <v>7.1630000000000003</v>
      </c>
      <c r="E22">
        <v>71630.427630000006</v>
      </c>
      <c r="F22">
        <v>26.6</v>
      </c>
      <c r="G22">
        <v>-13.4</v>
      </c>
      <c r="H22">
        <v>1854.5</v>
      </c>
      <c r="I22"/>
      <c r="J22">
        <v>0</v>
      </c>
      <c r="K22">
        <v>0.83989999999999998</v>
      </c>
      <c r="L22">
        <v>9.1586999999999996</v>
      </c>
      <c r="M22">
        <v>6.0160999999999998</v>
      </c>
      <c r="N22">
        <v>22.328299999999999</v>
      </c>
      <c r="O22">
        <v>0</v>
      </c>
      <c r="P22">
        <v>22.3</v>
      </c>
      <c r="Q22">
        <v>17.263999999999999</v>
      </c>
      <c r="R22">
        <v>0</v>
      </c>
      <c r="S22">
        <v>17.3</v>
      </c>
      <c r="T22">
        <v>1854.5003999999999</v>
      </c>
      <c r="U22"/>
      <c r="V22"/>
      <c r="W22">
        <v>0</v>
      </c>
      <c r="X22">
        <v>0</v>
      </c>
      <c r="Y22">
        <v>12.2</v>
      </c>
      <c r="Z22">
        <v>848</v>
      </c>
      <c r="AA22">
        <v>873</v>
      </c>
      <c r="AB22">
        <v>854</v>
      </c>
      <c r="AC22">
        <v>46</v>
      </c>
      <c r="AD22">
        <v>12.59</v>
      </c>
      <c r="AE22">
        <v>0.28999999999999998</v>
      </c>
      <c r="AF22">
        <v>974</v>
      </c>
      <c r="AG22">
        <v>0</v>
      </c>
      <c r="AH22">
        <v>9</v>
      </c>
      <c r="AI22">
        <v>15</v>
      </c>
      <c r="AJ22">
        <v>190</v>
      </c>
      <c r="AK22">
        <v>190</v>
      </c>
      <c r="AL22">
        <v>6.6</v>
      </c>
      <c r="AM22">
        <v>195</v>
      </c>
      <c r="AN22" t="s">
        <v>155</v>
      </c>
      <c r="AO22">
        <v>2</v>
      </c>
      <c r="AP22" s="42">
        <v>0.93965277777777778</v>
      </c>
      <c r="AQ22">
        <v>47.158856999999998</v>
      </c>
      <c r="AR22">
        <v>-88.487095999999994</v>
      </c>
      <c r="AS22">
        <v>314.8</v>
      </c>
      <c r="AT22">
        <v>45.5</v>
      </c>
      <c r="AU22">
        <v>12</v>
      </c>
      <c r="AV22">
        <v>10</v>
      </c>
      <c r="AW22" t="s">
        <v>206</v>
      </c>
      <c r="AX22">
        <v>1.5</v>
      </c>
      <c r="AY22">
        <v>1.5</v>
      </c>
      <c r="AZ22">
        <v>2.2999999999999998</v>
      </c>
      <c r="BA22">
        <v>14.048999999999999</v>
      </c>
      <c r="BB22">
        <v>10.98</v>
      </c>
      <c r="BC22">
        <v>0.78</v>
      </c>
      <c r="BD22">
        <v>19.065000000000001</v>
      </c>
      <c r="BE22">
        <v>1808.8</v>
      </c>
      <c r="BF22">
        <v>756.21799999999996</v>
      </c>
      <c r="BG22">
        <v>0.46200000000000002</v>
      </c>
      <c r="BH22">
        <v>0</v>
      </c>
      <c r="BI22">
        <v>0.46200000000000002</v>
      </c>
      <c r="BJ22">
        <v>0.35699999999999998</v>
      </c>
      <c r="BK22">
        <v>0</v>
      </c>
      <c r="BL22">
        <v>0.35699999999999998</v>
      </c>
      <c r="BM22">
        <v>12.101699999999999</v>
      </c>
      <c r="BN22"/>
      <c r="BO22"/>
      <c r="BP22"/>
      <c r="BQ22">
        <v>0</v>
      </c>
      <c r="BR22">
        <v>0.24251</v>
      </c>
      <c r="BS22">
        <v>-2.9756800000000001</v>
      </c>
      <c r="BT22">
        <v>1.4E-2</v>
      </c>
      <c r="BU22">
        <v>5.8378220000000001</v>
      </c>
      <c r="BV22">
        <v>-59.811168000000002</v>
      </c>
      <c r="BW22" s="4">
        <f t="shared" si="9"/>
        <v>1.5423525724</v>
      </c>
      <c r="BY22" s="4">
        <f t="shared" si="10"/>
        <v>8039.9670829430388</v>
      </c>
      <c r="BZ22" s="4">
        <f t="shared" si="11"/>
        <v>3361.3267511770341</v>
      </c>
      <c r="CA22" s="4">
        <f t="shared" si="12"/>
        <v>1.5868356084755999</v>
      </c>
      <c r="CB22" s="4">
        <f t="shared" si="13"/>
        <v>53.791060176720357</v>
      </c>
    </row>
    <row r="23" spans="1:80" x14ac:dyDescent="0.25">
      <c r="A23" s="40">
        <v>41704</v>
      </c>
      <c r="B23" s="41">
        <v>2.307986111111111E-2</v>
      </c>
      <c r="C23">
        <v>11.563000000000001</v>
      </c>
      <c r="D23">
        <v>6.2828999999999997</v>
      </c>
      <c r="E23">
        <v>62829.342219999999</v>
      </c>
      <c r="F23">
        <v>18.8</v>
      </c>
      <c r="G23">
        <v>-12.5</v>
      </c>
      <c r="H23">
        <v>1393.7</v>
      </c>
      <c r="I23"/>
      <c r="J23">
        <v>0</v>
      </c>
      <c r="K23">
        <v>0.84370000000000001</v>
      </c>
      <c r="L23">
        <v>9.7561999999999998</v>
      </c>
      <c r="M23">
        <v>5.3010000000000002</v>
      </c>
      <c r="N23">
        <v>15.876899999999999</v>
      </c>
      <c r="O23">
        <v>0</v>
      </c>
      <c r="P23">
        <v>15.9</v>
      </c>
      <c r="Q23">
        <v>12.275700000000001</v>
      </c>
      <c r="R23">
        <v>0</v>
      </c>
      <c r="S23">
        <v>12.3</v>
      </c>
      <c r="T23">
        <v>1393.6542999999999</v>
      </c>
      <c r="U23"/>
      <c r="V23"/>
      <c r="W23">
        <v>0</v>
      </c>
      <c r="X23">
        <v>0</v>
      </c>
      <c r="Y23">
        <v>12.1</v>
      </c>
      <c r="Z23">
        <v>848</v>
      </c>
      <c r="AA23">
        <v>874</v>
      </c>
      <c r="AB23">
        <v>854</v>
      </c>
      <c r="AC23">
        <v>46</v>
      </c>
      <c r="AD23">
        <v>12.58</v>
      </c>
      <c r="AE23">
        <v>0.28999999999999998</v>
      </c>
      <c r="AF23">
        <v>974</v>
      </c>
      <c r="AG23">
        <v>0</v>
      </c>
      <c r="AH23">
        <v>9</v>
      </c>
      <c r="AI23">
        <v>15</v>
      </c>
      <c r="AJ23">
        <v>190</v>
      </c>
      <c r="AK23">
        <v>190</v>
      </c>
      <c r="AL23">
        <v>6.7</v>
      </c>
      <c r="AM23">
        <v>195</v>
      </c>
      <c r="AN23" t="s">
        <v>155</v>
      </c>
      <c r="AO23">
        <v>2</v>
      </c>
      <c r="AP23" s="42">
        <v>0.93966435185185182</v>
      </c>
      <c r="AQ23">
        <v>47.158859</v>
      </c>
      <c r="AR23">
        <v>-88.486829</v>
      </c>
      <c r="AS23">
        <v>314.5</v>
      </c>
      <c r="AT23">
        <v>45.5</v>
      </c>
      <c r="AU23">
        <v>12</v>
      </c>
      <c r="AV23">
        <v>10</v>
      </c>
      <c r="AW23" t="s">
        <v>206</v>
      </c>
      <c r="AX23">
        <v>1.5</v>
      </c>
      <c r="AY23">
        <v>1.5</v>
      </c>
      <c r="AZ23">
        <v>2.2999999999999998</v>
      </c>
      <c r="BA23">
        <v>14.048999999999999</v>
      </c>
      <c r="BB23">
        <v>11.27</v>
      </c>
      <c r="BC23">
        <v>0.8</v>
      </c>
      <c r="BD23">
        <v>18.524999999999999</v>
      </c>
      <c r="BE23">
        <v>1947.6279999999999</v>
      </c>
      <c r="BF23">
        <v>673.53200000000004</v>
      </c>
      <c r="BG23">
        <v>0.33200000000000002</v>
      </c>
      <c r="BH23">
        <v>0</v>
      </c>
      <c r="BI23">
        <v>0.33200000000000002</v>
      </c>
      <c r="BJ23">
        <v>0.25700000000000001</v>
      </c>
      <c r="BK23">
        <v>0</v>
      </c>
      <c r="BL23">
        <v>0.25700000000000001</v>
      </c>
      <c r="BM23">
        <v>9.1927000000000003</v>
      </c>
      <c r="BN23"/>
      <c r="BO23"/>
      <c r="BP23"/>
      <c r="BQ23">
        <v>0</v>
      </c>
      <c r="BR23">
        <v>0.22987199999999999</v>
      </c>
      <c r="BS23">
        <v>-2.9166159999999999</v>
      </c>
      <c r="BT23">
        <v>1.4E-2</v>
      </c>
      <c r="BU23">
        <v>5.5335939999999999</v>
      </c>
      <c r="BV23">
        <v>-58.6239816</v>
      </c>
      <c r="BW23" s="4">
        <f t="shared" si="9"/>
        <v>1.4619755347999999</v>
      </c>
      <c r="BY23" s="4">
        <f t="shared" si="10"/>
        <v>8205.8991230853644</v>
      </c>
      <c r="BZ23" s="4">
        <f t="shared" si="11"/>
        <v>2837.7778755336913</v>
      </c>
      <c r="CA23" s="4">
        <f t="shared" si="12"/>
        <v>1.0828125672011999</v>
      </c>
      <c r="CB23" s="4">
        <f t="shared" si="13"/>
        <v>38.731405005877313</v>
      </c>
    </row>
    <row r="24" spans="1:80" x14ac:dyDescent="0.25">
      <c r="A24" s="40">
        <v>41704</v>
      </c>
      <c r="B24" s="41">
        <v>2.3091435185185184E-2</v>
      </c>
      <c r="C24">
        <v>11.853999999999999</v>
      </c>
      <c r="D24">
        <v>5.6741000000000001</v>
      </c>
      <c r="E24">
        <v>56741.059220000003</v>
      </c>
      <c r="F24">
        <v>11.8</v>
      </c>
      <c r="G24">
        <v>-7.2</v>
      </c>
      <c r="H24">
        <v>1097.8</v>
      </c>
      <c r="I24"/>
      <c r="J24">
        <v>0</v>
      </c>
      <c r="K24">
        <v>0.84740000000000004</v>
      </c>
      <c r="L24">
        <v>10.0456</v>
      </c>
      <c r="M24">
        <v>4.8083999999999998</v>
      </c>
      <c r="N24">
        <v>9.9794</v>
      </c>
      <c r="O24">
        <v>0</v>
      </c>
      <c r="P24">
        <v>10</v>
      </c>
      <c r="Q24">
        <v>7.7159000000000004</v>
      </c>
      <c r="R24">
        <v>0</v>
      </c>
      <c r="S24">
        <v>7.7</v>
      </c>
      <c r="T24">
        <v>1097.8171</v>
      </c>
      <c r="U24"/>
      <c r="V24"/>
      <c r="W24">
        <v>0</v>
      </c>
      <c r="X24">
        <v>0</v>
      </c>
      <c r="Y24">
        <v>12.2</v>
      </c>
      <c r="Z24">
        <v>847</v>
      </c>
      <c r="AA24">
        <v>873</v>
      </c>
      <c r="AB24">
        <v>853</v>
      </c>
      <c r="AC24">
        <v>46</v>
      </c>
      <c r="AD24">
        <v>12.58</v>
      </c>
      <c r="AE24">
        <v>0.28999999999999998</v>
      </c>
      <c r="AF24">
        <v>974</v>
      </c>
      <c r="AG24">
        <v>0</v>
      </c>
      <c r="AH24">
        <v>9</v>
      </c>
      <c r="AI24">
        <v>15</v>
      </c>
      <c r="AJ24">
        <v>190</v>
      </c>
      <c r="AK24">
        <v>190</v>
      </c>
      <c r="AL24">
        <v>6.6</v>
      </c>
      <c r="AM24">
        <v>195</v>
      </c>
      <c r="AN24" t="s">
        <v>155</v>
      </c>
      <c r="AO24">
        <v>2</v>
      </c>
      <c r="AP24" s="42">
        <v>0.93967592592592597</v>
      </c>
      <c r="AQ24">
        <v>47.158848999999996</v>
      </c>
      <c r="AR24">
        <v>-88.486483000000007</v>
      </c>
      <c r="AS24">
        <v>314.10000000000002</v>
      </c>
      <c r="AT24">
        <v>43.9</v>
      </c>
      <c r="AU24">
        <v>12</v>
      </c>
      <c r="AV24">
        <v>10</v>
      </c>
      <c r="AW24" t="s">
        <v>206</v>
      </c>
      <c r="AX24">
        <v>1.7279720000000001</v>
      </c>
      <c r="AY24">
        <v>1.3371630000000001</v>
      </c>
      <c r="AZ24">
        <v>2.5279720000000001</v>
      </c>
      <c r="BA24">
        <v>14.048999999999999</v>
      </c>
      <c r="BB24">
        <v>11.56</v>
      </c>
      <c r="BC24">
        <v>0.82</v>
      </c>
      <c r="BD24">
        <v>18.003</v>
      </c>
      <c r="BE24">
        <v>2036.6880000000001</v>
      </c>
      <c r="BF24">
        <v>620.48</v>
      </c>
      <c r="BG24">
        <v>0.21199999999999999</v>
      </c>
      <c r="BH24">
        <v>0</v>
      </c>
      <c r="BI24">
        <v>0.21199999999999999</v>
      </c>
      <c r="BJ24">
        <v>0.16400000000000001</v>
      </c>
      <c r="BK24">
        <v>0</v>
      </c>
      <c r="BL24">
        <v>0.16400000000000001</v>
      </c>
      <c r="BM24">
        <v>7.3543000000000003</v>
      </c>
      <c r="BN24"/>
      <c r="BO24"/>
      <c r="BP24"/>
      <c r="BQ24">
        <v>0</v>
      </c>
      <c r="BR24">
        <v>0.20156199999999999</v>
      </c>
      <c r="BS24">
        <v>-2.5940279999999998</v>
      </c>
      <c r="BT24">
        <v>1.4E-2</v>
      </c>
      <c r="BU24">
        <v>4.8521010000000002</v>
      </c>
      <c r="BV24">
        <v>-52.139962799999999</v>
      </c>
      <c r="BW24" s="4">
        <f t="shared" si="9"/>
        <v>1.2819250842000001</v>
      </c>
      <c r="BY24" s="4">
        <f t="shared" si="10"/>
        <v>7524.3191721649628</v>
      </c>
      <c r="BZ24" s="4">
        <f t="shared" si="11"/>
        <v>2292.2949219246721</v>
      </c>
      <c r="CA24" s="4">
        <f t="shared" si="12"/>
        <v>0.60587991102960004</v>
      </c>
      <c r="CB24" s="4">
        <f t="shared" si="13"/>
        <v>27.169650181006023</v>
      </c>
    </row>
    <row r="25" spans="1:80" x14ac:dyDescent="0.25">
      <c r="A25" s="40">
        <v>41704</v>
      </c>
      <c r="B25" s="41">
        <v>2.3103009259259257E-2</v>
      </c>
      <c r="C25">
        <v>12.063000000000001</v>
      </c>
      <c r="D25">
        <v>5.2724000000000002</v>
      </c>
      <c r="E25">
        <v>52724.442620000002</v>
      </c>
      <c r="F25">
        <v>9.1999999999999993</v>
      </c>
      <c r="G25">
        <v>-6.6</v>
      </c>
      <c r="H25">
        <v>931</v>
      </c>
      <c r="I25"/>
      <c r="J25">
        <v>0</v>
      </c>
      <c r="K25">
        <v>0.84970000000000001</v>
      </c>
      <c r="L25">
        <v>10.2508</v>
      </c>
      <c r="M25">
        <v>4.4802</v>
      </c>
      <c r="N25">
        <v>7.7931999999999997</v>
      </c>
      <c r="O25">
        <v>0</v>
      </c>
      <c r="P25">
        <v>7.8</v>
      </c>
      <c r="Q25">
        <v>6.0256999999999996</v>
      </c>
      <c r="R25">
        <v>0</v>
      </c>
      <c r="S25">
        <v>6</v>
      </c>
      <c r="T25">
        <v>930.99869999999999</v>
      </c>
      <c r="U25"/>
      <c r="V25"/>
      <c r="W25">
        <v>0</v>
      </c>
      <c r="X25">
        <v>0</v>
      </c>
      <c r="Y25">
        <v>12.2</v>
      </c>
      <c r="Z25">
        <v>846</v>
      </c>
      <c r="AA25">
        <v>873</v>
      </c>
      <c r="AB25">
        <v>853</v>
      </c>
      <c r="AC25">
        <v>46</v>
      </c>
      <c r="AD25">
        <v>12.59</v>
      </c>
      <c r="AE25">
        <v>0.28999999999999998</v>
      </c>
      <c r="AF25">
        <v>973</v>
      </c>
      <c r="AG25">
        <v>0</v>
      </c>
      <c r="AH25">
        <v>9</v>
      </c>
      <c r="AI25">
        <v>15</v>
      </c>
      <c r="AJ25">
        <v>190</v>
      </c>
      <c r="AK25">
        <v>190.7</v>
      </c>
      <c r="AL25">
        <v>6.6</v>
      </c>
      <c r="AM25">
        <v>195</v>
      </c>
      <c r="AN25" t="s">
        <v>155</v>
      </c>
      <c r="AO25">
        <v>2</v>
      </c>
      <c r="AP25" s="42">
        <v>0.93969907407407405</v>
      </c>
      <c r="AQ25">
        <v>47.158808000000001</v>
      </c>
      <c r="AR25">
        <v>-88.486070999999995</v>
      </c>
      <c r="AS25">
        <v>313.7</v>
      </c>
      <c r="AT25">
        <v>40.5</v>
      </c>
      <c r="AU25">
        <v>12</v>
      </c>
      <c r="AV25">
        <v>10</v>
      </c>
      <c r="AW25" t="s">
        <v>211</v>
      </c>
      <c r="AX25">
        <v>1.8103899999999999</v>
      </c>
      <c r="AY25">
        <v>1.0324679999999999</v>
      </c>
      <c r="AZ25">
        <v>2.675325</v>
      </c>
      <c r="BA25">
        <v>14.048999999999999</v>
      </c>
      <c r="BB25">
        <v>11.74</v>
      </c>
      <c r="BC25">
        <v>0.84</v>
      </c>
      <c r="BD25">
        <v>17.683</v>
      </c>
      <c r="BE25">
        <v>2097.9319999999998</v>
      </c>
      <c r="BF25">
        <v>583.59500000000003</v>
      </c>
      <c r="BG25">
        <v>0.16700000000000001</v>
      </c>
      <c r="BH25">
        <v>0</v>
      </c>
      <c r="BI25">
        <v>0.16700000000000001</v>
      </c>
      <c r="BJ25">
        <v>0.129</v>
      </c>
      <c r="BK25">
        <v>0</v>
      </c>
      <c r="BL25">
        <v>0.129</v>
      </c>
      <c r="BM25">
        <v>6.2957000000000001</v>
      </c>
      <c r="BN25"/>
      <c r="BO25"/>
      <c r="BP25"/>
      <c r="BQ25">
        <v>0</v>
      </c>
      <c r="BR25">
        <v>0.18712799999999999</v>
      </c>
      <c r="BS25">
        <v>-2.5349279999999998</v>
      </c>
      <c r="BT25">
        <v>1.3282E-2</v>
      </c>
      <c r="BU25">
        <v>4.5046390000000001</v>
      </c>
      <c r="BV25">
        <v>-50.952052799999997</v>
      </c>
      <c r="BW25" s="4">
        <f t="shared" si="9"/>
        <v>1.1901256238</v>
      </c>
      <c r="BY25" s="4">
        <f t="shared" si="10"/>
        <v>7195.5545898056462</v>
      </c>
      <c r="BZ25" s="4">
        <f t="shared" si="11"/>
        <v>2001.6328845918872</v>
      </c>
      <c r="CA25" s="4">
        <f t="shared" si="12"/>
        <v>0.4424483453634</v>
      </c>
      <c r="CB25" s="4">
        <f t="shared" si="13"/>
        <v>21.593194169801219</v>
      </c>
    </row>
    <row r="26" spans="1:80" x14ac:dyDescent="0.25">
      <c r="A26" s="40">
        <v>41704</v>
      </c>
      <c r="B26" s="41">
        <v>2.3114583333333331E-2</v>
      </c>
      <c r="C26">
        <v>12.241</v>
      </c>
      <c r="D26">
        <v>5.1109999999999998</v>
      </c>
      <c r="E26">
        <v>51109.688529999999</v>
      </c>
      <c r="F26">
        <v>7.3</v>
      </c>
      <c r="G26">
        <v>-10.4</v>
      </c>
      <c r="H26">
        <v>852.1</v>
      </c>
      <c r="I26"/>
      <c r="J26">
        <v>0</v>
      </c>
      <c r="K26">
        <v>0.85</v>
      </c>
      <c r="L26">
        <v>10.4039</v>
      </c>
      <c r="M26">
        <v>4.3441000000000001</v>
      </c>
      <c r="N26">
        <v>6.1680000000000001</v>
      </c>
      <c r="O26">
        <v>0</v>
      </c>
      <c r="P26">
        <v>6.2</v>
      </c>
      <c r="Q26">
        <v>4.7691999999999997</v>
      </c>
      <c r="R26">
        <v>0</v>
      </c>
      <c r="S26">
        <v>4.8</v>
      </c>
      <c r="T26">
        <v>852.0675</v>
      </c>
      <c r="U26"/>
      <c r="V26"/>
      <c r="W26">
        <v>0</v>
      </c>
      <c r="X26">
        <v>0</v>
      </c>
      <c r="Y26">
        <v>12.2</v>
      </c>
      <c r="Z26">
        <v>846</v>
      </c>
      <c r="AA26">
        <v>873</v>
      </c>
      <c r="AB26">
        <v>853</v>
      </c>
      <c r="AC26">
        <v>46</v>
      </c>
      <c r="AD26">
        <v>12.6</v>
      </c>
      <c r="AE26">
        <v>0.28999999999999998</v>
      </c>
      <c r="AF26">
        <v>973</v>
      </c>
      <c r="AG26">
        <v>0</v>
      </c>
      <c r="AH26">
        <v>9</v>
      </c>
      <c r="AI26">
        <v>15</v>
      </c>
      <c r="AJ26">
        <v>190</v>
      </c>
      <c r="AK26">
        <v>190.3</v>
      </c>
      <c r="AL26">
        <v>6.5</v>
      </c>
      <c r="AM26">
        <v>195</v>
      </c>
      <c r="AN26" t="s">
        <v>155</v>
      </c>
      <c r="AO26">
        <v>2</v>
      </c>
      <c r="AP26" s="42">
        <v>0.9397106481481482</v>
      </c>
      <c r="AQ26">
        <v>47.158746000000001</v>
      </c>
      <c r="AR26">
        <v>-88.485859000000005</v>
      </c>
      <c r="AS26">
        <v>313.8</v>
      </c>
      <c r="AT26">
        <v>39.5</v>
      </c>
      <c r="AU26">
        <v>12</v>
      </c>
      <c r="AV26">
        <v>10</v>
      </c>
      <c r="AW26" t="s">
        <v>206</v>
      </c>
      <c r="AX26">
        <v>1.065455</v>
      </c>
      <c r="AY26">
        <v>1.1654549999999999</v>
      </c>
      <c r="AZ26">
        <v>2.065455</v>
      </c>
      <c r="BA26">
        <v>14.048999999999999</v>
      </c>
      <c r="BB26">
        <v>11.76</v>
      </c>
      <c r="BC26">
        <v>0.84</v>
      </c>
      <c r="BD26">
        <v>17.652999999999999</v>
      </c>
      <c r="BE26">
        <v>2127.9630000000002</v>
      </c>
      <c r="BF26">
        <v>565.51599999999996</v>
      </c>
      <c r="BG26">
        <v>0.13200000000000001</v>
      </c>
      <c r="BH26">
        <v>0</v>
      </c>
      <c r="BI26">
        <v>0.13200000000000001</v>
      </c>
      <c r="BJ26">
        <v>0.10199999999999999</v>
      </c>
      <c r="BK26">
        <v>0</v>
      </c>
      <c r="BL26">
        <v>0.10199999999999999</v>
      </c>
      <c r="BM26">
        <v>5.7584999999999997</v>
      </c>
      <c r="BN26"/>
      <c r="BO26"/>
      <c r="BP26"/>
      <c r="BQ26">
        <v>0</v>
      </c>
      <c r="BR26">
        <v>0.163742</v>
      </c>
      <c r="BS26">
        <v>-2.5138940000000001</v>
      </c>
      <c r="BT26">
        <v>1.3717999999999999E-2</v>
      </c>
      <c r="BU26">
        <v>3.9416799999999999</v>
      </c>
      <c r="BV26">
        <v>-50.529269399999997</v>
      </c>
      <c r="BW26" s="4">
        <f t="shared" si="9"/>
        <v>1.0413918559999999</v>
      </c>
      <c r="BY26" s="4">
        <f t="shared" si="10"/>
        <v>6386.432239235377</v>
      </c>
      <c r="BZ26" s="4">
        <f t="shared" si="11"/>
        <v>1697.2238775784317</v>
      </c>
      <c r="CA26" s="4">
        <f t="shared" si="12"/>
        <v>0.30612190550399998</v>
      </c>
      <c r="CB26" s="4">
        <f t="shared" si="13"/>
        <v>17.282382282791996</v>
      </c>
    </row>
    <row r="27" spans="1:80" x14ac:dyDescent="0.25">
      <c r="A27" s="40">
        <v>41704</v>
      </c>
      <c r="B27" s="41">
        <v>2.3126157407407408E-2</v>
      </c>
      <c r="C27">
        <v>12.353999999999999</v>
      </c>
      <c r="D27">
        <v>4.8323999999999998</v>
      </c>
      <c r="E27">
        <v>48324.26986</v>
      </c>
      <c r="F27">
        <v>5.7</v>
      </c>
      <c r="G27">
        <v>-11.6</v>
      </c>
      <c r="H27">
        <v>798.6</v>
      </c>
      <c r="I27"/>
      <c r="J27">
        <v>0</v>
      </c>
      <c r="K27">
        <v>0.85170000000000001</v>
      </c>
      <c r="L27">
        <v>10.522500000000001</v>
      </c>
      <c r="M27">
        <v>4.1158999999999999</v>
      </c>
      <c r="N27">
        <v>4.8506999999999998</v>
      </c>
      <c r="O27">
        <v>0</v>
      </c>
      <c r="P27">
        <v>4.9000000000000004</v>
      </c>
      <c r="Q27">
        <v>3.7505000000000002</v>
      </c>
      <c r="R27">
        <v>0</v>
      </c>
      <c r="S27">
        <v>3.8</v>
      </c>
      <c r="T27">
        <v>798.56669999999997</v>
      </c>
      <c r="U27"/>
      <c r="V27"/>
      <c r="W27">
        <v>0</v>
      </c>
      <c r="X27">
        <v>0</v>
      </c>
      <c r="Y27">
        <v>12.2</v>
      </c>
      <c r="Z27">
        <v>846</v>
      </c>
      <c r="AA27">
        <v>872</v>
      </c>
      <c r="AB27">
        <v>853</v>
      </c>
      <c r="AC27">
        <v>46</v>
      </c>
      <c r="AD27">
        <v>12.59</v>
      </c>
      <c r="AE27">
        <v>0.28999999999999998</v>
      </c>
      <c r="AF27">
        <v>974</v>
      </c>
      <c r="AG27">
        <v>0</v>
      </c>
      <c r="AH27">
        <v>9</v>
      </c>
      <c r="AI27">
        <v>15</v>
      </c>
      <c r="AJ27">
        <v>190</v>
      </c>
      <c r="AK27">
        <v>190</v>
      </c>
      <c r="AL27">
        <v>6.6</v>
      </c>
      <c r="AM27">
        <v>195</v>
      </c>
      <c r="AN27" t="s">
        <v>155</v>
      </c>
      <c r="AO27">
        <v>2</v>
      </c>
      <c r="AP27" s="42">
        <v>0.93972222222222224</v>
      </c>
      <c r="AQ27">
        <v>47.158681000000001</v>
      </c>
      <c r="AR27">
        <v>-88.485668000000004</v>
      </c>
      <c r="AS27">
        <v>313.60000000000002</v>
      </c>
      <c r="AT27">
        <v>37.5</v>
      </c>
      <c r="AU27">
        <v>12</v>
      </c>
      <c r="AV27">
        <v>10</v>
      </c>
      <c r="AW27" t="s">
        <v>206</v>
      </c>
      <c r="AX27">
        <v>1.2</v>
      </c>
      <c r="AY27">
        <v>1.3333330000000001</v>
      </c>
      <c r="AZ27">
        <v>2.233333</v>
      </c>
      <c r="BA27">
        <v>14.048999999999999</v>
      </c>
      <c r="BB27">
        <v>11.9</v>
      </c>
      <c r="BC27">
        <v>0.85</v>
      </c>
      <c r="BD27">
        <v>17.41</v>
      </c>
      <c r="BE27">
        <v>2169.0859999999998</v>
      </c>
      <c r="BF27">
        <v>540.00300000000004</v>
      </c>
      <c r="BG27">
        <v>0.105</v>
      </c>
      <c r="BH27">
        <v>0</v>
      </c>
      <c r="BI27">
        <v>0.105</v>
      </c>
      <c r="BJ27">
        <v>8.1000000000000003E-2</v>
      </c>
      <c r="BK27">
        <v>0</v>
      </c>
      <c r="BL27">
        <v>8.1000000000000003E-2</v>
      </c>
      <c r="BM27">
        <v>5.4391999999999996</v>
      </c>
      <c r="BN27"/>
      <c r="BO27"/>
      <c r="BP27"/>
      <c r="BQ27">
        <v>0</v>
      </c>
      <c r="BR27">
        <v>0.16864199999999999</v>
      </c>
      <c r="BS27">
        <v>-2.7419920000000002</v>
      </c>
      <c r="BT27">
        <v>1.4E-2</v>
      </c>
      <c r="BU27">
        <v>4.0596350000000001</v>
      </c>
      <c r="BV27">
        <v>-55.114039200000001</v>
      </c>
      <c r="BW27" s="4">
        <f t="shared" si="9"/>
        <v>1.072555567</v>
      </c>
      <c r="BY27" s="4">
        <f t="shared" si="10"/>
        <v>6704.6580335646531</v>
      </c>
      <c r="BZ27" s="4">
        <f t="shared" si="11"/>
        <v>1669.1525610782671</v>
      </c>
      <c r="CA27" s="4">
        <f t="shared" si="12"/>
        <v>0.25037149320900004</v>
      </c>
      <c r="CB27" s="4">
        <f t="shared" si="13"/>
        <v>16.812600319288798</v>
      </c>
    </row>
    <row r="28" spans="1:80" x14ac:dyDescent="0.25">
      <c r="A28" s="40">
        <v>41704</v>
      </c>
      <c r="B28" s="41">
        <v>2.3137731481481485E-2</v>
      </c>
      <c r="C28">
        <v>12.33</v>
      </c>
      <c r="D28">
        <v>4.9040999999999997</v>
      </c>
      <c r="E28">
        <v>49041.081299999998</v>
      </c>
      <c r="F28">
        <v>5.6</v>
      </c>
      <c r="G28">
        <v>-9.9</v>
      </c>
      <c r="H28">
        <v>723.3</v>
      </c>
      <c r="I28"/>
      <c r="J28">
        <v>0</v>
      </c>
      <c r="K28">
        <v>0.85129999999999995</v>
      </c>
      <c r="L28">
        <v>10.496600000000001</v>
      </c>
      <c r="M28">
        <v>4.1749999999999998</v>
      </c>
      <c r="N28">
        <v>4.7267999999999999</v>
      </c>
      <c r="O28">
        <v>0</v>
      </c>
      <c r="P28">
        <v>4.7</v>
      </c>
      <c r="Q28">
        <v>3.6547000000000001</v>
      </c>
      <c r="R28">
        <v>0</v>
      </c>
      <c r="S28">
        <v>3.7</v>
      </c>
      <c r="T28">
        <v>723.25599999999997</v>
      </c>
      <c r="U28"/>
      <c r="V28"/>
      <c r="W28">
        <v>0</v>
      </c>
      <c r="X28">
        <v>0</v>
      </c>
      <c r="Y28">
        <v>12.2</v>
      </c>
      <c r="Z28">
        <v>846</v>
      </c>
      <c r="AA28">
        <v>873</v>
      </c>
      <c r="AB28">
        <v>852</v>
      </c>
      <c r="AC28">
        <v>46</v>
      </c>
      <c r="AD28">
        <v>12.58</v>
      </c>
      <c r="AE28">
        <v>0.28999999999999998</v>
      </c>
      <c r="AF28">
        <v>974</v>
      </c>
      <c r="AG28">
        <v>0</v>
      </c>
      <c r="AH28">
        <v>9</v>
      </c>
      <c r="AI28">
        <v>15</v>
      </c>
      <c r="AJ28">
        <v>190.7</v>
      </c>
      <c r="AK28">
        <v>190.7</v>
      </c>
      <c r="AL28">
        <v>6.6</v>
      </c>
      <c r="AM28">
        <v>195</v>
      </c>
      <c r="AN28" t="s">
        <v>155</v>
      </c>
      <c r="AO28">
        <v>2</v>
      </c>
      <c r="AP28" s="42">
        <v>0.93973379629629628</v>
      </c>
      <c r="AQ28">
        <v>47.158619999999999</v>
      </c>
      <c r="AR28">
        <v>-88.485489999999999</v>
      </c>
      <c r="AS28">
        <v>313.39999999999998</v>
      </c>
      <c r="AT28">
        <v>35.5</v>
      </c>
      <c r="AU28">
        <v>12</v>
      </c>
      <c r="AV28">
        <v>10</v>
      </c>
      <c r="AW28" t="s">
        <v>206</v>
      </c>
      <c r="AX28">
        <v>1.166833</v>
      </c>
      <c r="AY28">
        <v>1.466334</v>
      </c>
      <c r="AZ28">
        <v>2.333167</v>
      </c>
      <c r="BA28">
        <v>14.048999999999999</v>
      </c>
      <c r="BB28">
        <v>11.87</v>
      </c>
      <c r="BC28">
        <v>0.84</v>
      </c>
      <c r="BD28">
        <v>17.463000000000001</v>
      </c>
      <c r="BE28">
        <v>2159.9639999999999</v>
      </c>
      <c r="BF28">
        <v>546.803</v>
      </c>
      <c r="BG28">
        <v>0.10199999999999999</v>
      </c>
      <c r="BH28">
        <v>0</v>
      </c>
      <c r="BI28">
        <v>0.10199999999999999</v>
      </c>
      <c r="BJ28">
        <v>7.9000000000000001E-2</v>
      </c>
      <c r="BK28">
        <v>0</v>
      </c>
      <c r="BL28">
        <v>7.9000000000000001E-2</v>
      </c>
      <c r="BM28">
        <v>4.9176000000000002</v>
      </c>
      <c r="BN28"/>
      <c r="BO28"/>
      <c r="BP28"/>
      <c r="BQ28">
        <v>0</v>
      </c>
      <c r="BR28">
        <v>0.155332</v>
      </c>
      <c r="BS28">
        <v>-2.5776479999999999</v>
      </c>
      <c r="BT28">
        <v>1.4E-2</v>
      </c>
      <c r="BU28">
        <v>3.7392300000000001</v>
      </c>
      <c r="BV28">
        <v>-51.810724800000003</v>
      </c>
      <c r="BW28" s="4">
        <f t="shared" si="9"/>
        <v>0.98790456599999998</v>
      </c>
      <c r="BY28" s="4">
        <f t="shared" si="10"/>
        <v>6149.524905730008</v>
      </c>
      <c r="BZ28" s="4">
        <f t="shared" si="11"/>
        <v>1556.775329138766</v>
      </c>
      <c r="CA28" s="4">
        <f t="shared" si="12"/>
        <v>0.22491692803799998</v>
      </c>
      <c r="CB28" s="4">
        <f t="shared" si="13"/>
        <v>14.000651712907201</v>
      </c>
    </row>
    <row r="29" spans="1:80" x14ac:dyDescent="0.25">
      <c r="A29" s="40">
        <v>41704</v>
      </c>
      <c r="B29" s="41">
        <v>2.3149305555555555E-2</v>
      </c>
      <c r="C29">
        <v>12.286</v>
      </c>
      <c r="D29">
        <v>4.8373999999999997</v>
      </c>
      <c r="E29">
        <v>48374.04494</v>
      </c>
      <c r="F29">
        <v>5.6</v>
      </c>
      <c r="G29">
        <v>-5.5</v>
      </c>
      <c r="H29">
        <v>738</v>
      </c>
      <c r="I29"/>
      <c r="J29">
        <v>0</v>
      </c>
      <c r="K29">
        <v>0.85229999999999995</v>
      </c>
      <c r="L29">
        <v>10.472200000000001</v>
      </c>
      <c r="M29">
        <v>4.1231</v>
      </c>
      <c r="N29">
        <v>4.7731000000000003</v>
      </c>
      <c r="O29">
        <v>0</v>
      </c>
      <c r="P29">
        <v>4.8</v>
      </c>
      <c r="Q29">
        <v>3.6905000000000001</v>
      </c>
      <c r="R29">
        <v>0</v>
      </c>
      <c r="S29">
        <v>3.7</v>
      </c>
      <c r="T29">
        <v>738.0222</v>
      </c>
      <c r="U29"/>
      <c r="V29"/>
      <c r="W29">
        <v>0</v>
      </c>
      <c r="X29">
        <v>0</v>
      </c>
      <c r="Y29">
        <v>12.3</v>
      </c>
      <c r="Z29">
        <v>845</v>
      </c>
      <c r="AA29">
        <v>872</v>
      </c>
      <c r="AB29">
        <v>851</v>
      </c>
      <c r="AC29">
        <v>46</v>
      </c>
      <c r="AD29">
        <v>12.58</v>
      </c>
      <c r="AE29">
        <v>0.28999999999999998</v>
      </c>
      <c r="AF29">
        <v>974</v>
      </c>
      <c r="AG29">
        <v>0</v>
      </c>
      <c r="AH29">
        <v>9</v>
      </c>
      <c r="AI29">
        <v>15</v>
      </c>
      <c r="AJ29">
        <v>191</v>
      </c>
      <c r="AK29">
        <v>190.3</v>
      </c>
      <c r="AL29">
        <v>6.8</v>
      </c>
      <c r="AM29">
        <v>195</v>
      </c>
      <c r="AN29" t="s">
        <v>155</v>
      </c>
      <c r="AO29">
        <v>2</v>
      </c>
      <c r="AP29" s="42">
        <v>0.93974537037037031</v>
      </c>
      <c r="AQ29">
        <v>47.158585000000002</v>
      </c>
      <c r="AR29">
        <v>-88.485372999999996</v>
      </c>
      <c r="AS29">
        <v>313.3</v>
      </c>
      <c r="AT29">
        <v>33.9</v>
      </c>
      <c r="AU29">
        <v>12</v>
      </c>
      <c r="AV29">
        <v>10</v>
      </c>
      <c r="AW29" t="s">
        <v>206</v>
      </c>
      <c r="AX29">
        <v>1.1000000000000001</v>
      </c>
      <c r="AY29">
        <v>1.6</v>
      </c>
      <c r="AZ29">
        <v>2.300799</v>
      </c>
      <c r="BA29">
        <v>14.048999999999999</v>
      </c>
      <c r="BB29">
        <v>11.95</v>
      </c>
      <c r="BC29">
        <v>0.85</v>
      </c>
      <c r="BD29">
        <v>17.324000000000002</v>
      </c>
      <c r="BE29">
        <v>2165.962</v>
      </c>
      <c r="BF29">
        <v>542.77099999999996</v>
      </c>
      <c r="BG29">
        <v>0.10299999999999999</v>
      </c>
      <c r="BH29">
        <v>0</v>
      </c>
      <c r="BI29">
        <v>0.10299999999999999</v>
      </c>
      <c r="BJ29">
        <v>0.08</v>
      </c>
      <c r="BK29">
        <v>0</v>
      </c>
      <c r="BL29">
        <v>0.08</v>
      </c>
      <c r="BM29">
        <v>5.0437000000000003</v>
      </c>
      <c r="BN29"/>
      <c r="BO29"/>
      <c r="BP29"/>
      <c r="BQ29">
        <v>0</v>
      </c>
      <c r="BR29">
        <v>0.13722999999999999</v>
      </c>
      <c r="BS29">
        <v>-2.841898</v>
      </c>
      <c r="BT29">
        <v>1.2564000000000001E-2</v>
      </c>
      <c r="BU29">
        <v>3.3034699999999999</v>
      </c>
      <c r="BV29">
        <v>-57.122149800000003</v>
      </c>
      <c r="BW29" s="4">
        <f t="shared" si="9"/>
        <v>0.87277677399999998</v>
      </c>
      <c r="BY29" s="4">
        <f t="shared" si="10"/>
        <v>5447.9620376697958</v>
      </c>
      <c r="BZ29" s="4">
        <f t="shared" si="11"/>
        <v>1365.2113024827179</v>
      </c>
      <c r="CA29" s="4">
        <f t="shared" si="12"/>
        <v>0.20122096464</v>
      </c>
      <c r="CB29" s="4">
        <f t="shared" si="13"/>
        <v>12.686227241934599</v>
      </c>
    </row>
    <row r="30" spans="1:80" x14ac:dyDescent="0.25">
      <c r="A30" s="40">
        <v>41704</v>
      </c>
      <c r="B30" s="41">
        <v>2.3160879629629632E-2</v>
      </c>
      <c r="C30">
        <v>12.726000000000001</v>
      </c>
      <c r="D30">
        <v>4.5347</v>
      </c>
      <c r="E30">
        <v>45347.377050000003</v>
      </c>
      <c r="F30">
        <v>4.8</v>
      </c>
      <c r="G30">
        <v>-5.3</v>
      </c>
      <c r="H30">
        <v>745.8</v>
      </c>
      <c r="I30"/>
      <c r="J30">
        <v>0</v>
      </c>
      <c r="K30">
        <v>0.8518</v>
      </c>
      <c r="L30">
        <v>10.8406</v>
      </c>
      <c r="M30">
        <v>3.8626999999999998</v>
      </c>
      <c r="N30">
        <v>4.0804999999999998</v>
      </c>
      <c r="O30">
        <v>0</v>
      </c>
      <c r="P30">
        <v>4.0999999999999996</v>
      </c>
      <c r="Q30">
        <v>3.1549999999999998</v>
      </c>
      <c r="R30">
        <v>0</v>
      </c>
      <c r="S30">
        <v>3.2</v>
      </c>
      <c r="T30">
        <v>745.8252</v>
      </c>
      <c r="U30"/>
      <c r="V30"/>
      <c r="W30">
        <v>0</v>
      </c>
      <c r="X30">
        <v>0</v>
      </c>
      <c r="Y30">
        <v>12.2</v>
      </c>
      <c r="Z30">
        <v>844</v>
      </c>
      <c r="AA30">
        <v>871</v>
      </c>
      <c r="AB30">
        <v>850</v>
      </c>
      <c r="AC30">
        <v>46</v>
      </c>
      <c r="AD30">
        <v>12.58</v>
      </c>
      <c r="AE30">
        <v>0.28999999999999998</v>
      </c>
      <c r="AF30">
        <v>974</v>
      </c>
      <c r="AG30">
        <v>0</v>
      </c>
      <c r="AH30">
        <v>9</v>
      </c>
      <c r="AI30">
        <v>15</v>
      </c>
      <c r="AJ30">
        <v>191</v>
      </c>
      <c r="AK30">
        <v>190.7</v>
      </c>
      <c r="AL30">
        <v>6.9</v>
      </c>
      <c r="AM30">
        <v>195</v>
      </c>
      <c r="AN30" t="s">
        <v>155</v>
      </c>
      <c r="AO30">
        <v>2</v>
      </c>
      <c r="AP30" s="42">
        <v>0.93974537037037031</v>
      </c>
      <c r="AQ30">
        <v>47.158565000000003</v>
      </c>
      <c r="AR30">
        <v>-88.485258000000002</v>
      </c>
      <c r="AS30">
        <v>313.2</v>
      </c>
      <c r="AT30">
        <v>32.200000000000003</v>
      </c>
      <c r="AU30">
        <v>12</v>
      </c>
      <c r="AV30">
        <v>10</v>
      </c>
      <c r="AW30" t="s">
        <v>206</v>
      </c>
      <c r="AX30">
        <v>1.1000000000000001</v>
      </c>
      <c r="AY30">
        <v>1.6</v>
      </c>
      <c r="AZ30">
        <v>2.1</v>
      </c>
      <c r="BA30">
        <v>14.048999999999999</v>
      </c>
      <c r="BB30">
        <v>11.9</v>
      </c>
      <c r="BC30">
        <v>0.85</v>
      </c>
      <c r="BD30">
        <v>17.396999999999998</v>
      </c>
      <c r="BE30">
        <v>2225.6129999999998</v>
      </c>
      <c r="BF30">
        <v>504.74299999999999</v>
      </c>
      <c r="BG30">
        <v>8.7999999999999995E-2</v>
      </c>
      <c r="BH30">
        <v>0</v>
      </c>
      <c r="BI30">
        <v>8.7999999999999995E-2</v>
      </c>
      <c r="BJ30">
        <v>6.8000000000000005E-2</v>
      </c>
      <c r="BK30">
        <v>0</v>
      </c>
      <c r="BL30">
        <v>6.8000000000000005E-2</v>
      </c>
      <c r="BM30">
        <v>5.0594000000000001</v>
      </c>
      <c r="BN30"/>
      <c r="BO30"/>
      <c r="BP30"/>
      <c r="BQ30">
        <v>0</v>
      </c>
      <c r="BR30">
        <v>0.118654</v>
      </c>
      <c r="BS30">
        <v>-3.0440999999999998</v>
      </c>
      <c r="BT30">
        <v>1.2716999999999999E-2</v>
      </c>
      <c r="BU30">
        <v>2.8563070000000002</v>
      </c>
      <c r="BV30">
        <v>-61.186410000000002</v>
      </c>
      <c r="BW30" s="4">
        <f t="shared" si="9"/>
        <v>0.75463630940000004</v>
      </c>
      <c r="BY30" s="4">
        <f t="shared" si="10"/>
        <v>4840.2456808928273</v>
      </c>
      <c r="BZ30" s="4">
        <f t="shared" si="11"/>
        <v>1097.7111140665013</v>
      </c>
      <c r="CA30" s="4">
        <f t="shared" si="12"/>
        <v>0.14788586618640001</v>
      </c>
      <c r="CB30" s="4">
        <f t="shared" si="13"/>
        <v>11.003143402698122</v>
      </c>
    </row>
    <row r="31" spans="1:80" x14ac:dyDescent="0.25">
      <c r="A31" s="40">
        <v>41704</v>
      </c>
      <c r="B31" s="41">
        <v>2.3172453703703702E-2</v>
      </c>
      <c r="C31">
        <v>12.815</v>
      </c>
      <c r="D31">
        <v>4.3170999999999999</v>
      </c>
      <c r="E31">
        <v>43171.176469999999</v>
      </c>
      <c r="F31">
        <v>4.2</v>
      </c>
      <c r="G31">
        <v>-5.4</v>
      </c>
      <c r="H31">
        <v>626.29999999999995</v>
      </c>
      <c r="I31"/>
      <c r="J31">
        <v>0</v>
      </c>
      <c r="K31">
        <v>0.85319999999999996</v>
      </c>
      <c r="L31">
        <v>10.934200000000001</v>
      </c>
      <c r="M31">
        <v>3.6833999999999998</v>
      </c>
      <c r="N31">
        <v>3.6242000000000001</v>
      </c>
      <c r="O31">
        <v>0</v>
      </c>
      <c r="P31">
        <v>3.6</v>
      </c>
      <c r="Q31">
        <v>2.8020999999999998</v>
      </c>
      <c r="R31">
        <v>0</v>
      </c>
      <c r="S31">
        <v>2.8</v>
      </c>
      <c r="T31">
        <v>626.31299999999999</v>
      </c>
      <c r="U31"/>
      <c r="V31"/>
      <c r="W31">
        <v>0</v>
      </c>
      <c r="X31">
        <v>0</v>
      </c>
      <c r="Y31">
        <v>12.2</v>
      </c>
      <c r="Z31">
        <v>845</v>
      </c>
      <c r="AA31">
        <v>871</v>
      </c>
      <c r="AB31">
        <v>849</v>
      </c>
      <c r="AC31">
        <v>46</v>
      </c>
      <c r="AD31">
        <v>12.58</v>
      </c>
      <c r="AE31">
        <v>0.28999999999999998</v>
      </c>
      <c r="AF31">
        <v>974</v>
      </c>
      <c r="AG31">
        <v>0</v>
      </c>
      <c r="AH31">
        <v>9</v>
      </c>
      <c r="AI31">
        <v>15</v>
      </c>
      <c r="AJ31">
        <v>190.3</v>
      </c>
      <c r="AK31">
        <v>191</v>
      </c>
      <c r="AL31">
        <v>6.8</v>
      </c>
      <c r="AM31">
        <v>195</v>
      </c>
      <c r="AN31" t="s">
        <v>155</v>
      </c>
      <c r="AO31">
        <v>2</v>
      </c>
      <c r="AP31" s="42">
        <v>0.93976851851851861</v>
      </c>
      <c r="AQ31">
        <v>47.158518999999998</v>
      </c>
      <c r="AR31">
        <v>-88.484972999999997</v>
      </c>
      <c r="AS31">
        <v>312.89999999999998</v>
      </c>
      <c r="AT31">
        <v>30.4</v>
      </c>
      <c r="AU31">
        <v>12</v>
      </c>
      <c r="AV31">
        <v>9</v>
      </c>
      <c r="AW31" t="s">
        <v>206</v>
      </c>
      <c r="AX31">
        <v>1.1000000000000001</v>
      </c>
      <c r="AY31">
        <v>1.6328670000000001</v>
      </c>
      <c r="AZ31">
        <v>2.1</v>
      </c>
      <c r="BA31">
        <v>14.048999999999999</v>
      </c>
      <c r="BB31">
        <v>12.02</v>
      </c>
      <c r="BC31">
        <v>0.86</v>
      </c>
      <c r="BD31">
        <v>17.204999999999998</v>
      </c>
      <c r="BE31">
        <v>2259.8139999999999</v>
      </c>
      <c r="BF31">
        <v>484.52100000000002</v>
      </c>
      <c r="BG31">
        <v>7.8E-2</v>
      </c>
      <c r="BH31">
        <v>0</v>
      </c>
      <c r="BI31">
        <v>7.8E-2</v>
      </c>
      <c r="BJ31">
        <v>6.0999999999999999E-2</v>
      </c>
      <c r="BK31">
        <v>0</v>
      </c>
      <c r="BL31">
        <v>6.0999999999999999E-2</v>
      </c>
      <c r="BM31">
        <v>4.2770000000000001</v>
      </c>
      <c r="BN31"/>
      <c r="BO31"/>
      <c r="BP31"/>
      <c r="BQ31">
        <v>0</v>
      </c>
      <c r="BR31">
        <v>0.13524900000000001</v>
      </c>
      <c r="BS31">
        <v>-2.965802</v>
      </c>
      <c r="BT31">
        <v>1.3717999999999999E-2</v>
      </c>
      <c r="BU31">
        <v>3.2557879999999999</v>
      </c>
      <c r="BV31">
        <v>-59.612620200000002</v>
      </c>
      <c r="BW31" s="4">
        <f t="shared" si="9"/>
        <v>0.86017918959999995</v>
      </c>
      <c r="BY31" s="4">
        <f t="shared" si="10"/>
        <v>5601.9816960331236</v>
      </c>
      <c r="BZ31" s="4">
        <f t="shared" si="11"/>
        <v>1201.1067164570472</v>
      </c>
      <c r="CA31" s="4">
        <f t="shared" si="12"/>
        <v>0.15121637597519999</v>
      </c>
      <c r="CB31" s="4">
        <f t="shared" si="13"/>
        <v>10.6024990171464</v>
      </c>
    </row>
    <row r="32" spans="1:80" x14ac:dyDescent="0.25">
      <c r="A32" s="40">
        <v>41704</v>
      </c>
      <c r="B32" s="41">
        <v>2.3184027777777779E-2</v>
      </c>
      <c r="C32">
        <v>12.384</v>
      </c>
      <c r="D32">
        <v>4.8269000000000002</v>
      </c>
      <c r="E32">
        <v>48269.215689999997</v>
      </c>
      <c r="F32">
        <v>3.8</v>
      </c>
      <c r="G32">
        <v>-5.5</v>
      </c>
      <c r="H32">
        <v>587.79999999999995</v>
      </c>
      <c r="I32"/>
      <c r="J32">
        <v>0</v>
      </c>
      <c r="K32">
        <v>0.8518</v>
      </c>
      <c r="L32">
        <v>10.5494</v>
      </c>
      <c r="M32">
        <v>4.1116999999999999</v>
      </c>
      <c r="N32">
        <v>3.2774999999999999</v>
      </c>
      <c r="O32">
        <v>0</v>
      </c>
      <c r="P32">
        <v>3.3</v>
      </c>
      <c r="Q32">
        <v>2.5341</v>
      </c>
      <c r="R32">
        <v>0</v>
      </c>
      <c r="S32">
        <v>2.5</v>
      </c>
      <c r="T32">
        <v>587.84550000000002</v>
      </c>
      <c r="U32"/>
      <c r="V32"/>
      <c r="W32">
        <v>0</v>
      </c>
      <c r="X32">
        <v>0</v>
      </c>
      <c r="Y32">
        <v>12.3</v>
      </c>
      <c r="Z32">
        <v>844</v>
      </c>
      <c r="AA32">
        <v>871</v>
      </c>
      <c r="AB32">
        <v>848</v>
      </c>
      <c r="AC32">
        <v>46</v>
      </c>
      <c r="AD32">
        <v>12.58</v>
      </c>
      <c r="AE32">
        <v>0.28999999999999998</v>
      </c>
      <c r="AF32">
        <v>974</v>
      </c>
      <c r="AG32">
        <v>0</v>
      </c>
      <c r="AH32">
        <v>9</v>
      </c>
      <c r="AI32">
        <v>15</v>
      </c>
      <c r="AJ32">
        <v>190.7</v>
      </c>
      <c r="AK32">
        <v>190.3</v>
      </c>
      <c r="AL32">
        <v>6.8</v>
      </c>
      <c r="AM32">
        <v>195</v>
      </c>
      <c r="AN32" t="s">
        <v>155</v>
      </c>
      <c r="AO32">
        <v>2</v>
      </c>
      <c r="AP32" s="42">
        <v>0.93978009259259254</v>
      </c>
      <c r="AQ32">
        <v>47.158509000000002</v>
      </c>
      <c r="AR32">
        <v>-88.484820999999997</v>
      </c>
      <c r="AS32">
        <v>312.7</v>
      </c>
      <c r="AT32">
        <v>28</v>
      </c>
      <c r="AU32">
        <v>12</v>
      </c>
      <c r="AV32">
        <v>9</v>
      </c>
      <c r="AW32" t="s">
        <v>207</v>
      </c>
      <c r="AX32">
        <v>1.1327670000000001</v>
      </c>
      <c r="AY32">
        <v>1.7</v>
      </c>
      <c r="AZ32">
        <v>2.1327669999999999</v>
      </c>
      <c r="BA32">
        <v>14.048999999999999</v>
      </c>
      <c r="BB32">
        <v>11.91</v>
      </c>
      <c r="BC32">
        <v>0.85</v>
      </c>
      <c r="BD32">
        <v>17.393999999999998</v>
      </c>
      <c r="BE32">
        <v>2174.377</v>
      </c>
      <c r="BF32">
        <v>539.40099999999995</v>
      </c>
      <c r="BG32">
        <v>7.0999999999999994E-2</v>
      </c>
      <c r="BH32">
        <v>0</v>
      </c>
      <c r="BI32">
        <v>7.0999999999999994E-2</v>
      </c>
      <c r="BJ32">
        <v>5.5E-2</v>
      </c>
      <c r="BK32">
        <v>0</v>
      </c>
      <c r="BL32">
        <v>5.5E-2</v>
      </c>
      <c r="BM32">
        <v>4.0034999999999998</v>
      </c>
      <c r="BN32"/>
      <c r="BO32"/>
      <c r="BP32"/>
      <c r="BQ32">
        <v>0</v>
      </c>
      <c r="BR32">
        <v>0.17630999999999999</v>
      </c>
      <c r="BS32">
        <v>-2.688342</v>
      </c>
      <c r="BT32">
        <v>1.3282E-2</v>
      </c>
      <c r="BU32">
        <v>4.2442229999999999</v>
      </c>
      <c r="BV32">
        <v>-54.035674200000003</v>
      </c>
      <c r="BW32" s="4">
        <f t="shared" si="9"/>
        <v>1.1213237165999999</v>
      </c>
      <c r="BY32" s="4">
        <f t="shared" si="10"/>
        <v>7026.6110215176586</v>
      </c>
      <c r="BZ32" s="4">
        <f t="shared" si="11"/>
        <v>1743.1020525040719</v>
      </c>
      <c r="CA32" s="4">
        <f t="shared" si="12"/>
        <v>0.177735326571</v>
      </c>
      <c r="CB32" s="4">
        <f t="shared" si="13"/>
        <v>12.937515998672698</v>
      </c>
    </row>
    <row r="33" spans="1:80" x14ac:dyDescent="0.25">
      <c r="A33" s="40">
        <v>41704</v>
      </c>
      <c r="B33" s="41">
        <v>2.3195601851851849E-2</v>
      </c>
      <c r="C33">
        <v>12.225</v>
      </c>
      <c r="D33">
        <v>4.9222000000000001</v>
      </c>
      <c r="E33">
        <v>49221.890030000002</v>
      </c>
      <c r="F33">
        <v>3.7</v>
      </c>
      <c r="G33">
        <v>-4.5999999999999996</v>
      </c>
      <c r="H33">
        <v>704.7</v>
      </c>
      <c r="I33"/>
      <c r="J33">
        <v>0</v>
      </c>
      <c r="K33">
        <v>0.85209999999999997</v>
      </c>
      <c r="L33">
        <v>10.416700000000001</v>
      </c>
      <c r="M33">
        <v>4.1940999999999997</v>
      </c>
      <c r="N33">
        <v>3.1932999999999998</v>
      </c>
      <c r="O33">
        <v>0</v>
      </c>
      <c r="P33">
        <v>3.2</v>
      </c>
      <c r="Q33">
        <v>2.4689999999999999</v>
      </c>
      <c r="R33">
        <v>0</v>
      </c>
      <c r="S33">
        <v>2.5</v>
      </c>
      <c r="T33">
        <v>704.6739</v>
      </c>
      <c r="U33"/>
      <c r="V33"/>
      <c r="W33">
        <v>0</v>
      </c>
      <c r="X33">
        <v>0</v>
      </c>
      <c r="Y33">
        <v>12.2</v>
      </c>
      <c r="Z33">
        <v>845</v>
      </c>
      <c r="AA33">
        <v>871</v>
      </c>
      <c r="AB33">
        <v>848</v>
      </c>
      <c r="AC33">
        <v>46</v>
      </c>
      <c r="AD33">
        <v>12.58</v>
      </c>
      <c r="AE33">
        <v>0.28999999999999998</v>
      </c>
      <c r="AF33">
        <v>974</v>
      </c>
      <c r="AG33">
        <v>0</v>
      </c>
      <c r="AH33">
        <v>9</v>
      </c>
      <c r="AI33">
        <v>15</v>
      </c>
      <c r="AJ33">
        <v>191</v>
      </c>
      <c r="AK33">
        <v>190</v>
      </c>
      <c r="AL33">
        <v>6.9</v>
      </c>
      <c r="AM33">
        <v>195</v>
      </c>
      <c r="AN33" t="s">
        <v>155</v>
      </c>
      <c r="AO33">
        <v>2</v>
      </c>
      <c r="AP33" s="42">
        <v>0.93979166666666669</v>
      </c>
      <c r="AQ33">
        <v>47.158510999999997</v>
      </c>
      <c r="AR33">
        <v>-88.484683000000004</v>
      </c>
      <c r="AS33">
        <v>312.60000000000002</v>
      </c>
      <c r="AT33">
        <v>25.5</v>
      </c>
      <c r="AU33">
        <v>12</v>
      </c>
      <c r="AV33">
        <v>9</v>
      </c>
      <c r="AW33" t="s">
        <v>207</v>
      </c>
      <c r="AX33">
        <v>1.2</v>
      </c>
      <c r="AY33">
        <v>1.7</v>
      </c>
      <c r="AZ33">
        <v>2.2000000000000002</v>
      </c>
      <c r="BA33">
        <v>14.048999999999999</v>
      </c>
      <c r="BB33">
        <v>11.92</v>
      </c>
      <c r="BC33">
        <v>0.85</v>
      </c>
      <c r="BD33">
        <v>17.36</v>
      </c>
      <c r="BE33">
        <v>2152.6930000000002</v>
      </c>
      <c r="BF33">
        <v>551.65700000000004</v>
      </c>
      <c r="BG33">
        <v>6.9000000000000006E-2</v>
      </c>
      <c r="BH33">
        <v>0</v>
      </c>
      <c r="BI33">
        <v>6.9000000000000006E-2</v>
      </c>
      <c r="BJ33">
        <v>5.2999999999999999E-2</v>
      </c>
      <c r="BK33">
        <v>0</v>
      </c>
      <c r="BL33">
        <v>5.2999999999999999E-2</v>
      </c>
      <c r="BM33">
        <v>4.8117999999999999</v>
      </c>
      <c r="BN33"/>
      <c r="BO33"/>
      <c r="BP33"/>
      <c r="BQ33">
        <v>0</v>
      </c>
      <c r="BR33">
        <v>0.17966599999999999</v>
      </c>
      <c r="BS33">
        <v>-2.6043340000000001</v>
      </c>
      <c r="BT33">
        <v>1.3717999999999999E-2</v>
      </c>
      <c r="BU33">
        <v>4.3250099999999998</v>
      </c>
      <c r="BV33">
        <v>-52.347113399999998</v>
      </c>
      <c r="BW33" s="4">
        <f t="shared" si="9"/>
        <v>1.1426676419999999</v>
      </c>
      <c r="BY33" s="4">
        <f t="shared" si="10"/>
        <v>7088.9528377195029</v>
      </c>
      <c r="BZ33" s="4">
        <f t="shared" si="11"/>
        <v>1816.6410424513981</v>
      </c>
      <c r="CA33" s="4">
        <f t="shared" si="12"/>
        <v>0.17453231854199999</v>
      </c>
      <c r="CB33" s="4">
        <f t="shared" si="13"/>
        <v>15.845558686045198</v>
      </c>
    </row>
    <row r="34" spans="1:80" x14ac:dyDescent="0.25">
      <c r="A34" s="40">
        <v>41704</v>
      </c>
      <c r="B34" s="41">
        <v>2.320717592592593E-2</v>
      </c>
      <c r="C34">
        <v>12.304</v>
      </c>
      <c r="D34">
        <v>4.7096999999999998</v>
      </c>
      <c r="E34">
        <v>47097.477769999998</v>
      </c>
      <c r="F34">
        <v>3.6</v>
      </c>
      <c r="G34">
        <v>-3.6</v>
      </c>
      <c r="H34">
        <v>766.1</v>
      </c>
      <c r="I34"/>
      <c r="J34">
        <v>0</v>
      </c>
      <c r="K34">
        <v>0.85340000000000005</v>
      </c>
      <c r="L34">
        <v>10.5001</v>
      </c>
      <c r="M34">
        <v>4.0194000000000001</v>
      </c>
      <c r="N34">
        <v>3.1128</v>
      </c>
      <c r="O34">
        <v>0</v>
      </c>
      <c r="P34">
        <v>3.1</v>
      </c>
      <c r="Q34">
        <v>2.4066999999999998</v>
      </c>
      <c r="R34">
        <v>0</v>
      </c>
      <c r="S34">
        <v>2.4</v>
      </c>
      <c r="T34">
        <v>766.07989999999995</v>
      </c>
      <c r="U34"/>
      <c r="V34"/>
      <c r="W34">
        <v>0</v>
      </c>
      <c r="X34">
        <v>0</v>
      </c>
      <c r="Y34">
        <v>12.3</v>
      </c>
      <c r="Z34">
        <v>845</v>
      </c>
      <c r="AA34">
        <v>872</v>
      </c>
      <c r="AB34">
        <v>847</v>
      </c>
      <c r="AC34">
        <v>46</v>
      </c>
      <c r="AD34">
        <v>12.58</v>
      </c>
      <c r="AE34">
        <v>0.28999999999999998</v>
      </c>
      <c r="AF34">
        <v>974</v>
      </c>
      <c r="AG34">
        <v>0</v>
      </c>
      <c r="AH34">
        <v>9</v>
      </c>
      <c r="AI34">
        <v>15</v>
      </c>
      <c r="AJ34">
        <v>191</v>
      </c>
      <c r="AK34">
        <v>190</v>
      </c>
      <c r="AL34">
        <v>7</v>
      </c>
      <c r="AM34">
        <v>195</v>
      </c>
      <c r="AN34" t="s">
        <v>155</v>
      </c>
      <c r="AO34">
        <v>2</v>
      </c>
      <c r="AP34" s="42">
        <v>0.93980324074074073</v>
      </c>
      <c r="AQ34">
        <v>47.158526999999999</v>
      </c>
      <c r="AR34">
        <v>-88.484550999999996</v>
      </c>
      <c r="AS34">
        <v>312.39999999999998</v>
      </c>
      <c r="AT34">
        <v>23.8</v>
      </c>
      <c r="AU34">
        <v>12</v>
      </c>
      <c r="AV34">
        <v>10</v>
      </c>
      <c r="AW34" t="s">
        <v>206</v>
      </c>
      <c r="AX34">
        <v>1.2</v>
      </c>
      <c r="AY34">
        <v>1.7</v>
      </c>
      <c r="AZ34">
        <v>2.2000000000000002</v>
      </c>
      <c r="BA34">
        <v>14.048999999999999</v>
      </c>
      <c r="BB34">
        <v>12.03</v>
      </c>
      <c r="BC34">
        <v>0.86</v>
      </c>
      <c r="BD34">
        <v>17.175999999999998</v>
      </c>
      <c r="BE34">
        <v>2182.636</v>
      </c>
      <c r="BF34">
        <v>531.76599999999996</v>
      </c>
      <c r="BG34">
        <v>6.8000000000000005E-2</v>
      </c>
      <c r="BH34">
        <v>0</v>
      </c>
      <c r="BI34">
        <v>6.8000000000000005E-2</v>
      </c>
      <c r="BJ34">
        <v>5.1999999999999998E-2</v>
      </c>
      <c r="BK34">
        <v>0</v>
      </c>
      <c r="BL34">
        <v>5.1999999999999998E-2</v>
      </c>
      <c r="BM34">
        <v>5.2617000000000003</v>
      </c>
      <c r="BN34"/>
      <c r="BO34"/>
      <c r="BP34"/>
      <c r="BQ34">
        <v>0</v>
      </c>
      <c r="BR34">
        <v>0.19466800000000001</v>
      </c>
      <c r="BS34">
        <v>-2.2274600000000002</v>
      </c>
      <c r="BT34">
        <v>1.3282E-2</v>
      </c>
      <c r="BU34">
        <v>4.6861449999999998</v>
      </c>
      <c r="BV34">
        <v>-44.771946</v>
      </c>
      <c r="BW34" s="4">
        <f t="shared" si="9"/>
        <v>1.2380795089999999</v>
      </c>
      <c r="BY34" s="4">
        <f t="shared" si="10"/>
        <v>7787.7124797367078</v>
      </c>
      <c r="BZ34" s="4">
        <f t="shared" si="11"/>
        <v>1897.3574679880976</v>
      </c>
      <c r="CA34" s="4">
        <f t="shared" si="12"/>
        <v>0.18553760175599998</v>
      </c>
      <c r="CB34" s="4">
        <f t="shared" si="13"/>
        <v>18.773907676145097</v>
      </c>
    </row>
    <row r="35" spans="1:80" x14ac:dyDescent="0.25">
      <c r="A35" s="40">
        <v>41704</v>
      </c>
      <c r="B35" s="41">
        <v>2.321875E-2</v>
      </c>
      <c r="C35">
        <v>12.26</v>
      </c>
      <c r="D35">
        <v>4.9051</v>
      </c>
      <c r="E35">
        <v>49051.066550000003</v>
      </c>
      <c r="F35">
        <v>3.4</v>
      </c>
      <c r="G35">
        <v>-8.5</v>
      </c>
      <c r="H35">
        <v>748.1</v>
      </c>
      <c r="I35"/>
      <c r="J35">
        <v>0</v>
      </c>
      <c r="K35">
        <v>0.85199999999999998</v>
      </c>
      <c r="L35">
        <v>10.446099999999999</v>
      </c>
      <c r="M35">
        <v>4.1791999999999998</v>
      </c>
      <c r="N35">
        <v>2.9333</v>
      </c>
      <c r="O35">
        <v>0</v>
      </c>
      <c r="P35">
        <v>2.9</v>
      </c>
      <c r="Q35">
        <v>2.2679999999999998</v>
      </c>
      <c r="R35">
        <v>0</v>
      </c>
      <c r="S35">
        <v>2.2999999999999998</v>
      </c>
      <c r="T35">
        <v>748.07299999999998</v>
      </c>
      <c r="U35"/>
      <c r="V35"/>
      <c r="W35">
        <v>0</v>
      </c>
      <c r="X35">
        <v>0</v>
      </c>
      <c r="Y35">
        <v>12.2</v>
      </c>
      <c r="Z35">
        <v>845</v>
      </c>
      <c r="AA35">
        <v>873</v>
      </c>
      <c r="AB35">
        <v>846</v>
      </c>
      <c r="AC35">
        <v>46</v>
      </c>
      <c r="AD35">
        <v>12.58</v>
      </c>
      <c r="AE35">
        <v>0.28999999999999998</v>
      </c>
      <c r="AF35">
        <v>974</v>
      </c>
      <c r="AG35">
        <v>0</v>
      </c>
      <c r="AH35">
        <v>9</v>
      </c>
      <c r="AI35">
        <v>15</v>
      </c>
      <c r="AJ35">
        <v>191</v>
      </c>
      <c r="AK35">
        <v>190.7</v>
      </c>
      <c r="AL35">
        <v>7.1</v>
      </c>
      <c r="AM35">
        <v>195</v>
      </c>
      <c r="AN35" t="s">
        <v>155</v>
      </c>
      <c r="AO35">
        <v>2</v>
      </c>
      <c r="AP35" s="42">
        <v>0.93981481481481488</v>
      </c>
      <c r="AQ35">
        <v>47.158563999999998</v>
      </c>
      <c r="AR35">
        <v>-88.484427999999994</v>
      </c>
      <c r="AS35">
        <v>312.2</v>
      </c>
      <c r="AT35">
        <v>22.9</v>
      </c>
      <c r="AU35">
        <v>12</v>
      </c>
      <c r="AV35">
        <v>10</v>
      </c>
      <c r="AW35" t="s">
        <v>206</v>
      </c>
      <c r="AX35">
        <v>1.2</v>
      </c>
      <c r="AY35">
        <v>1.7324679999999999</v>
      </c>
      <c r="AZ35">
        <v>2.2324679999999999</v>
      </c>
      <c r="BA35">
        <v>14.048999999999999</v>
      </c>
      <c r="BB35">
        <v>11.91</v>
      </c>
      <c r="BC35">
        <v>0.85</v>
      </c>
      <c r="BD35">
        <v>17.37</v>
      </c>
      <c r="BE35">
        <v>2155.9940000000001</v>
      </c>
      <c r="BF35">
        <v>548.99099999999999</v>
      </c>
      <c r="BG35">
        <v>6.3E-2</v>
      </c>
      <c r="BH35">
        <v>0</v>
      </c>
      <c r="BI35">
        <v>6.3E-2</v>
      </c>
      <c r="BJ35">
        <v>4.9000000000000002E-2</v>
      </c>
      <c r="BK35">
        <v>0</v>
      </c>
      <c r="BL35">
        <v>4.9000000000000002E-2</v>
      </c>
      <c r="BM35">
        <v>5.1016000000000004</v>
      </c>
      <c r="BN35"/>
      <c r="BO35"/>
      <c r="BP35"/>
      <c r="BQ35">
        <v>0</v>
      </c>
      <c r="BR35">
        <v>0.22856599999999999</v>
      </c>
      <c r="BS35">
        <v>-2.6437840000000001</v>
      </c>
      <c r="BT35">
        <v>1.2999999999999999E-2</v>
      </c>
      <c r="BU35">
        <v>5.5021550000000001</v>
      </c>
      <c r="BV35">
        <v>-53.140058400000001</v>
      </c>
      <c r="BW35" s="4">
        <f t="shared" si="9"/>
        <v>1.4536693510000001</v>
      </c>
      <c r="BY35" s="4">
        <f t="shared" si="10"/>
        <v>9032.1936654070996</v>
      </c>
      <c r="BZ35" s="4">
        <f t="shared" si="11"/>
        <v>2299.9104044656469</v>
      </c>
      <c r="CA35" s="4">
        <f t="shared" si="12"/>
        <v>0.20527770003300003</v>
      </c>
      <c r="CB35" s="4">
        <f t="shared" si="13"/>
        <v>21.372341112007199</v>
      </c>
    </row>
    <row r="36" spans="1:80" x14ac:dyDescent="0.25">
      <c r="A36" s="40">
        <v>41704</v>
      </c>
      <c r="B36" s="41">
        <v>2.3230324074074077E-2</v>
      </c>
      <c r="C36">
        <v>11.853999999999999</v>
      </c>
      <c r="D36">
        <v>5.4499000000000004</v>
      </c>
      <c r="E36">
        <v>54499.184690000002</v>
      </c>
      <c r="F36">
        <v>3.3</v>
      </c>
      <c r="G36">
        <v>-12.9</v>
      </c>
      <c r="H36">
        <v>925.4</v>
      </c>
      <c r="I36"/>
      <c r="J36">
        <v>0</v>
      </c>
      <c r="K36">
        <v>0.84989999999999999</v>
      </c>
      <c r="L36">
        <v>10.0748</v>
      </c>
      <c r="M36">
        <v>4.6321000000000003</v>
      </c>
      <c r="N36">
        <v>2.8048000000000002</v>
      </c>
      <c r="O36">
        <v>0</v>
      </c>
      <c r="P36">
        <v>2.8</v>
      </c>
      <c r="Q36">
        <v>2.1686000000000001</v>
      </c>
      <c r="R36">
        <v>0</v>
      </c>
      <c r="S36">
        <v>2.2000000000000002</v>
      </c>
      <c r="T36">
        <v>925.4402</v>
      </c>
      <c r="U36"/>
      <c r="V36"/>
      <c r="W36">
        <v>0</v>
      </c>
      <c r="X36">
        <v>0</v>
      </c>
      <c r="Y36">
        <v>12.2</v>
      </c>
      <c r="Z36">
        <v>846</v>
      </c>
      <c r="AA36">
        <v>873</v>
      </c>
      <c r="AB36">
        <v>846</v>
      </c>
      <c r="AC36">
        <v>46</v>
      </c>
      <c r="AD36">
        <v>12.58</v>
      </c>
      <c r="AE36">
        <v>0.28999999999999998</v>
      </c>
      <c r="AF36">
        <v>974</v>
      </c>
      <c r="AG36">
        <v>0</v>
      </c>
      <c r="AH36">
        <v>9</v>
      </c>
      <c r="AI36">
        <v>15</v>
      </c>
      <c r="AJ36">
        <v>191</v>
      </c>
      <c r="AK36">
        <v>191</v>
      </c>
      <c r="AL36">
        <v>7.2</v>
      </c>
      <c r="AM36">
        <v>195</v>
      </c>
      <c r="AN36" t="s">
        <v>155</v>
      </c>
      <c r="AO36">
        <v>2</v>
      </c>
      <c r="AP36" s="42">
        <v>0.93982638888888881</v>
      </c>
      <c r="AQ36">
        <v>47.158622000000001</v>
      </c>
      <c r="AR36">
        <v>-88.484316000000007</v>
      </c>
      <c r="AS36">
        <v>311.8</v>
      </c>
      <c r="AT36">
        <v>22.9</v>
      </c>
      <c r="AU36">
        <v>12</v>
      </c>
      <c r="AV36">
        <v>10</v>
      </c>
      <c r="AW36" t="s">
        <v>206</v>
      </c>
      <c r="AX36">
        <v>1.2</v>
      </c>
      <c r="AY36">
        <v>1.734545</v>
      </c>
      <c r="AZ36">
        <v>2.2345449999999998</v>
      </c>
      <c r="BA36">
        <v>14.048999999999999</v>
      </c>
      <c r="BB36">
        <v>11.74</v>
      </c>
      <c r="BC36">
        <v>0.84</v>
      </c>
      <c r="BD36">
        <v>17.657</v>
      </c>
      <c r="BE36">
        <v>2065.3620000000001</v>
      </c>
      <c r="BF36">
        <v>604.38099999999997</v>
      </c>
      <c r="BG36">
        <v>0.06</v>
      </c>
      <c r="BH36">
        <v>0</v>
      </c>
      <c r="BI36">
        <v>0.06</v>
      </c>
      <c r="BJ36">
        <v>4.7E-2</v>
      </c>
      <c r="BK36">
        <v>0</v>
      </c>
      <c r="BL36">
        <v>4.7E-2</v>
      </c>
      <c r="BM36">
        <v>6.2686000000000002</v>
      </c>
      <c r="BN36"/>
      <c r="BO36"/>
      <c r="BP36"/>
      <c r="BQ36">
        <v>0</v>
      </c>
      <c r="BR36">
        <v>0.25335999999999997</v>
      </c>
      <c r="BS36">
        <v>-2.3353980000000001</v>
      </c>
      <c r="BT36">
        <v>1.3717999999999999E-2</v>
      </c>
      <c r="BU36">
        <v>6.0990089999999997</v>
      </c>
      <c r="BV36">
        <v>-46.941499800000003</v>
      </c>
      <c r="BW36" s="4">
        <f t="shared" si="9"/>
        <v>1.6113581777999999</v>
      </c>
      <c r="BY36" s="4">
        <f t="shared" si="10"/>
        <v>9591.0980099528406</v>
      </c>
      <c r="BZ36" s="4">
        <f t="shared" si="11"/>
        <v>2806.6156956278405</v>
      </c>
      <c r="CA36" s="4">
        <f t="shared" si="12"/>
        <v>0.21825791627219995</v>
      </c>
      <c r="CB36" s="4">
        <f t="shared" si="13"/>
        <v>29.110033488168359</v>
      </c>
    </row>
    <row r="37" spans="1:80" x14ac:dyDescent="0.25">
      <c r="A37" s="40">
        <v>41704</v>
      </c>
      <c r="B37" s="41">
        <v>2.3241898148148147E-2</v>
      </c>
      <c r="C37">
        <v>11.663</v>
      </c>
      <c r="D37">
        <v>5.9607999999999999</v>
      </c>
      <c r="E37">
        <v>59608.23141</v>
      </c>
      <c r="F37">
        <v>3.5</v>
      </c>
      <c r="G37">
        <v>-7.6</v>
      </c>
      <c r="H37">
        <v>1280.8</v>
      </c>
      <c r="I37"/>
      <c r="J37">
        <v>0</v>
      </c>
      <c r="K37">
        <v>0.84619999999999995</v>
      </c>
      <c r="L37">
        <v>9.8696999999999999</v>
      </c>
      <c r="M37">
        <v>5.0442</v>
      </c>
      <c r="N37">
        <v>2.9253</v>
      </c>
      <c r="O37">
        <v>0</v>
      </c>
      <c r="P37">
        <v>2.9</v>
      </c>
      <c r="Q37">
        <v>2.2618</v>
      </c>
      <c r="R37">
        <v>0</v>
      </c>
      <c r="S37">
        <v>2.2999999999999998</v>
      </c>
      <c r="T37">
        <v>1280.7819999999999</v>
      </c>
      <c r="U37"/>
      <c r="V37"/>
      <c r="W37">
        <v>0</v>
      </c>
      <c r="X37">
        <v>0</v>
      </c>
      <c r="Y37">
        <v>12.3</v>
      </c>
      <c r="Z37">
        <v>846</v>
      </c>
      <c r="AA37">
        <v>873</v>
      </c>
      <c r="AB37">
        <v>845</v>
      </c>
      <c r="AC37">
        <v>46</v>
      </c>
      <c r="AD37">
        <v>12.58</v>
      </c>
      <c r="AE37">
        <v>0.28999999999999998</v>
      </c>
      <c r="AF37">
        <v>974</v>
      </c>
      <c r="AG37">
        <v>0</v>
      </c>
      <c r="AH37">
        <v>9</v>
      </c>
      <c r="AI37">
        <v>15</v>
      </c>
      <c r="AJ37">
        <v>190.3</v>
      </c>
      <c r="AK37">
        <v>189.6</v>
      </c>
      <c r="AL37">
        <v>7.1</v>
      </c>
      <c r="AM37">
        <v>195</v>
      </c>
      <c r="AN37" t="s">
        <v>155</v>
      </c>
      <c r="AO37">
        <v>2</v>
      </c>
      <c r="AP37" s="42">
        <v>0.93983796296296296</v>
      </c>
      <c r="AQ37">
        <v>47.158703000000003</v>
      </c>
      <c r="AR37">
        <v>-88.484226000000007</v>
      </c>
      <c r="AS37">
        <v>311.5</v>
      </c>
      <c r="AT37">
        <v>23.3</v>
      </c>
      <c r="AU37">
        <v>12</v>
      </c>
      <c r="AV37">
        <v>10</v>
      </c>
      <c r="AW37" t="s">
        <v>206</v>
      </c>
      <c r="AX37">
        <v>1.3001</v>
      </c>
      <c r="AY37">
        <v>1.7000999999999999</v>
      </c>
      <c r="AZ37">
        <v>2.2334670000000001</v>
      </c>
      <c r="BA37">
        <v>14.048999999999999</v>
      </c>
      <c r="BB37">
        <v>11.45</v>
      </c>
      <c r="BC37">
        <v>0.81</v>
      </c>
      <c r="BD37">
        <v>18.170999999999999</v>
      </c>
      <c r="BE37">
        <v>1990.59</v>
      </c>
      <c r="BF37">
        <v>647.51300000000003</v>
      </c>
      <c r="BG37">
        <v>6.2E-2</v>
      </c>
      <c r="BH37">
        <v>0</v>
      </c>
      <c r="BI37">
        <v>6.2E-2</v>
      </c>
      <c r="BJ37">
        <v>4.8000000000000001E-2</v>
      </c>
      <c r="BK37">
        <v>0</v>
      </c>
      <c r="BL37">
        <v>4.8000000000000001E-2</v>
      </c>
      <c r="BM37">
        <v>8.5351999999999997</v>
      </c>
      <c r="BN37"/>
      <c r="BO37"/>
      <c r="BP37"/>
      <c r="BQ37">
        <v>0</v>
      </c>
      <c r="BR37">
        <v>0.294182</v>
      </c>
      <c r="BS37">
        <v>-2.1550020000000001</v>
      </c>
      <c r="BT37">
        <v>1.3282E-2</v>
      </c>
      <c r="BU37">
        <v>7.081696</v>
      </c>
      <c r="BV37">
        <v>-43.315540200000001</v>
      </c>
      <c r="BW37" s="4">
        <f t="shared" si="9"/>
        <v>1.8709840832</v>
      </c>
      <c r="BY37" s="4">
        <f t="shared" si="10"/>
        <v>10733.267917423294</v>
      </c>
      <c r="BZ37" s="4">
        <f t="shared" si="11"/>
        <v>3491.3922550673469</v>
      </c>
      <c r="CA37" s="4">
        <f t="shared" si="12"/>
        <v>0.25881616005119995</v>
      </c>
      <c r="CB37" s="4">
        <f t="shared" si="13"/>
        <v>46.021826859770876</v>
      </c>
    </row>
    <row r="38" spans="1:80" x14ac:dyDescent="0.25">
      <c r="A38" s="40">
        <v>41704</v>
      </c>
      <c r="B38" s="41">
        <v>2.3253472222222224E-2</v>
      </c>
      <c r="C38">
        <v>11.189</v>
      </c>
      <c r="D38">
        <v>6.2375999999999996</v>
      </c>
      <c r="E38">
        <v>62375.962520000001</v>
      </c>
      <c r="F38">
        <v>3.5</v>
      </c>
      <c r="G38">
        <v>-6.1</v>
      </c>
      <c r="H38">
        <v>1724</v>
      </c>
      <c r="I38"/>
      <c r="J38">
        <v>0</v>
      </c>
      <c r="K38">
        <v>0.84670000000000001</v>
      </c>
      <c r="L38">
        <v>9.4740000000000002</v>
      </c>
      <c r="M38">
        <v>5.2813999999999997</v>
      </c>
      <c r="N38">
        <v>3.0038</v>
      </c>
      <c r="O38">
        <v>0</v>
      </c>
      <c r="P38">
        <v>3</v>
      </c>
      <c r="Q38">
        <v>2.3224</v>
      </c>
      <c r="R38">
        <v>0</v>
      </c>
      <c r="S38">
        <v>2.2999999999999998</v>
      </c>
      <c r="T38">
        <v>1724.0059000000001</v>
      </c>
      <c r="U38"/>
      <c r="V38"/>
      <c r="W38">
        <v>0</v>
      </c>
      <c r="X38">
        <v>0</v>
      </c>
      <c r="Y38">
        <v>12.2</v>
      </c>
      <c r="Z38">
        <v>847</v>
      </c>
      <c r="AA38">
        <v>874</v>
      </c>
      <c r="AB38">
        <v>846</v>
      </c>
      <c r="AC38">
        <v>46</v>
      </c>
      <c r="AD38">
        <v>12.58</v>
      </c>
      <c r="AE38">
        <v>0.28999999999999998</v>
      </c>
      <c r="AF38">
        <v>974</v>
      </c>
      <c r="AG38">
        <v>0</v>
      </c>
      <c r="AH38">
        <v>9</v>
      </c>
      <c r="AI38">
        <v>15</v>
      </c>
      <c r="AJ38">
        <v>190.7</v>
      </c>
      <c r="AK38">
        <v>189</v>
      </c>
      <c r="AL38">
        <v>6.9</v>
      </c>
      <c r="AM38">
        <v>195</v>
      </c>
      <c r="AN38" t="s">
        <v>155</v>
      </c>
      <c r="AO38">
        <v>2</v>
      </c>
      <c r="AP38" s="42">
        <v>0.93984953703703711</v>
      </c>
      <c r="AQ38">
        <v>47.158797999999997</v>
      </c>
      <c r="AR38">
        <v>-88.484159000000005</v>
      </c>
      <c r="AS38">
        <v>311.2</v>
      </c>
      <c r="AT38">
        <v>24.6</v>
      </c>
      <c r="AU38">
        <v>12</v>
      </c>
      <c r="AV38">
        <v>10</v>
      </c>
      <c r="AW38" t="s">
        <v>206</v>
      </c>
      <c r="AX38">
        <v>1.4001999999999999</v>
      </c>
      <c r="AY38">
        <v>1.9</v>
      </c>
      <c r="AZ38">
        <v>2.4334669999999998</v>
      </c>
      <c r="BA38">
        <v>14.048999999999999</v>
      </c>
      <c r="BB38">
        <v>11.49</v>
      </c>
      <c r="BC38">
        <v>0.82</v>
      </c>
      <c r="BD38">
        <v>18.106000000000002</v>
      </c>
      <c r="BE38">
        <v>1925.432</v>
      </c>
      <c r="BF38">
        <v>683.15599999999995</v>
      </c>
      <c r="BG38">
        <v>6.4000000000000001E-2</v>
      </c>
      <c r="BH38">
        <v>0</v>
      </c>
      <c r="BI38">
        <v>6.4000000000000001E-2</v>
      </c>
      <c r="BJ38">
        <v>4.9000000000000002E-2</v>
      </c>
      <c r="BK38">
        <v>0</v>
      </c>
      <c r="BL38">
        <v>4.9000000000000002E-2</v>
      </c>
      <c r="BM38">
        <v>11.5771</v>
      </c>
      <c r="BN38"/>
      <c r="BO38"/>
      <c r="BP38"/>
      <c r="BQ38">
        <v>0</v>
      </c>
      <c r="BR38">
        <v>0.33097599999999999</v>
      </c>
      <c r="BS38">
        <v>-2.0963539999999998</v>
      </c>
      <c r="BT38">
        <v>1.2999999999999999E-2</v>
      </c>
      <c r="BU38">
        <v>7.9674199999999997</v>
      </c>
      <c r="BV38">
        <v>-42.1367154</v>
      </c>
      <c r="BW38" s="4">
        <f t="shared" si="9"/>
        <v>2.1049923639999997</v>
      </c>
      <c r="BY38" s="4">
        <f t="shared" si="10"/>
        <v>11680.428338930014</v>
      </c>
      <c r="BZ38" s="4">
        <f t="shared" si="11"/>
        <v>4144.293178003727</v>
      </c>
      <c r="CA38" s="4">
        <f t="shared" si="12"/>
        <v>0.297253285812</v>
      </c>
      <c r="CB38" s="4">
        <f t="shared" si="13"/>
        <v>70.231245207634785</v>
      </c>
    </row>
    <row r="39" spans="1:80" x14ac:dyDescent="0.25">
      <c r="A39" s="40">
        <v>41704</v>
      </c>
      <c r="B39" s="41">
        <v>2.3265046296296294E-2</v>
      </c>
      <c r="C39">
        <v>10.707000000000001</v>
      </c>
      <c r="D39">
        <v>7.3228</v>
      </c>
      <c r="E39">
        <v>73227.751279999997</v>
      </c>
      <c r="F39">
        <v>3.4</v>
      </c>
      <c r="G39">
        <v>-9.8000000000000007</v>
      </c>
      <c r="H39">
        <v>2246.1</v>
      </c>
      <c r="I39"/>
      <c r="J39">
        <v>0</v>
      </c>
      <c r="K39">
        <v>0.83950000000000002</v>
      </c>
      <c r="L39">
        <v>8.9880999999999993</v>
      </c>
      <c r="M39">
        <v>6.1471999999999998</v>
      </c>
      <c r="N39">
        <v>2.8940999999999999</v>
      </c>
      <c r="O39">
        <v>0</v>
      </c>
      <c r="P39">
        <v>2.9</v>
      </c>
      <c r="Q39">
        <v>2.2376999999999998</v>
      </c>
      <c r="R39">
        <v>0</v>
      </c>
      <c r="S39">
        <v>2.2000000000000002</v>
      </c>
      <c r="T39">
        <v>2246.1487999999999</v>
      </c>
      <c r="U39"/>
      <c r="V39"/>
      <c r="W39">
        <v>0</v>
      </c>
      <c r="X39">
        <v>0</v>
      </c>
      <c r="Y39">
        <v>12.2</v>
      </c>
      <c r="Z39">
        <v>849</v>
      </c>
      <c r="AA39">
        <v>874</v>
      </c>
      <c r="AB39">
        <v>846</v>
      </c>
      <c r="AC39">
        <v>46</v>
      </c>
      <c r="AD39">
        <v>12.58</v>
      </c>
      <c r="AE39">
        <v>0.28999999999999998</v>
      </c>
      <c r="AF39">
        <v>974</v>
      </c>
      <c r="AG39">
        <v>0</v>
      </c>
      <c r="AH39">
        <v>9</v>
      </c>
      <c r="AI39">
        <v>15</v>
      </c>
      <c r="AJ39">
        <v>191</v>
      </c>
      <c r="AK39">
        <v>189.7</v>
      </c>
      <c r="AL39">
        <v>6.7</v>
      </c>
      <c r="AM39">
        <v>195</v>
      </c>
      <c r="AN39" t="s">
        <v>155</v>
      </c>
      <c r="AO39">
        <v>2</v>
      </c>
      <c r="AP39" s="42">
        <v>0.93986111111111104</v>
      </c>
      <c r="AQ39">
        <v>47.158901</v>
      </c>
      <c r="AR39">
        <v>-88.484110999999999</v>
      </c>
      <c r="AS39">
        <v>310.89999999999998</v>
      </c>
      <c r="AT39">
        <v>27.1</v>
      </c>
      <c r="AU39">
        <v>12</v>
      </c>
      <c r="AV39">
        <v>10</v>
      </c>
      <c r="AW39" t="s">
        <v>206</v>
      </c>
      <c r="AX39">
        <v>1.1005</v>
      </c>
      <c r="AY39">
        <v>1.7341660000000001</v>
      </c>
      <c r="AZ39">
        <v>2.1009989999999998</v>
      </c>
      <c r="BA39">
        <v>14.048999999999999</v>
      </c>
      <c r="BB39">
        <v>10.95</v>
      </c>
      <c r="BC39">
        <v>0.78</v>
      </c>
      <c r="BD39">
        <v>19.123999999999999</v>
      </c>
      <c r="BE39">
        <v>1775.143</v>
      </c>
      <c r="BF39">
        <v>772.71299999999997</v>
      </c>
      <c r="BG39">
        <v>0.06</v>
      </c>
      <c r="BH39">
        <v>0</v>
      </c>
      <c r="BI39">
        <v>0.06</v>
      </c>
      <c r="BJ39">
        <v>4.5999999999999999E-2</v>
      </c>
      <c r="BK39">
        <v>0</v>
      </c>
      <c r="BL39">
        <v>4.5999999999999999E-2</v>
      </c>
      <c r="BM39">
        <v>14.6577</v>
      </c>
      <c r="BN39"/>
      <c r="BO39"/>
      <c r="BP39"/>
      <c r="BQ39">
        <v>0</v>
      </c>
      <c r="BR39">
        <v>0.29620200000000002</v>
      </c>
      <c r="BS39">
        <v>-2.9621919999999999</v>
      </c>
      <c r="BT39">
        <v>1.3717999999999999E-2</v>
      </c>
      <c r="BU39">
        <v>7.1303229999999997</v>
      </c>
      <c r="BV39">
        <v>-59.540059200000002</v>
      </c>
      <c r="BW39" s="4">
        <f t="shared" si="9"/>
        <v>1.8838313365999999</v>
      </c>
      <c r="BY39" s="4">
        <f t="shared" si="10"/>
        <v>9637.3009306493041</v>
      </c>
      <c r="BZ39" s="4">
        <f t="shared" si="11"/>
        <v>4195.0804605740586</v>
      </c>
      <c r="CA39" s="4">
        <f t="shared" si="12"/>
        <v>0.24973528488119998</v>
      </c>
      <c r="CB39" s="4">
        <f t="shared" si="13"/>
        <v>79.577062721807934</v>
      </c>
    </row>
    <row r="40" spans="1:80" x14ac:dyDescent="0.25">
      <c r="A40" s="40">
        <v>41704</v>
      </c>
      <c r="B40" s="41">
        <v>2.3276620370370368E-2</v>
      </c>
      <c r="C40">
        <v>10.462999999999999</v>
      </c>
      <c r="D40">
        <v>7.7423000000000002</v>
      </c>
      <c r="E40">
        <v>77422.909539999993</v>
      </c>
      <c r="F40">
        <v>6.6</v>
      </c>
      <c r="G40">
        <v>-20.399999999999999</v>
      </c>
      <c r="H40">
        <v>2316.8000000000002</v>
      </c>
      <c r="I40"/>
      <c r="J40">
        <v>0</v>
      </c>
      <c r="K40">
        <v>0.83720000000000006</v>
      </c>
      <c r="L40">
        <v>8.7601999999999993</v>
      </c>
      <c r="M40">
        <v>6.4821</v>
      </c>
      <c r="N40">
        <v>5.4983000000000004</v>
      </c>
      <c r="O40">
        <v>0</v>
      </c>
      <c r="P40">
        <v>5.5</v>
      </c>
      <c r="Q40">
        <v>4.2511000000000001</v>
      </c>
      <c r="R40">
        <v>0</v>
      </c>
      <c r="S40">
        <v>4.3</v>
      </c>
      <c r="T40">
        <v>2316.8413</v>
      </c>
      <c r="U40"/>
      <c r="V40"/>
      <c r="W40">
        <v>0</v>
      </c>
      <c r="X40">
        <v>0</v>
      </c>
      <c r="Y40">
        <v>12.2</v>
      </c>
      <c r="Z40">
        <v>850</v>
      </c>
      <c r="AA40">
        <v>875</v>
      </c>
      <c r="AB40">
        <v>846</v>
      </c>
      <c r="AC40">
        <v>46</v>
      </c>
      <c r="AD40">
        <v>12.58</v>
      </c>
      <c r="AE40">
        <v>0.28999999999999998</v>
      </c>
      <c r="AF40">
        <v>974</v>
      </c>
      <c r="AG40">
        <v>0</v>
      </c>
      <c r="AH40">
        <v>9</v>
      </c>
      <c r="AI40">
        <v>15</v>
      </c>
      <c r="AJ40">
        <v>191</v>
      </c>
      <c r="AK40">
        <v>190</v>
      </c>
      <c r="AL40">
        <v>6.7</v>
      </c>
      <c r="AM40">
        <v>195</v>
      </c>
      <c r="AN40" t="s">
        <v>155</v>
      </c>
      <c r="AO40">
        <v>2</v>
      </c>
      <c r="AP40" s="42">
        <v>0.93987268518518519</v>
      </c>
      <c r="AQ40">
        <v>47.159024000000002</v>
      </c>
      <c r="AR40">
        <v>-88.484098000000003</v>
      </c>
      <c r="AS40">
        <v>310.60000000000002</v>
      </c>
      <c r="AT40">
        <v>29.7</v>
      </c>
      <c r="AU40">
        <v>12</v>
      </c>
      <c r="AV40">
        <v>10</v>
      </c>
      <c r="AW40" t="s">
        <v>206</v>
      </c>
      <c r="AX40">
        <v>0.93306699999999998</v>
      </c>
      <c r="AY40">
        <v>1.499201</v>
      </c>
      <c r="AZ40">
        <v>1.7661340000000001</v>
      </c>
      <c r="BA40">
        <v>14.048999999999999</v>
      </c>
      <c r="BB40">
        <v>10.79</v>
      </c>
      <c r="BC40">
        <v>0.77</v>
      </c>
      <c r="BD40">
        <v>19.440999999999999</v>
      </c>
      <c r="BE40">
        <v>1717.336</v>
      </c>
      <c r="BF40">
        <v>808.78700000000003</v>
      </c>
      <c r="BG40">
        <v>0.113</v>
      </c>
      <c r="BH40">
        <v>0</v>
      </c>
      <c r="BI40">
        <v>0.113</v>
      </c>
      <c r="BJ40">
        <v>8.6999999999999994E-2</v>
      </c>
      <c r="BK40">
        <v>0</v>
      </c>
      <c r="BL40">
        <v>8.6999999999999994E-2</v>
      </c>
      <c r="BM40">
        <v>15.007300000000001</v>
      </c>
      <c r="BN40"/>
      <c r="BO40"/>
      <c r="BP40"/>
      <c r="BQ40">
        <v>0</v>
      </c>
      <c r="BR40">
        <v>0.28546199999999999</v>
      </c>
      <c r="BS40">
        <v>-3.2742279999999999</v>
      </c>
      <c r="BT40">
        <v>1.3282E-2</v>
      </c>
      <c r="BU40">
        <v>6.8717839999999999</v>
      </c>
      <c r="BV40">
        <v>-65.811982799999996</v>
      </c>
      <c r="BW40" s="4">
        <f t="shared" si="9"/>
        <v>1.8155253327999998</v>
      </c>
      <c r="BY40" s="4">
        <f t="shared" si="10"/>
        <v>8985.4047829086339</v>
      </c>
      <c r="BZ40" s="4">
        <f t="shared" si="11"/>
        <v>4231.7162035584906</v>
      </c>
      <c r="CA40" s="4">
        <f t="shared" si="12"/>
        <v>0.45519934137119994</v>
      </c>
      <c r="CB40" s="4">
        <f t="shared" si="13"/>
        <v>78.520839951264477</v>
      </c>
    </row>
    <row r="41" spans="1:80" x14ac:dyDescent="0.25">
      <c r="A41" s="40">
        <v>41704</v>
      </c>
      <c r="B41" s="41">
        <v>2.3288194444444441E-2</v>
      </c>
      <c r="C41">
        <v>10.554</v>
      </c>
      <c r="D41">
        <v>7.5115999999999996</v>
      </c>
      <c r="E41">
        <v>75116.340639999995</v>
      </c>
      <c r="F41">
        <v>9.5</v>
      </c>
      <c r="G41">
        <v>-19.100000000000001</v>
      </c>
      <c r="H41">
        <v>2199.9</v>
      </c>
      <c r="I41"/>
      <c r="J41">
        <v>0</v>
      </c>
      <c r="K41">
        <v>0.83889999999999998</v>
      </c>
      <c r="L41">
        <v>8.8533000000000008</v>
      </c>
      <c r="M41">
        <v>6.3013000000000003</v>
      </c>
      <c r="N41">
        <v>7.9386999999999999</v>
      </c>
      <c r="O41">
        <v>0</v>
      </c>
      <c r="P41">
        <v>7.9</v>
      </c>
      <c r="Q41">
        <v>6.1379999999999999</v>
      </c>
      <c r="R41">
        <v>0</v>
      </c>
      <c r="S41">
        <v>6.1</v>
      </c>
      <c r="T41">
        <v>2199.8611999999998</v>
      </c>
      <c r="U41"/>
      <c r="V41"/>
      <c r="W41">
        <v>0</v>
      </c>
      <c r="X41">
        <v>0</v>
      </c>
      <c r="Y41">
        <v>12.2</v>
      </c>
      <c r="Z41">
        <v>850</v>
      </c>
      <c r="AA41">
        <v>876</v>
      </c>
      <c r="AB41">
        <v>846</v>
      </c>
      <c r="AC41">
        <v>46</v>
      </c>
      <c r="AD41">
        <v>12.58</v>
      </c>
      <c r="AE41">
        <v>0.28999999999999998</v>
      </c>
      <c r="AF41">
        <v>974</v>
      </c>
      <c r="AG41">
        <v>0</v>
      </c>
      <c r="AH41">
        <v>9</v>
      </c>
      <c r="AI41">
        <v>15</v>
      </c>
      <c r="AJ41">
        <v>190.3</v>
      </c>
      <c r="AK41">
        <v>190</v>
      </c>
      <c r="AL41">
        <v>6.7</v>
      </c>
      <c r="AM41">
        <v>195</v>
      </c>
      <c r="AN41" t="s">
        <v>155</v>
      </c>
      <c r="AO41">
        <v>2</v>
      </c>
      <c r="AP41" s="42">
        <v>0.93988425925925922</v>
      </c>
      <c r="AQ41">
        <v>47.159162000000002</v>
      </c>
      <c r="AR41">
        <v>-88.484111999999996</v>
      </c>
      <c r="AS41">
        <v>310.60000000000002</v>
      </c>
      <c r="AT41">
        <v>31.7</v>
      </c>
      <c r="AU41">
        <v>12</v>
      </c>
      <c r="AV41">
        <v>10</v>
      </c>
      <c r="AW41" t="s">
        <v>206</v>
      </c>
      <c r="AX41">
        <v>1.032967</v>
      </c>
      <c r="AY41">
        <v>1.469231</v>
      </c>
      <c r="AZ41">
        <v>1.9329670000000001</v>
      </c>
      <c r="BA41">
        <v>14.048999999999999</v>
      </c>
      <c r="BB41">
        <v>10.91</v>
      </c>
      <c r="BC41">
        <v>0.78</v>
      </c>
      <c r="BD41">
        <v>19.207000000000001</v>
      </c>
      <c r="BE41">
        <v>1746.8320000000001</v>
      </c>
      <c r="BF41">
        <v>791.33199999999999</v>
      </c>
      <c r="BG41">
        <v>0.16400000000000001</v>
      </c>
      <c r="BH41">
        <v>0</v>
      </c>
      <c r="BI41">
        <v>0.16400000000000001</v>
      </c>
      <c r="BJ41">
        <v>0.127</v>
      </c>
      <c r="BK41">
        <v>0</v>
      </c>
      <c r="BL41">
        <v>0.127</v>
      </c>
      <c r="BM41">
        <v>14.341900000000001</v>
      </c>
      <c r="BN41"/>
      <c r="BO41"/>
      <c r="BP41"/>
      <c r="BQ41">
        <v>0</v>
      </c>
      <c r="BR41">
        <v>0.28441</v>
      </c>
      <c r="BS41">
        <v>-3.6302059999999998</v>
      </c>
      <c r="BT41">
        <v>1.3717999999999999E-2</v>
      </c>
      <c r="BU41">
        <v>6.8464600000000004</v>
      </c>
      <c r="BV41">
        <v>-72.967140599999993</v>
      </c>
      <c r="BW41" s="4">
        <f t="shared" si="9"/>
        <v>1.808834732</v>
      </c>
      <c r="BY41" s="4">
        <f t="shared" si="10"/>
        <v>9106.051176767809</v>
      </c>
      <c r="BZ41" s="4">
        <f t="shared" si="11"/>
        <v>4125.1303444258083</v>
      </c>
      <c r="CA41" s="4">
        <f t="shared" si="12"/>
        <v>0.66203761978800002</v>
      </c>
      <c r="CB41" s="4">
        <f t="shared" si="13"/>
        <v>74.762813694783617</v>
      </c>
    </row>
    <row r="42" spans="1:80" x14ac:dyDescent="0.25">
      <c r="A42" s="40">
        <v>41704</v>
      </c>
      <c r="B42" s="41">
        <v>2.3299768518518518E-2</v>
      </c>
      <c r="C42">
        <v>10.778</v>
      </c>
      <c r="D42">
        <v>7.2310999999999996</v>
      </c>
      <c r="E42">
        <v>72310.784960000005</v>
      </c>
      <c r="F42">
        <v>9.6999999999999993</v>
      </c>
      <c r="G42">
        <v>-17.2</v>
      </c>
      <c r="H42">
        <v>2068.6</v>
      </c>
      <c r="I42"/>
      <c r="J42">
        <v>0</v>
      </c>
      <c r="K42">
        <v>0.84</v>
      </c>
      <c r="L42">
        <v>9.0533000000000001</v>
      </c>
      <c r="M42">
        <v>6.0740999999999996</v>
      </c>
      <c r="N42">
        <v>8.1479999999999997</v>
      </c>
      <c r="O42">
        <v>0</v>
      </c>
      <c r="P42">
        <v>8.1</v>
      </c>
      <c r="Q42">
        <v>6.2999000000000001</v>
      </c>
      <c r="R42">
        <v>0</v>
      </c>
      <c r="S42">
        <v>6.3</v>
      </c>
      <c r="T42">
        <v>2068.5803000000001</v>
      </c>
      <c r="U42"/>
      <c r="V42"/>
      <c r="W42">
        <v>0</v>
      </c>
      <c r="X42">
        <v>0</v>
      </c>
      <c r="Y42">
        <v>12.2</v>
      </c>
      <c r="Z42">
        <v>849</v>
      </c>
      <c r="AA42">
        <v>876</v>
      </c>
      <c r="AB42">
        <v>845</v>
      </c>
      <c r="AC42">
        <v>46</v>
      </c>
      <c r="AD42">
        <v>12.58</v>
      </c>
      <c r="AE42">
        <v>0.28999999999999998</v>
      </c>
      <c r="AF42">
        <v>974</v>
      </c>
      <c r="AG42">
        <v>0</v>
      </c>
      <c r="AH42">
        <v>9</v>
      </c>
      <c r="AI42">
        <v>15</v>
      </c>
      <c r="AJ42">
        <v>190</v>
      </c>
      <c r="AK42">
        <v>190</v>
      </c>
      <c r="AL42">
        <v>6.7</v>
      </c>
      <c r="AM42">
        <v>195</v>
      </c>
      <c r="AN42" t="s">
        <v>155</v>
      </c>
      <c r="AO42">
        <v>2</v>
      </c>
      <c r="AP42" s="42">
        <v>0.93989583333333337</v>
      </c>
      <c r="AQ42">
        <v>47.159298999999997</v>
      </c>
      <c r="AR42">
        <v>-88.484121999999999</v>
      </c>
      <c r="AS42">
        <v>310.60000000000002</v>
      </c>
      <c r="AT42">
        <v>32.799999999999997</v>
      </c>
      <c r="AU42">
        <v>12</v>
      </c>
      <c r="AV42">
        <v>10</v>
      </c>
      <c r="AW42" t="s">
        <v>206</v>
      </c>
      <c r="AX42">
        <v>1.1328670000000001</v>
      </c>
      <c r="AY42">
        <v>1.065734</v>
      </c>
      <c r="AZ42">
        <v>2.032867</v>
      </c>
      <c r="BA42">
        <v>14.048999999999999</v>
      </c>
      <c r="BB42">
        <v>10.99</v>
      </c>
      <c r="BC42">
        <v>0.78</v>
      </c>
      <c r="BD42">
        <v>19.047999999999998</v>
      </c>
      <c r="BE42">
        <v>1791.018</v>
      </c>
      <c r="BF42">
        <v>764.80700000000002</v>
      </c>
      <c r="BG42">
        <v>0.16900000000000001</v>
      </c>
      <c r="BH42">
        <v>0</v>
      </c>
      <c r="BI42">
        <v>0.16900000000000001</v>
      </c>
      <c r="BJ42">
        <v>0.13100000000000001</v>
      </c>
      <c r="BK42">
        <v>0</v>
      </c>
      <c r="BL42">
        <v>0.13100000000000001</v>
      </c>
      <c r="BM42">
        <v>13.521599999999999</v>
      </c>
      <c r="BN42"/>
      <c r="BO42"/>
      <c r="BP42"/>
      <c r="BQ42">
        <v>0</v>
      </c>
      <c r="BR42">
        <v>0.29448800000000003</v>
      </c>
      <c r="BS42">
        <v>-3.3631500000000001</v>
      </c>
      <c r="BT42">
        <v>1.3282E-2</v>
      </c>
      <c r="BU42">
        <v>7.0890630000000003</v>
      </c>
      <c r="BV42">
        <v>-67.599315000000004</v>
      </c>
      <c r="BW42" s="4">
        <f t="shared" si="9"/>
        <v>1.8729304445999999</v>
      </c>
      <c r="BY42" s="4">
        <f t="shared" si="10"/>
        <v>9667.2212666724281</v>
      </c>
      <c r="BZ42" s="4">
        <f t="shared" si="11"/>
        <v>4128.1318754473368</v>
      </c>
      <c r="CA42" s="4">
        <f t="shared" si="12"/>
        <v>0.70708724643420007</v>
      </c>
      <c r="CB42" s="4">
        <f t="shared" si="13"/>
        <v>72.984358102173118</v>
      </c>
    </row>
    <row r="43" spans="1:80" x14ac:dyDescent="0.25">
      <c r="A43" s="40">
        <v>41704</v>
      </c>
      <c r="B43" s="41">
        <v>2.3311342592592595E-2</v>
      </c>
      <c r="C43">
        <v>10.763</v>
      </c>
      <c r="D43">
        <v>7.3509000000000002</v>
      </c>
      <c r="E43">
        <v>73509.096940000003</v>
      </c>
      <c r="F43">
        <v>9.1999999999999993</v>
      </c>
      <c r="G43">
        <v>-7.8</v>
      </c>
      <c r="H43">
        <v>2164.3000000000002</v>
      </c>
      <c r="I43"/>
      <c r="J43">
        <v>0</v>
      </c>
      <c r="K43">
        <v>0.83889999999999998</v>
      </c>
      <c r="L43">
        <v>9.0289999999999999</v>
      </c>
      <c r="M43">
        <v>6.1666999999999996</v>
      </c>
      <c r="N43">
        <v>7.7336999999999998</v>
      </c>
      <c r="O43">
        <v>0</v>
      </c>
      <c r="P43">
        <v>7.7</v>
      </c>
      <c r="Q43">
        <v>5.9794999999999998</v>
      </c>
      <c r="R43">
        <v>0</v>
      </c>
      <c r="S43">
        <v>6</v>
      </c>
      <c r="T43">
        <v>2164.2604999999999</v>
      </c>
      <c r="U43"/>
      <c r="V43"/>
      <c r="W43">
        <v>0</v>
      </c>
      <c r="X43">
        <v>0</v>
      </c>
      <c r="Y43">
        <v>12.1</v>
      </c>
      <c r="Z43">
        <v>850</v>
      </c>
      <c r="AA43">
        <v>876</v>
      </c>
      <c r="AB43">
        <v>845</v>
      </c>
      <c r="AC43">
        <v>46</v>
      </c>
      <c r="AD43">
        <v>12.58</v>
      </c>
      <c r="AE43">
        <v>0.28999999999999998</v>
      </c>
      <c r="AF43">
        <v>974</v>
      </c>
      <c r="AG43">
        <v>0</v>
      </c>
      <c r="AH43">
        <v>9</v>
      </c>
      <c r="AI43">
        <v>15</v>
      </c>
      <c r="AJ43">
        <v>190.7</v>
      </c>
      <c r="AK43">
        <v>190.7</v>
      </c>
      <c r="AL43">
        <v>6.8</v>
      </c>
      <c r="AM43">
        <v>195</v>
      </c>
      <c r="AN43" t="s">
        <v>155</v>
      </c>
      <c r="AO43">
        <v>2</v>
      </c>
      <c r="AP43" s="42">
        <v>0.9399074074074073</v>
      </c>
      <c r="AQ43">
        <v>47.159439999999996</v>
      </c>
      <c r="AR43">
        <v>-88.484129999999993</v>
      </c>
      <c r="AS43">
        <v>310.89999999999998</v>
      </c>
      <c r="AT43">
        <v>33.6</v>
      </c>
      <c r="AU43">
        <v>12</v>
      </c>
      <c r="AV43">
        <v>11</v>
      </c>
      <c r="AW43" t="s">
        <v>205</v>
      </c>
      <c r="AX43">
        <v>1.2</v>
      </c>
      <c r="AY43">
        <v>1.2</v>
      </c>
      <c r="AZ43">
        <v>2.1</v>
      </c>
      <c r="BA43">
        <v>14.048999999999999</v>
      </c>
      <c r="BB43">
        <v>10.91</v>
      </c>
      <c r="BC43">
        <v>0.78</v>
      </c>
      <c r="BD43">
        <v>19.204000000000001</v>
      </c>
      <c r="BE43">
        <v>1777.1659999999999</v>
      </c>
      <c r="BF43">
        <v>772.53</v>
      </c>
      <c r="BG43">
        <v>0.159</v>
      </c>
      <c r="BH43">
        <v>0</v>
      </c>
      <c r="BI43">
        <v>0.159</v>
      </c>
      <c r="BJ43">
        <v>0.123</v>
      </c>
      <c r="BK43">
        <v>0</v>
      </c>
      <c r="BL43">
        <v>0.123</v>
      </c>
      <c r="BM43">
        <v>14.0754</v>
      </c>
      <c r="BN43"/>
      <c r="BO43"/>
      <c r="BP43"/>
      <c r="BQ43">
        <v>0</v>
      </c>
      <c r="BR43">
        <v>0.33202799999999999</v>
      </c>
      <c r="BS43">
        <v>-3.2419259999999999</v>
      </c>
      <c r="BT43">
        <v>1.3717999999999999E-2</v>
      </c>
      <c r="BU43">
        <v>7.9927450000000002</v>
      </c>
      <c r="BV43">
        <v>-65.162712600000006</v>
      </c>
      <c r="BW43" s="4">
        <f t="shared" si="9"/>
        <v>2.1116832290000001</v>
      </c>
      <c r="BY43" s="4">
        <f t="shared" si="10"/>
        <v>10815.256550634138</v>
      </c>
      <c r="BZ43" s="4">
        <f t="shared" si="11"/>
        <v>4701.3673134987894</v>
      </c>
      <c r="CA43" s="4">
        <f t="shared" si="12"/>
        <v>0.74853815328899997</v>
      </c>
      <c r="CB43" s="4">
        <f t="shared" si="13"/>
        <v>85.658324575642197</v>
      </c>
    </row>
    <row r="44" spans="1:80" x14ac:dyDescent="0.25">
      <c r="A44" s="40">
        <v>41704</v>
      </c>
      <c r="B44" s="41">
        <v>2.3322916666666665E-2</v>
      </c>
      <c r="C44">
        <v>10.599</v>
      </c>
      <c r="D44">
        <v>7.4926000000000004</v>
      </c>
      <c r="E44">
        <v>74925.832639999993</v>
      </c>
      <c r="F44">
        <v>8</v>
      </c>
      <c r="G44">
        <v>-11.6</v>
      </c>
      <c r="H44">
        <v>2341.4</v>
      </c>
      <c r="I44"/>
      <c r="J44">
        <v>0</v>
      </c>
      <c r="K44">
        <v>0.8387</v>
      </c>
      <c r="L44">
        <v>8.8892000000000007</v>
      </c>
      <c r="M44">
        <v>6.2838000000000003</v>
      </c>
      <c r="N44">
        <v>6.7092999999999998</v>
      </c>
      <c r="O44">
        <v>0</v>
      </c>
      <c r="P44">
        <v>6.7</v>
      </c>
      <c r="Q44">
        <v>5.1875</v>
      </c>
      <c r="R44">
        <v>0</v>
      </c>
      <c r="S44">
        <v>5.2</v>
      </c>
      <c r="T44">
        <v>2341.4137999999998</v>
      </c>
      <c r="U44"/>
      <c r="V44"/>
      <c r="W44">
        <v>0</v>
      </c>
      <c r="X44">
        <v>0</v>
      </c>
      <c r="Y44">
        <v>12.2</v>
      </c>
      <c r="Z44">
        <v>851</v>
      </c>
      <c r="AA44">
        <v>876</v>
      </c>
      <c r="AB44">
        <v>844</v>
      </c>
      <c r="AC44">
        <v>46</v>
      </c>
      <c r="AD44">
        <v>12.58</v>
      </c>
      <c r="AE44">
        <v>0.28999999999999998</v>
      </c>
      <c r="AF44">
        <v>974</v>
      </c>
      <c r="AG44">
        <v>0</v>
      </c>
      <c r="AH44">
        <v>9</v>
      </c>
      <c r="AI44">
        <v>15</v>
      </c>
      <c r="AJ44">
        <v>191</v>
      </c>
      <c r="AK44">
        <v>191</v>
      </c>
      <c r="AL44">
        <v>6.9</v>
      </c>
      <c r="AM44">
        <v>195</v>
      </c>
      <c r="AN44" t="s">
        <v>155</v>
      </c>
      <c r="AO44">
        <v>2</v>
      </c>
      <c r="AP44" s="42">
        <v>0.93991898148148145</v>
      </c>
      <c r="AQ44">
        <v>47.159534999999998</v>
      </c>
      <c r="AR44">
        <v>-88.484137000000004</v>
      </c>
      <c r="AS44">
        <v>310.89999999999998</v>
      </c>
      <c r="AT44">
        <v>34</v>
      </c>
      <c r="AU44">
        <v>12</v>
      </c>
      <c r="AV44">
        <v>11</v>
      </c>
      <c r="AW44" t="s">
        <v>205</v>
      </c>
      <c r="AX44">
        <v>1.2</v>
      </c>
      <c r="AY44">
        <v>1.134665</v>
      </c>
      <c r="AZ44">
        <v>1.9693309999999999</v>
      </c>
      <c r="BA44">
        <v>14.048999999999999</v>
      </c>
      <c r="BB44">
        <v>10.89</v>
      </c>
      <c r="BC44">
        <v>0.78</v>
      </c>
      <c r="BD44">
        <v>19.236999999999998</v>
      </c>
      <c r="BE44">
        <v>1750.2170000000001</v>
      </c>
      <c r="BF44">
        <v>787.452</v>
      </c>
      <c r="BG44">
        <v>0.13800000000000001</v>
      </c>
      <c r="BH44">
        <v>0</v>
      </c>
      <c r="BI44">
        <v>0.13800000000000001</v>
      </c>
      <c r="BJ44">
        <v>0.107</v>
      </c>
      <c r="BK44">
        <v>0</v>
      </c>
      <c r="BL44">
        <v>0.107</v>
      </c>
      <c r="BM44">
        <v>15.2324</v>
      </c>
      <c r="BN44"/>
      <c r="BO44"/>
      <c r="BP44"/>
      <c r="BQ44">
        <v>0</v>
      </c>
      <c r="BR44">
        <v>0.34212799999999999</v>
      </c>
      <c r="BS44">
        <v>-3.1919439999999999</v>
      </c>
      <c r="BT44">
        <v>1.3282E-2</v>
      </c>
      <c r="BU44">
        <v>8.2358770000000003</v>
      </c>
      <c r="BV44">
        <v>-64.158074400000004</v>
      </c>
      <c r="BW44" s="4">
        <f t="shared" si="9"/>
        <v>2.1759187033999998</v>
      </c>
      <c r="BY44" s="4">
        <f t="shared" si="10"/>
        <v>10975.255071544272</v>
      </c>
      <c r="BZ44" s="4">
        <f t="shared" si="11"/>
        <v>4937.951440648606</v>
      </c>
      <c r="CA44" s="4">
        <f t="shared" si="12"/>
        <v>0.67097525201459995</v>
      </c>
      <c r="CB44" s="4">
        <f t="shared" si="13"/>
        <v>95.519284381188726</v>
      </c>
    </row>
    <row r="45" spans="1:80" x14ac:dyDescent="0.25">
      <c r="A45" s="40">
        <v>41704</v>
      </c>
      <c r="B45" s="41">
        <v>2.3334490740740742E-2</v>
      </c>
      <c r="C45">
        <v>10.52</v>
      </c>
      <c r="D45">
        <v>7.7</v>
      </c>
      <c r="E45">
        <v>77000.017200000002</v>
      </c>
      <c r="F45">
        <v>7.8</v>
      </c>
      <c r="G45">
        <v>-15.1</v>
      </c>
      <c r="H45">
        <v>2319.5</v>
      </c>
      <c r="I45"/>
      <c r="J45">
        <v>0</v>
      </c>
      <c r="K45">
        <v>0.83730000000000004</v>
      </c>
      <c r="L45">
        <v>8.8079000000000001</v>
      </c>
      <c r="M45">
        <v>6.4469000000000003</v>
      </c>
      <c r="N45">
        <v>6.5305999999999997</v>
      </c>
      <c r="O45">
        <v>0</v>
      </c>
      <c r="P45">
        <v>6.5</v>
      </c>
      <c r="Q45">
        <v>5.0492999999999997</v>
      </c>
      <c r="R45">
        <v>0</v>
      </c>
      <c r="S45">
        <v>5</v>
      </c>
      <c r="T45">
        <v>2319.4775</v>
      </c>
      <c r="U45"/>
      <c r="V45"/>
      <c r="W45">
        <v>0</v>
      </c>
      <c r="X45">
        <v>0</v>
      </c>
      <c r="Y45">
        <v>12.1</v>
      </c>
      <c r="Z45">
        <v>851</v>
      </c>
      <c r="AA45">
        <v>875</v>
      </c>
      <c r="AB45">
        <v>842</v>
      </c>
      <c r="AC45">
        <v>46</v>
      </c>
      <c r="AD45">
        <v>12.58</v>
      </c>
      <c r="AE45">
        <v>0.28999999999999998</v>
      </c>
      <c r="AF45">
        <v>974</v>
      </c>
      <c r="AG45">
        <v>0</v>
      </c>
      <c r="AH45">
        <v>9</v>
      </c>
      <c r="AI45">
        <v>15</v>
      </c>
      <c r="AJ45">
        <v>191</v>
      </c>
      <c r="AK45">
        <v>191</v>
      </c>
      <c r="AL45">
        <v>6.9</v>
      </c>
      <c r="AM45">
        <v>195</v>
      </c>
      <c r="AN45" t="s">
        <v>155</v>
      </c>
      <c r="AO45">
        <v>2</v>
      </c>
      <c r="AP45" s="42">
        <v>0.93991898148148145</v>
      </c>
      <c r="AQ45">
        <v>47.159579999999998</v>
      </c>
      <c r="AR45">
        <v>-88.484139999999996</v>
      </c>
      <c r="AS45">
        <v>310.89999999999998</v>
      </c>
      <c r="AT45">
        <v>34.299999999999997</v>
      </c>
      <c r="AU45">
        <v>12</v>
      </c>
      <c r="AV45">
        <v>11</v>
      </c>
      <c r="AW45" t="s">
        <v>205</v>
      </c>
      <c r="AX45">
        <v>1.134865</v>
      </c>
      <c r="AY45">
        <v>1</v>
      </c>
      <c r="AZ45">
        <v>1.7</v>
      </c>
      <c r="BA45">
        <v>14.048999999999999</v>
      </c>
      <c r="BB45">
        <v>10.79</v>
      </c>
      <c r="BC45">
        <v>0.77</v>
      </c>
      <c r="BD45">
        <v>19.437999999999999</v>
      </c>
      <c r="BE45">
        <v>1725.268</v>
      </c>
      <c r="BF45">
        <v>803.72699999999998</v>
      </c>
      <c r="BG45">
        <v>0.13400000000000001</v>
      </c>
      <c r="BH45">
        <v>0</v>
      </c>
      <c r="BI45">
        <v>0.13400000000000001</v>
      </c>
      <c r="BJ45">
        <v>0.104</v>
      </c>
      <c r="BK45">
        <v>0</v>
      </c>
      <c r="BL45">
        <v>0.104</v>
      </c>
      <c r="BM45">
        <v>15.011900000000001</v>
      </c>
      <c r="BN45"/>
      <c r="BO45"/>
      <c r="BP45"/>
      <c r="BQ45">
        <v>0</v>
      </c>
      <c r="BR45">
        <v>0.31946000000000002</v>
      </c>
      <c r="BS45">
        <v>-2.9304960000000002</v>
      </c>
      <c r="BT45">
        <v>1.2999999999999999E-2</v>
      </c>
      <c r="BU45">
        <v>7.6902010000000001</v>
      </c>
      <c r="BV45">
        <v>-58.902969599999999</v>
      </c>
      <c r="BW45" s="4">
        <f t="shared" si="9"/>
        <v>2.0317511042</v>
      </c>
      <c r="BY45" s="4">
        <f t="shared" si="10"/>
        <v>10101.994571918096</v>
      </c>
      <c r="BZ45" s="4">
        <f t="shared" si="11"/>
        <v>4706.0780071872978</v>
      </c>
      <c r="CA45" s="4">
        <f t="shared" si="12"/>
        <v>0.60895318030559997</v>
      </c>
      <c r="CB45" s="4">
        <f t="shared" si="13"/>
        <v>87.899463917592655</v>
      </c>
    </row>
    <row r="46" spans="1:80" x14ac:dyDescent="0.25">
      <c r="A46" s="40">
        <v>41704</v>
      </c>
      <c r="B46" s="41">
        <v>2.3346064814814813E-2</v>
      </c>
      <c r="C46">
        <v>10.523</v>
      </c>
      <c r="D46">
        <v>7.6090999999999998</v>
      </c>
      <c r="E46">
        <v>76090.775439999998</v>
      </c>
      <c r="F46">
        <v>7.8</v>
      </c>
      <c r="G46">
        <v>-15.1</v>
      </c>
      <c r="H46">
        <v>2245.1</v>
      </c>
      <c r="I46"/>
      <c r="J46">
        <v>0</v>
      </c>
      <c r="K46">
        <v>0.83819999999999995</v>
      </c>
      <c r="L46">
        <v>8.8208000000000002</v>
      </c>
      <c r="M46">
        <v>6.3780000000000001</v>
      </c>
      <c r="N46">
        <v>6.5381</v>
      </c>
      <c r="O46">
        <v>0</v>
      </c>
      <c r="P46">
        <v>6.5</v>
      </c>
      <c r="Q46">
        <v>5.0551000000000004</v>
      </c>
      <c r="R46">
        <v>0</v>
      </c>
      <c r="S46">
        <v>5.0999999999999996</v>
      </c>
      <c r="T46">
        <v>2245.1325999999999</v>
      </c>
      <c r="U46"/>
      <c r="V46"/>
      <c r="W46">
        <v>0</v>
      </c>
      <c r="X46">
        <v>0</v>
      </c>
      <c r="Y46">
        <v>12.2</v>
      </c>
      <c r="Z46">
        <v>850</v>
      </c>
      <c r="AA46">
        <v>876</v>
      </c>
      <c r="AB46">
        <v>840</v>
      </c>
      <c r="AC46">
        <v>46</v>
      </c>
      <c r="AD46">
        <v>12.58</v>
      </c>
      <c r="AE46">
        <v>0.28999999999999998</v>
      </c>
      <c r="AF46">
        <v>974</v>
      </c>
      <c r="AG46">
        <v>0</v>
      </c>
      <c r="AH46">
        <v>9</v>
      </c>
      <c r="AI46">
        <v>15</v>
      </c>
      <c r="AJ46">
        <v>191</v>
      </c>
      <c r="AK46">
        <v>190.3</v>
      </c>
      <c r="AL46">
        <v>6.9</v>
      </c>
      <c r="AM46">
        <v>195</v>
      </c>
      <c r="AN46" t="s">
        <v>155</v>
      </c>
      <c r="AO46">
        <v>2</v>
      </c>
      <c r="AP46" s="42">
        <v>0.9399305555555556</v>
      </c>
      <c r="AQ46">
        <v>47.159765999999998</v>
      </c>
      <c r="AR46">
        <v>-88.484150999999997</v>
      </c>
      <c r="AS46">
        <v>311.10000000000002</v>
      </c>
      <c r="AT46">
        <v>34.5</v>
      </c>
      <c r="AU46">
        <v>12</v>
      </c>
      <c r="AV46">
        <v>11</v>
      </c>
      <c r="AW46" t="s">
        <v>205</v>
      </c>
      <c r="AX46">
        <v>1.064935</v>
      </c>
      <c r="AY46">
        <v>1</v>
      </c>
      <c r="AZ46">
        <v>1.7649349999999999</v>
      </c>
      <c r="BA46">
        <v>14.048999999999999</v>
      </c>
      <c r="BB46">
        <v>10.86</v>
      </c>
      <c r="BC46">
        <v>0.77</v>
      </c>
      <c r="BD46">
        <v>19.302</v>
      </c>
      <c r="BE46">
        <v>1734.91</v>
      </c>
      <c r="BF46">
        <v>798.423</v>
      </c>
      <c r="BG46">
        <v>0.13500000000000001</v>
      </c>
      <c r="BH46">
        <v>0</v>
      </c>
      <c r="BI46">
        <v>0.13500000000000001</v>
      </c>
      <c r="BJ46">
        <v>0.104</v>
      </c>
      <c r="BK46">
        <v>0</v>
      </c>
      <c r="BL46">
        <v>0.104</v>
      </c>
      <c r="BM46">
        <v>14.5907</v>
      </c>
      <c r="BN46"/>
      <c r="BO46"/>
      <c r="BP46"/>
      <c r="BQ46">
        <v>0</v>
      </c>
      <c r="BR46">
        <v>0.305979</v>
      </c>
      <c r="BS46">
        <v>-2.8064399999999998</v>
      </c>
      <c r="BT46">
        <v>1.2999999999999999E-2</v>
      </c>
      <c r="BU46">
        <v>7.3656800000000002</v>
      </c>
      <c r="BV46">
        <v>-56.409444000000001</v>
      </c>
      <c r="BW46" s="4">
        <f t="shared" si="9"/>
        <v>1.946012656</v>
      </c>
      <c r="BY46" s="4">
        <f t="shared" si="10"/>
        <v>9729.7721441323192</v>
      </c>
      <c r="BZ46" s="4">
        <f t="shared" si="11"/>
        <v>4477.7388248580965</v>
      </c>
      <c r="CA46" s="4">
        <f t="shared" si="12"/>
        <v>0.58325579020799989</v>
      </c>
      <c r="CB46" s="4">
        <f t="shared" si="13"/>
        <v>81.827983251806401</v>
      </c>
    </row>
    <row r="47" spans="1:80" x14ac:dyDescent="0.25">
      <c r="A47" s="40">
        <v>41704</v>
      </c>
      <c r="B47" s="41">
        <v>2.335763888888889E-2</v>
      </c>
      <c r="C47">
        <v>10.528</v>
      </c>
      <c r="D47">
        <v>7.59</v>
      </c>
      <c r="E47">
        <v>75899.626799999998</v>
      </c>
      <c r="F47">
        <v>7.8</v>
      </c>
      <c r="G47">
        <v>-15.1</v>
      </c>
      <c r="H47">
        <v>2237.9</v>
      </c>
      <c r="I47"/>
      <c r="J47">
        <v>0</v>
      </c>
      <c r="K47">
        <v>0.83840000000000003</v>
      </c>
      <c r="L47">
        <v>8.8271999999999995</v>
      </c>
      <c r="M47">
        <v>6.3635999999999999</v>
      </c>
      <c r="N47">
        <v>6.5396999999999998</v>
      </c>
      <c r="O47">
        <v>0</v>
      </c>
      <c r="P47">
        <v>6.5</v>
      </c>
      <c r="Q47">
        <v>5.0563000000000002</v>
      </c>
      <c r="R47">
        <v>0</v>
      </c>
      <c r="S47">
        <v>5.0999999999999996</v>
      </c>
      <c r="T47">
        <v>2237.8824</v>
      </c>
      <c r="U47"/>
      <c r="V47"/>
      <c r="W47">
        <v>0</v>
      </c>
      <c r="X47">
        <v>0</v>
      </c>
      <c r="Y47">
        <v>12.3</v>
      </c>
      <c r="Z47">
        <v>850</v>
      </c>
      <c r="AA47">
        <v>876</v>
      </c>
      <c r="AB47">
        <v>837</v>
      </c>
      <c r="AC47">
        <v>46</v>
      </c>
      <c r="AD47">
        <v>12.58</v>
      </c>
      <c r="AE47">
        <v>0.28999999999999998</v>
      </c>
      <c r="AF47">
        <v>974</v>
      </c>
      <c r="AG47">
        <v>0</v>
      </c>
      <c r="AH47">
        <v>9</v>
      </c>
      <c r="AI47">
        <v>15</v>
      </c>
      <c r="AJ47">
        <v>191</v>
      </c>
      <c r="AK47">
        <v>190</v>
      </c>
      <c r="AL47">
        <v>7.1</v>
      </c>
      <c r="AM47">
        <v>195</v>
      </c>
      <c r="AN47" t="s">
        <v>155</v>
      </c>
      <c r="AO47">
        <v>2</v>
      </c>
      <c r="AP47" s="42">
        <v>0.93995370370370368</v>
      </c>
      <c r="AQ47">
        <v>47.160004000000001</v>
      </c>
      <c r="AR47">
        <v>-88.484166000000002</v>
      </c>
      <c r="AS47">
        <v>311.39999999999998</v>
      </c>
      <c r="AT47">
        <v>34.9</v>
      </c>
      <c r="AU47">
        <v>12</v>
      </c>
      <c r="AV47">
        <v>11</v>
      </c>
      <c r="AW47" t="s">
        <v>205</v>
      </c>
      <c r="AX47">
        <v>1.2</v>
      </c>
      <c r="AY47">
        <v>1.032727</v>
      </c>
      <c r="AZ47">
        <v>1.9</v>
      </c>
      <c r="BA47">
        <v>14.048999999999999</v>
      </c>
      <c r="BB47">
        <v>10.87</v>
      </c>
      <c r="BC47">
        <v>0.77</v>
      </c>
      <c r="BD47">
        <v>19.271999999999998</v>
      </c>
      <c r="BE47">
        <v>1737.1610000000001</v>
      </c>
      <c r="BF47">
        <v>797.06899999999996</v>
      </c>
      <c r="BG47">
        <v>0.13500000000000001</v>
      </c>
      <c r="BH47">
        <v>0</v>
      </c>
      <c r="BI47">
        <v>0.13500000000000001</v>
      </c>
      <c r="BJ47">
        <v>0.104</v>
      </c>
      <c r="BK47">
        <v>0</v>
      </c>
      <c r="BL47">
        <v>0.104</v>
      </c>
      <c r="BM47">
        <v>14.5519</v>
      </c>
      <c r="BN47"/>
      <c r="BO47"/>
      <c r="BP47"/>
      <c r="BQ47">
        <v>0</v>
      </c>
      <c r="BR47">
        <v>0.29538700000000001</v>
      </c>
      <c r="BS47">
        <v>-2.832039</v>
      </c>
      <c r="BT47">
        <v>1.2999999999999999E-2</v>
      </c>
      <c r="BU47">
        <v>7.1107129999999996</v>
      </c>
      <c r="BV47">
        <v>-56.923983900000003</v>
      </c>
      <c r="BW47" s="4">
        <f t="shared" si="9"/>
        <v>1.8786503745999998</v>
      </c>
      <c r="BY47" s="4">
        <f t="shared" si="10"/>
        <v>9405.1579470307897</v>
      </c>
      <c r="BZ47" s="4">
        <f t="shared" si="11"/>
        <v>4315.4087846099947</v>
      </c>
      <c r="CA47" s="4">
        <f t="shared" si="12"/>
        <v>0.56306607533279995</v>
      </c>
      <c r="CB47" s="4">
        <f t="shared" si="13"/>
        <v>78.785396361878568</v>
      </c>
    </row>
    <row r="48" spans="1:80" x14ac:dyDescent="0.25">
      <c r="A48" s="40">
        <v>41704</v>
      </c>
      <c r="B48" s="41">
        <v>2.336921296296296E-2</v>
      </c>
      <c r="C48">
        <v>10.52</v>
      </c>
      <c r="D48">
        <v>7.6192000000000002</v>
      </c>
      <c r="E48">
        <v>76192.252250000005</v>
      </c>
      <c r="F48">
        <v>7.9</v>
      </c>
      <c r="G48">
        <v>-6.3</v>
      </c>
      <c r="H48">
        <v>2255.4</v>
      </c>
      <c r="I48"/>
      <c r="J48">
        <v>0</v>
      </c>
      <c r="K48">
        <v>0.83819999999999995</v>
      </c>
      <c r="L48">
        <v>8.8178000000000001</v>
      </c>
      <c r="M48">
        <v>6.3864000000000001</v>
      </c>
      <c r="N48">
        <v>6.6616999999999997</v>
      </c>
      <c r="O48">
        <v>0</v>
      </c>
      <c r="P48">
        <v>6.7</v>
      </c>
      <c r="Q48">
        <v>5.1506999999999996</v>
      </c>
      <c r="R48">
        <v>0</v>
      </c>
      <c r="S48">
        <v>5.2</v>
      </c>
      <c r="T48">
        <v>2255.4</v>
      </c>
      <c r="U48"/>
      <c r="V48"/>
      <c r="W48">
        <v>0</v>
      </c>
      <c r="X48">
        <v>0</v>
      </c>
      <c r="Y48">
        <v>12.2</v>
      </c>
      <c r="Z48">
        <v>850</v>
      </c>
      <c r="AA48">
        <v>876</v>
      </c>
      <c r="AB48">
        <v>836</v>
      </c>
      <c r="AC48">
        <v>46</v>
      </c>
      <c r="AD48">
        <v>12.58</v>
      </c>
      <c r="AE48">
        <v>0.28999999999999998</v>
      </c>
      <c r="AF48">
        <v>974</v>
      </c>
      <c r="AG48">
        <v>0</v>
      </c>
      <c r="AH48">
        <v>9</v>
      </c>
      <c r="AI48">
        <v>15</v>
      </c>
      <c r="AJ48">
        <v>191.7</v>
      </c>
      <c r="AK48">
        <v>190</v>
      </c>
      <c r="AL48">
        <v>7.1</v>
      </c>
      <c r="AM48">
        <v>195</v>
      </c>
      <c r="AN48" t="s">
        <v>155</v>
      </c>
      <c r="AO48">
        <v>2</v>
      </c>
      <c r="AP48" s="42">
        <v>0.93996527777777772</v>
      </c>
      <c r="AQ48">
        <v>47.160145</v>
      </c>
      <c r="AR48">
        <v>-88.484168999999994</v>
      </c>
      <c r="AS48">
        <v>311.5</v>
      </c>
      <c r="AT48">
        <v>34.9</v>
      </c>
      <c r="AU48">
        <v>12</v>
      </c>
      <c r="AV48">
        <v>11</v>
      </c>
      <c r="AW48" t="s">
        <v>205</v>
      </c>
      <c r="AX48">
        <v>1.2</v>
      </c>
      <c r="AY48">
        <v>1.1000000000000001</v>
      </c>
      <c r="AZ48">
        <v>1.9</v>
      </c>
      <c r="BA48">
        <v>14.048999999999999</v>
      </c>
      <c r="BB48">
        <v>10.85</v>
      </c>
      <c r="BC48">
        <v>0.77</v>
      </c>
      <c r="BD48">
        <v>19.303999999999998</v>
      </c>
      <c r="BE48">
        <v>1733.607</v>
      </c>
      <c r="BF48">
        <v>799.13400000000001</v>
      </c>
      <c r="BG48">
        <v>0.13700000000000001</v>
      </c>
      <c r="BH48">
        <v>0</v>
      </c>
      <c r="BI48">
        <v>0.13700000000000001</v>
      </c>
      <c r="BJ48">
        <v>0.106</v>
      </c>
      <c r="BK48">
        <v>0</v>
      </c>
      <c r="BL48">
        <v>0.106</v>
      </c>
      <c r="BM48">
        <v>14.651199999999999</v>
      </c>
      <c r="BN48"/>
      <c r="BO48"/>
      <c r="BP48"/>
      <c r="BQ48">
        <v>0</v>
      </c>
      <c r="BR48">
        <v>0.27476800000000001</v>
      </c>
      <c r="BS48">
        <v>-2.3731200000000001</v>
      </c>
      <c r="BT48">
        <v>1.2999999999999999E-2</v>
      </c>
      <c r="BU48">
        <v>6.6143530000000004</v>
      </c>
      <c r="BV48">
        <v>-47.699711999999998</v>
      </c>
      <c r="BW48" s="4">
        <f t="shared" si="9"/>
        <v>1.7475120626</v>
      </c>
      <c r="BY48" s="4">
        <f t="shared" si="10"/>
        <v>8730.7367466917385</v>
      </c>
      <c r="BZ48" s="4">
        <f t="shared" si="11"/>
        <v>4024.5733775479425</v>
      </c>
      <c r="CA48" s="4">
        <f t="shared" si="12"/>
        <v>0.53383384766520003</v>
      </c>
      <c r="CB48" s="4">
        <f t="shared" si="13"/>
        <v>73.785910084079035</v>
      </c>
    </row>
    <row r="49" spans="1:80" x14ac:dyDescent="0.25">
      <c r="A49" s="40">
        <v>41704</v>
      </c>
      <c r="B49" s="41">
        <v>2.338078703703704E-2</v>
      </c>
      <c r="C49">
        <v>10.537000000000001</v>
      </c>
      <c r="D49">
        <v>7.4901999999999997</v>
      </c>
      <c r="E49">
        <v>74902.193499999994</v>
      </c>
      <c r="F49">
        <v>7.6</v>
      </c>
      <c r="G49">
        <v>-6.3</v>
      </c>
      <c r="H49">
        <v>2245.5</v>
      </c>
      <c r="I49"/>
      <c r="J49">
        <v>0</v>
      </c>
      <c r="K49">
        <v>0.83930000000000005</v>
      </c>
      <c r="L49">
        <v>8.8437999999999999</v>
      </c>
      <c r="M49">
        <v>6.2866</v>
      </c>
      <c r="N49">
        <v>6.4146999999999998</v>
      </c>
      <c r="O49">
        <v>0</v>
      </c>
      <c r="P49">
        <v>6.4</v>
      </c>
      <c r="Q49">
        <v>4.9596999999999998</v>
      </c>
      <c r="R49">
        <v>0</v>
      </c>
      <c r="S49">
        <v>5</v>
      </c>
      <c r="T49">
        <v>2245.4603000000002</v>
      </c>
      <c r="U49"/>
      <c r="V49"/>
      <c r="W49">
        <v>0</v>
      </c>
      <c r="X49">
        <v>0</v>
      </c>
      <c r="Y49">
        <v>12.3</v>
      </c>
      <c r="Z49">
        <v>849</v>
      </c>
      <c r="AA49">
        <v>875</v>
      </c>
      <c r="AB49">
        <v>834</v>
      </c>
      <c r="AC49">
        <v>46</v>
      </c>
      <c r="AD49">
        <v>12.58</v>
      </c>
      <c r="AE49">
        <v>0.28999999999999998</v>
      </c>
      <c r="AF49">
        <v>974</v>
      </c>
      <c r="AG49">
        <v>0</v>
      </c>
      <c r="AH49">
        <v>9</v>
      </c>
      <c r="AI49">
        <v>15</v>
      </c>
      <c r="AJ49">
        <v>191.3</v>
      </c>
      <c r="AK49">
        <v>190</v>
      </c>
      <c r="AL49">
        <v>7.1</v>
      </c>
      <c r="AM49">
        <v>195</v>
      </c>
      <c r="AN49" t="s">
        <v>155</v>
      </c>
      <c r="AO49">
        <v>2</v>
      </c>
      <c r="AP49" s="42">
        <v>0.93997685185185187</v>
      </c>
      <c r="AQ49">
        <v>47.160285000000002</v>
      </c>
      <c r="AR49">
        <v>-88.484161999999998</v>
      </c>
      <c r="AS49">
        <v>311.7</v>
      </c>
      <c r="AT49">
        <v>34.700000000000003</v>
      </c>
      <c r="AU49">
        <v>12</v>
      </c>
      <c r="AV49">
        <v>12</v>
      </c>
      <c r="AW49" t="s">
        <v>205</v>
      </c>
      <c r="AX49">
        <v>1.2998000000000001</v>
      </c>
      <c r="AY49">
        <v>1.0667329999999999</v>
      </c>
      <c r="AZ49">
        <v>1.9332670000000001</v>
      </c>
      <c r="BA49">
        <v>14.048999999999999</v>
      </c>
      <c r="BB49">
        <v>10.93</v>
      </c>
      <c r="BC49">
        <v>0.78</v>
      </c>
      <c r="BD49">
        <v>19.145</v>
      </c>
      <c r="BE49">
        <v>1747.201</v>
      </c>
      <c r="BF49">
        <v>790.495</v>
      </c>
      <c r="BG49">
        <v>0.13300000000000001</v>
      </c>
      <c r="BH49">
        <v>0</v>
      </c>
      <c r="BI49">
        <v>0.13300000000000001</v>
      </c>
      <c r="BJ49">
        <v>0.10299999999999999</v>
      </c>
      <c r="BK49">
        <v>0</v>
      </c>
      <c r="BL49">
        <v>0.10299999999999999</v>
      </c>
      <c r="BM49">
        <v>14.6579</v>
      </c>
      <c r="BN49"/>
      <c r="BO49"/>
      <c r="BP49"/>
      <c r="BQ49">
        <v>0</v>
      </c>
      <c r="BR49">
        <v>0.26082</v>
      </c>
      <c r="BS49">
        <v>-2.5797460000000001</v>
      </c>
      <c r="BT49">
        <v>1.2282E-2</v>
      </c>
      <c r="BU49">
        <v>6.2785890000000002</v>
      </c>
      <c r="BV49">
        <v>-51.852894599999999</v>
      </c>
      <c r="BW49" s="4">
        <f t="shared" si="9"/>
        <v>1.6588032138</v>
      </c>
      <c r="BY49" s="4">
        <f t="shared" si="10"/>
        <v>8352.5252441067842</v>
      </c>
      <c r="BZ49" s="4">
        <f t="shared" si="11"/>
        <v>3778.9753112779767</v>
      </c>
      <c r="CA49" s="4">
        <f t="shared" si="12"/>
        <v>0.49239331945379999</v>
      </c>
      <c r="CB49" s="4">
        <f t="shared" si="13"/>
        <v>70.072349875940333</v>
      </c>
    </row>
    <row r="50" spans="1:80" x14ac:dyDescent="0.25">
      <c r="A50" s="40">
        <v>41704</v>
      </c>
      <c r="B50" s="41">
        <v>2.339236111111111E-2</v>
      </c>
      <c r="C50">
        <v>11.1</v>
      </c>
      <c r="D50">
        <v>6.9622999999999999</v>
      </c>
      <c r="E50">
        <v>69622.793999999994</v>
      </c>
      <c r="F50">
        <v>7.6</v>
      </c>
      <c r="G50">
        <v>-1.7</v>
      </c>
      <c r="H50">
        <v>2256.5</v>
      </c>
      <c r="I50"/>
      <c r="J50">
        <v>0</v>
      </c>
      <c r="K50">
        <v>0.84019999999999995</v>
      </c>
      <c r="L50">
        <v>9.3256999999999994</v>
      </c>
      <c r="M50">
        <v>5.8494999999999999</v>
      </c>
      <c r="N50">
        <v>6.3452999999999999</v>
      </c>
      <c r="O50">
        <v>0</v>
      </c>
      <c r="P50">
        <v>6.3</v>
      </c>
      <c r="Q50">
        <v>4.9061000000000003</v>
      </c>
      <c r="R50">
        <v>0</v>
      </c>
      <c r="S50">
        <v>4.9000000000000004</v>
      </c>
      <c r="T50">
        <v>2256.5409</v>
      </c>
      <c r="U50"/>
      <c r="V50"/>
      <c r="W50">
        <v>0</v>
      </c>
      <c r="X50">
        <v>0</v>
      </c>
      <c r="Y50">
        <v>12.2</v>
      </c>
      <c r="Z50">
        <v>849</v>
      </c>
      <c r="AA50">
        <v>874</v>
      </c>
      <c r="AB50">
        <v>832</v>
      </c>
      <c r="AC50">
        <v>46</v>
      </c>
      <c r="AD50">
        <v>12.58</v>
      </c>
      <c r="AE50">
        <v>0.28999999999999998</v>
      </c>
      <c r="AF50">
        <v>974</v>
      </c>
      <c r="AG50">
        <v>0</v>
      </c>
      <c r="AH50">
        <v>9</v>
      </c>
      <c r="AI50">
        <v>15</v>
      </c>
      <c r="AJ50">
        <v>191.7</v>
      </c>
      <c r="AK50">
        <v>190</v>
      </c>
      <c r="AL50">
        <v>7.2</v>
      </c>
      <c r="AM50">
        <v>195</v>
      </c>
      <c r="AN50" t="s">
        <v>155</v>
      </c>
      <c r="AO50">
        <v>2</v>
      </c>
      <c r="AP50" s="42">
        <v>0.93998842592592602</v>
      </c>
      <c r="AQ50">
        <v>47.160420999999999</v>
      </c>
      <c r="AR50">
        <v>-88.484137000000004</v>
      </c>
      <c r="AS50">
        <v>311.89999999999998</v>
      </c>
      <c r="AT50">
        <v>34.299999999999997</v>
      </c>
      <c r="AU50">
        <v>12</v>
      </c>
      <c r="AV50">
        <v>12</v>
      </c>
      <c r="AW50" t="s">
        <v>220</v>
      </c>
      <c r="AX50">
        <v>1.300999</v>
      </c>
      <c r="AY50">
        <v>1.0331669999999999</v>
      </c>
      <c r="AZ50">
        <v>2.0331670000000002</v>
      </c>
      <c r="BA50">
        <v>14.048999999999999</v>
      </c>
      <c r="BB50">
        <v>10.99</v>
      </c>
      <c r="BC50">
        <v>0.78</v>
      </c>
      <c r="BD50">
        <v>19.023</v>
      </c>
      <c r="BE50">
        <v>1836.914</v>
      </c>
      <c r="BF50">
        <v>733.33699999999999</v>
      </c>
      <c r="BG50">
        <v>0.13100000000000001</v>
      </c>
      <c r="BH50">
        <v>0</v>
      </c>
      <c r="BI50">
        <v>0.13100000000000001</v>
      </c>
      <c r="BJ50">
        <v>0.10100000000000001</v>
      </c>
      <c r="BK50">
        <v>0</v>
      </c>
      <c r="BL50">
        <v>0.10100000000000001</v>
      </c>
      <c r="BM50">
        <v>14.686299999999999</v>
      </c>
      <c r="BN50"/>
      <c r="BO50"/>
      <c r="BP50"/>
      <c r="BQ50">
        <v>0</v>
      </c>
      <c r="BR50">
        <v>0.27666800000000003</v>
      </c>
      <c r="BS50">
        <v>-2.72682</v>
      </c>
      <c r="BT50">
        <v>1.2718E-2</v>
      </c>
      <c r="BU50">
        <v>6.6600900000000003</v>
      </c>
      <c r="BV50">
        <v>-54.809081999999997</v>
      </c>
      <c r="BW50" s="4">
        <f t="shared" si="9"/>
        <v>1.759595778</v>
      </c>
      <c r="BY50" s="4">
        <f t="shared" si="10"/>
        <v>9314.9771649047634</v>
      </c>
      <c r="BZ50" s="4">
        <f t="shared" si="11"/>
        <v>3718.7464460392616</v>
      </c>
      <c r="CA50" s="4">
        <f t="shared" si="12"/>
        <v>0.51217024512600007</v>
      </c>
      <c r="CB50" s="4">
        <f t="shared" si="13"/>
        <v>74.474117534593802</v>
      </c>
    </row>
    <row r="51" spans="1:80" x14ac:dyDescent="0.25">
      <c r="A51" s="40">
        <v>41704</v>
      </c>
      <c r="B51" s="41">
        <v>2.3403935185185187E-2</v>
      </c>
      <c r="C51">
        <v>11.404999999999999</v>
      </c>
      <c r="D51">
        <v>5.8883999999999999</v>
      </c>
      <c r="E51">
        <v>58884.150130000002</v>
      </c>
      <c r="F51">
        <v>7.5</v>
      </c>
      <c r="G51">
        <v>0.9</v>
      </c>
      <c r="H51">
        <v>2339.4</v>
      </c>
      <c r="I51"/>
      <c r="J51">
        <v>0</v>
      </c>
      <c r="K51">
        <v>0.84789999999999999</v>
      </c>
      <c r="L51">
        <v>9.6702999999999992</v>
      </c>
      <c r="M51">
        <v>4.9927000000000001</v>
      </c>
      <c r="N51">
        <v>6.3994999999999997</v>
      </c>
      <c r="O51">
        <v>0.80349999999999999</v>
      </c>
      <c r="P51">
        <v>7.2</v>
      </c>
      <c r="Q51">
        <v>4.9480000000000004</v>
      </c>
      <c r="R51">
        <v>0.62119999999999997</v>
      </c>
      <c r="S51">
        <v>5.6</v>
      </c>
      <c r="T51">
        <v>2339.4162000000001</v>
      </c>
      <c r="U51"/>
      <c r="V51"/>
      <c r="W51">
        <v>0</v>
      </c>
      <c r="X51">
        <v>0</v>
      </c>
      <c r="Y51">
        <v>12.3</v>
      </c>
      <c r="Z51">
        <v>849</v>
      </c>
      <c r="AA51">
        <v>873</v>
      </c>
      <c r="AB51">
        <v>831</v>
      </c>
      <c r="AC51">
        <v>46</v>
      </c>
      <c r="AD51">
        <v>12.58</v>
      </c>
      <c r="AE51">
        <v>0.28999999999999998</v>
      </c>
      <c r="AF51">
        <v>974</v>
      </c>
      <c r="AG51">
        <v>0</v>
      </c>
      <c r="AH51">
        <v>9</v>
      </c>
      <c r="AI51">
        <v>15</v>
      </c>
      <c r="AJ51">
        <v>191.3</v>
      </c>
      <c r="AK51">
        <v>190</v>
      </c>
      <c r="AL51">
        <v>7.2</v>
      </c>
      <c r="AM51">
        <v>195</v>
      </c>
      <c r="AN51" t="s">
        <v>155</v>
      </c>
      <c r="AO51">
        <v>2</v>
      </c>
      <c r="AP51" s="42">
        <v>0.94</v>
      </c>
      <c r="AQ51">
        <v>47.160558999999999</v>
      </c>
      <c r="AR51">
        <v>-88.484117999999995</v>
      </c>
      <c r="AS51">
        <v>312.2</v>
      </c>
      <c r="AT51">
        <v>34.5</v>
      </c>
      <c r="AU51">
        <v>12</v>
      </c>
      <c r="AV51">
        <v>12</v>
      </c>
      <c r="AW51" t="s">
        <v>220</v>
      </c>
      <c r="AX51">
        <v>0.93306699999999998</v>
      </c>
      <c r="AY51">
        <v>1.2322679999999999</v>
      </c>
      <c r="AZ51">
        <v>2.199201</v>
      </c>
      <c r="BA51">
        <v>14.048999999999999</v>
      </c>
      <c r="BB51">
        <v>11.57</v>
      </c>
      <c r="BC51">
        <v>0.82</v>
      </c>
      <c r="BD51">
        <v>17.940000000000001</v>
      </c>
      <c r="BE51">
        <v>1969.41</v>
      </c>
      <c r="BF51">
        <v>647.16</v>
      </c>
      <c r="BG51">
        <v>0.13600000000000001</v>
      </c>
      <c r="BH51">
        <v>1.7000000000000001E-2</v>
      </c>
      <c r="BI51">
        <v>0.154</v>
      </c>
      <c r="BJ51">
        <v>0.106</v>
      </c>
      <c r="BK51">
        <v>1.2999999999999999E-2</v>
      </c>
      <c r="BL51">
        <v>0.11899999999999999</v>
      </c>
      <c r="BM51">
        <v>15.7423</v>
      </c>
      <c r="BN51"/>
      <c r="BO51"/>
      <c r="BP51"/>
      <c r="BQ51">
        <v>0</v>
      </c>
      <c r="BR51">
        <v>0.289744</v>
      </c>
      <c r="BS51">
        <v>-2.2781220000000002</v>
      </c>
      <c r="BT51">
        <v>1.2282E-2</v>
      </c>
      <c r="BU51">
        <v>6.9748619999999999</v>
      </c>
      <c r="BV51">
        <v>-45.790252199999998</v>
      </c>
      <c r="BW51" s="4">
        <f t="shared" si="9"/>
        <v>1.8427585404</v>
      </c>
      <c r="BY51" s="4">
        <f t="shared" si="10"/>
        <v>10458.866766439187</v>
      </c>
      <c r="BZ51" s="4">
        <f t="shared" si="11"/>
        <v>3436.8466782278879</v>
      </c>
      <c r="CA51" s="4">
        <f t="shared" si="12"/>
        <v>0.5629299522408</v>
      </c>
      <c r="CB51" s="4">
        <f t="shared" si="13"/>
        <v>83.60200176566363</v>
      </c>
    </row>
    <row r="52" spans="1:80" x14ac:dyDescent="0.25">
      <c r="A52" s="40">
        <v>41704</v>
      </c>
      <c r="B52" s="41">
        <v>2.3415509259259257E-2</v>
      </c>
      <c r="C52">
        <v>11.433</v>
      </c>
      <c r="D52">
        <v>5.8304</v>
      </c>
      <c r="E52">
        <v>58304.492749999998</v>
      </c>
      <c r="F52">
        <v>5.9</v>
      </c>
      <c r="G52">
        <v>-11.8</v>
      </c>
      <c r="H52">
        <v>2531.4</v>
      </c>
      <c r="I52"/>
      <c r="J52">
        <v>0</v>
      </c>
      <c r="K52">
        <v>0.84799999999999998</v>
      </c>
      <c r="L52">
        <v>9.6951999999999998</v>
      </c>
      <c r="M52">
        <v>4.944</v>
      </c>
      <c r="N52">
        <v>5.0433000000000003</v>
      </c>
      <c r="O52">
        <v>0</v>
      </c>
      <c r="P52">
        <v>5</v>
      </c>
      <c r="Q52">
        <v>3.8995000000000002</v>
      </c>
      <c r="R52">
        <v>0</v>
      </c>
      <c r="S52">
        <v>3.9</v>
      </c>
      <c r="T52">
        <v>2531.4166</v>
      </c>
      <c r="U52"/>
      <c r="V52"/>
      <c r="W52">
        <v>0</v>
      </c>
      <c r="X52">
        <v>0</v>
      </c>
      <c r="Y52">
        <v>12.2</v>
      </c>
      <c r="Z52">
        <v>848</v>
      </c>
      <c r="AA52">
        <v>872</v>
      </c>
      <c r="AB52">
        <v>830</v>
      </c>
      <c r="AC52">
        <v>46</v>
      </c>
      <c r="AD52">
        <v>12.59</v>
      </c>
      <c r="AE52">
        <v>0.28999999999999998</v>
      </c>
      <c r="AF52">
        <v>973</v>
      </c>
      <c r="AG52">
        <v>0</v>
      </c>
      <c r="AH52">
        <v>9</v>
      </c>
      <c r="AI52">
        <v>15</v>
      </c>
      <c r="AJ52">
        <v>191.7</v>
      </c>
      <c r="AK52">
        <v>190.7</v>
      </c>
      <c r="AL52">
        <v>7.1</v>
      </c>
      <c r="AM52">
        <v>195</v>
      </c>
      <c r="AN52" t="s">
        <v>155</v>
      </c>
      <c r="AO52">
        <v>2</v>
      </c>
      <c r="AP52" s="42">
        <v>0.9400115740740741</v>
      </c>
      <c r="AQ52">
        <v>47.160696000000002</v>
      </c>
      <c r="AR52">
        <v>-88.484067999999994</v>
      </c>
      <c r="AS52">
        <v>312.39999999999998</v>
      </c>
      <c r="AT52">
        <v>34.700000000000003</v>
      </c>
      <c r="AU52">
        <v>12</v>
      </c>
      <c r="AV52">
        <v>12</v>
      </c>
      <c r="AW52" t="s">
        <v>220</v>
      </c>
      <c r="AX52">
        <v>1.0659339999999999</v>
      </c>
      <c r="AY52">
        <v>1.3351649999999999</v>
      </c>
      <c r="AZ52">
        <v>2.4</v>
      </c>
      <c r="BA52">
        <v>14.048999999999999</v>
      </c>
      <c r="BB52">
        <v>11.58</v>
      </c>
      <c r="BC52">
        <v>0.82</v>
      </c>
      <c r="BD52">
        <v>17.93</v>
      </c>
      <c r="BE52">
        <v>1975.095</v>
      </c>
      <c r="BF52">
        <v>641.04600000000005</v>
      </c>
      <c r="BG52">
        <v>0.108</v>
      </c>
      <c r="BH52">
        <v>0</v>
      </c>
      <c r="BI52">
        <v>0.108</v>
      </c>
      <c r="BJ52">
        <v>8.3000000000000004E-2</v>
      </c>
      <c r="BK52">
        <v>0</v>
      </c>
      <c r="BL52">
        <v>8.3000000000000004E-2</v>
      </c>
      <c r="BM52">
        <v>17.0396</v>
      </c>
      <c r="BN52"/>
      <c r="BO52"/>
      <c r="BP52"/>
      <c r="BQ52">
        <v>0</v>
      </c>
      <c r="BR52">
        <v>0.24604799999999999</v>
      </c>
      <c r="BS52">
        <v>-2.2501899999999999</v>
      </c>
      <c r="BT52">
        <v>1.2E-2</v>
      </c>
      <c r="BU52">
        <v>5.9229900000000004</v>
      </c>
      <c r="BV52">
        <v>-45.228819000000001</v>
      </c>
      <c r="BW52" s="4">
        <f t="shared" si="9"/>
        <v>1.564853958</v>
      </c>
      <c r="BY52" s="4">
        <f t="shared" si="10"/>
        <v>8907.2134849856702</v>
      </c>
      <c r="BZ52" s="4">
        <f t="shared" si="11"/>
        <v>2890.9665487969564</v>
      </c>
      <c r="CA52" s="4">
        <f t="shared" si="12"/>
        <v>0.37431046063800005</v>
      </c>
      <c r="CB52" s="4">
        <f t="shared" si="13"/>
        <v>76.8445846396056</v>
      </c>
    </row>
    <row r="53" spans="1:80" x14ac:dyDescent="0.25">
      <c r="A53" s="40">
        <v>41704</v>
      </c>
      <c r="B53" s="41">
        <v>2.3427083333333334E-2</v>
      </c>
      <c r="C53">
        <v>11.465</v>
      </c>
      <c r="D53">
        <v>6.0228999999999999</v>
      </c>
      <c r="E53">
        <v>60228.888890000002</v>
      </c>
      <c r="F53">
        <v>6.5</v>
      </c>
      <c r="G53">
        <v>2.1</v>
      </c>
      <c r="H53">
        <v>2690.2</v>
      </c>
      <c r="I53"/>
      <c r="J53">
        <v>0</v>
      </c>
      <c r="K53">
        <v>0.8458</v>
      </c>
      <c r="L53">
        <v>9.6966000000000001</v>
      </c>
      <c r="M53">
        <v>5.0940000000000003</v>
      </c>
      <c r="N53">
        <v>5.4573</v>
      </c>
      <c r="O53">
        <v>1.7761</v>
      </c>
      <c r="P53">
        <v>7.2</v>
      </c>
      <c r="Q53">
        <v>4.2196999999999996</v>
      </c>
      <c r="R53">
        <v>1.3733</v>
      </c>
      <c r="S53">
        <v>5.6</v>
      </c>
      <c r="T53">
        <v>2690.1862000000001</v>
      </c>
      <c r="U53"/>
      <c r="V53"/>
      <c r="W53">
        <v>0</v>
      </c>
      <c r="X53">
        <v>0</v>
      </c>
      <c r="Y53">
        <v>12.4</v>
      </c>
      <c r="Z53">
        <v>846</v>
      </c>
      <c r="AA53">
        <v>871</v>
      </c>
      <c r="AB53">
        <v>828</v>
      </c>
      <c r="AC53">
        <v>46</v>
      </c>
      <c r="AD53">
        <v>12.6</v>
      </c>
      <c r="AE53">
        <v>0.28999999999999998</v>
      </c>
      <c r="AF53">
        <v>973</v>
      </c>
      <c r="AG53">
        <v>0</v>
      </c>
      <c r="AH53">
        <v>9</v>
      </c>
      <c r="AI53">
        <v>15</v>
      </c>
      <c r="AJ53">
        <v>192</v>
      </c>
      <c r="AK53">
        <v>191</v>
      </c>
      <c r="AL53">
        <v>7.1</v>
      </c>
      <c r="AM53">
        <v>195</v>
      </c>
      <c r="AN53" t="s">
        <v>155</v>
      </c>
      <c r="AO53">
        <v>2</v>
      </c>
      <c r="AP53" s="42">
        <v>0.94002314814814814</v>
      </c>
      <c r="AQ53">
        <v>47.160832999999997</v>
      </c>
      <c r="AR53">
        <v>-88.483991000000003</v>
      </c>
      <c r="AS53">
        <v>312.5</v>
      </c>
      <c r="AT53">
        <v>35.299999999999997</v>
      </c>
      <c r="AU53">
        <v>12</v>
      </c>
      <c r="AV53">
        <v>12</v>
      </c>
      <c r="AW53" t="s">
        <v>220</v>
      </c>
      <c r="AX53">
        <v>1.2</v>
      </c>
      <c r="AY53">
        <v>1</v>
      </c>
      <c r="AZ53">
        <v>2.4</v>
      </c>
      <c r="BA53">
        <v>14.048999999999999</v>
      </c>
      <c r="BB53">
        <v>11.41</v>
      </c>
      <c r="BC53">
        <v>0.81</v>
      </c>
      <c r="BD53">
        <v>18.234000000000002</v>
      </c>
      <c r="BE53">
        <v>1953.3710000000001</v>
      </c>
      <c r="BF53">
        <v>653.14200000000005</v>
      </c>
      <c r="BG53">
        <v>0.115</v>
      </c>
      <c r="BH53">
        <v>3.6999999999999998E-2</v>
      </c>
      <c r="BI53">
        <v>0.153</v>
      </c>
      <c r="BJ53">
        <v>8.8999999999999996E-2</v>
      </c>
      <c r="BK53">
        <v>2.9000000000000001E-2</v>
      </c>
      <c r="BL53">
        <v>0.11799999999999999</v>
      </c>
      <c r="BM53">
        <v>17.906600000000001</v>
      </c>
      <c r="BN53"/>
      <c r="BO53"/>
      <c r="BP53"/>
      <c r="BQ53">
        <v>0</v>
      </c>
      <c r="BR53">
        <v>0.280414</v>
      </c>
      <c r="BS53">
        <v>-2.4846279999999998</v>
      </c>
      <c r="BT53">
        <v>1.1282E-2</v>
      </c>
      <c r="BU53">
        <v>6.7502659999999999</v>
      </c>
      <c r="BV53">
        <v>-49.941022799999999</v>
      </c>
      <c r="BW53" s="4">
        <f t="shared" si="9"/>
        <v>1.7834202771999998</v>
      </c>
      <c r="BY53" s="4">
        <f t="shared" si="10"/>
        <v>10039.648206866721</v>
      </c>
      <c r="BZ53" s="4">
        <f t="shared" si="11"/>
        <v>3356.9229343168008</v>
      </c>
      <c r="CA53" s="4">
        <f t="shared" si="12"/>
        <v>0.45742907538359995</v>
      </c>
      <c r="CB53" s="4">
        <f t="shared" si="13"/>
        <v>92.033702036673844</v>
      </c>
    </row>
    <row r="54" spans="1:80" x14ac:dyDescent="0.25">
      <c r="A54" s="40">
        <v>41704</v>
      </c>
      <c r="B54" s="41">
        <v>2.3438657407407405E-2</v>
      </c>
      <c r="C54">
        <v>11.579000000000001</v>
      </c>
      <c r="D54">
        <v>6.0716000000000001</v>
      </c>
      <c r="E54">
        <v>60715.980389999997</v>
      </c>
      <c r="F54">
        <v>11.2</v>
      </c>
      <c r="G54">
        <v>2.2000000000000002</v>
      </c>
      <c r="H54">
        <v>2708.7</v>
      </c>
      <c r="I54"/>
      <c r="J54">
        <v>0</v>
      </c>
      <c r="K54">
        <v>0.84430000000000005</v>
      </c>
      <c r="L54">
        <v>9.7763000000000009</v>
      </c>
      <c r="M54">
        <v>5.1265000000000001</v>
      </c>
      <c r="N54">
        <v>9.4934999999999992</v>
      </c>
      <c r="O54">
        <v>1.8173999999999999</v>
      </c>
      <c r="P54">
        <v>11.3</v>
      </c>
      <c r="Q54">
        <v>7.3404999999999996</v>
      </c>
      <c r="R54">
        <v>1.4052</v>
      </c>
      <c r="S54">
        <v>8.6999999999999993</v>
      </c>
      <c r="T54">
        <v>2708.6732000000002</v>
      </c>
      <c r="U54"/>
      <c r="V54"/>
      <c r="W54">
        <v>0</v>
      </c>
      <c r="X54">
        <v>0</v>
      </c>
      <c r="Y54">
        <v>12.4</v>
      </c>
      <c r="Z54">
        <v>846</v>
      </c>
      <c r="AA54">
        <v>871</v>
      </c>
      <c r="AB54">
        <v>827</v>
      </c>
      <c r="AC54">
        <v>46</v>
      </c>
      <c r="AD54">
        <v>12.6</v>
      </c>
      <c r="AE54">
        <v>0.28999999999999998</v>
      </c>
      <c r="AF54">
        <v>973</v>
      </c>
      <c r="AG54">
        <v>0</v>
      </c>
      <c r="AH54">
        <v>9</v>
      </c>
      <c r="AI54">
        <v>15</v>
      </c>
      <c r="AJ54">
        <v>191.3</v>
      </c>
      <c r="AK54">
        <v>190.3</v>
      </c>
      <c r="AL54">
        <v>6.8</v>
      </c>
      <c r="AM54">
        <v>195</v>
      </c>
      <c r="AN54" t="s">
        <v>155</v>
      </c>
      <c r="AO54">
        <v>2</v>
      </c>
      <c r="AP54" s="42">
        <v>0.94003472222222229</v>
      </c>
      <c r="AQ54">
        <v>47.160981</v>
      </c>
      <c r="AR54">
        <v>-88.483949999999993</v>
      </c>
      <c r="AS54">
        <v>312.5</v>
      </c>
      <c r="AT54">
        <v>36.4</v>
      </c>
      <c r="AU54">
        <v>12</v>
      </c>
      <c r="AV54">
        <v>12</v>
      </c>
      <c r="AW54" t="s">
        <v>220</v>
      </c>
      <c r="AX54">
        <v>1.2327669999999999</v>
      </c>
      <c r="AY54">
        <v>1</v>
      </c>
      <c r="AZ54">
        <v>2.4327670000000001</v>
      </c>
      <c r="BA54">
        <v>14.048999999999999</v>
      </c>
      <c r="BB54">
        <v>11.31</v>
      </c>
      <c r="BC54">
        <v>0.8</v>
      </c>
      <c r="BD54">
        <v>18.434999999999999</v>
      </c>
      <c r="BE54">
        <v>1954.5889999999999</v>
      </c>
      <c r="BF54">
        <v>652.35299999999995</v>
      </c>
      <c r="BG54">
        <v>0.19900000000000001</v>
      </c>
      <c r="BH54">
        <v>3.7999999999999999E-2</v>
      </c>
      <c r="BI54">
        <v>0.23699999999999999</v>
      </c>
      <c r="BJ54">
        <v>0.154</v>
      </c>
      <c r="BK54">
        <v>2.9000000000000001E-2</v>
      </c>
      <c r="BL54">
        <v>0.183</v>
      </c>
      <c r="BM54">
        <v>17.893799999999999</v>
      </c>
      <c r="BN54"/>
      <c r="BO54"/>
      <c r="BP54"/>
      <c r="BQ54">
        <v>0</v>
      </c>
      <c r="BR54">
        <v>0.38931399999999999</v>
      </c>
      <c r="BS54">
        <v>-3.2526139999999999</v>
      </c>
      <c r="BT54">
        <v>1.1717999999999999E-2</v>
      </c>
      <c r="BU54">
        <v>9.3717609999999993</v>
      </c>
      <c r="BV54">
        <v>-65.377541399999998</v>
      </c>
      <c r="BW54" s="4">
        <f t="shared" si="9"/>
        <v>2.4760192561999999</v>
      </c>
      <c r="BY54" s="4">
        <f t="shared" si="10"/>
        <v>13947.280247879757</v>
      </c>
      <c r="BZ54" s="4">
        <f t="shared" si="11"/>
        <v>4654.9684417261651</v>
      </c>
      <c r="CA54" s="4">
        <f t="shared" si="12"/>
        <v>1.0988914591115999</v>
      </c>
      <c r="CB54" s="4">
        <f t="shared" si="13"/>
        <v>127.68405188994251</v>
      </c>
    </row>
    <row r="55" spans="1:80" x14ac:dyDescent="0.25">
      <c r="A55" s="40">
        <v>41704</v>
      </c>
      <c r="B55" s="41">
        <v>2.3450231481481482E-2</v>
      </c>
      <c r="C55">
        <v>11.699</v>
      </c>
      <c r="D55">
        <v>5.8783000000000003</v>
      </c>
      <c r="E55">
        <v>58782.647790000003</v>
      </c>
      <c r="F55">
        <v>18.2</v>
      </c>
      <c r="G55">
        <v>-8.3000000000000007</v>
      </c>
      <c r="H55">
        <v>2592</v>
      </c>
      <c r="I55"/>
      <c r="J55">
        <v>0</v>
      </c>
      <c r="K55">
        <v>0.84530000000000005</v>
      </c>
      <c r="L55">
        <v>9.8896999999999995</v>
      </c>
      <c r="M55">
        <v>4.9691000000000001</v>
      </c>
      <c r="N55">
        <v>15.413600000000001</v>
      </c>
      <c r="O55">
        <v>0</v>
      </c>
      <c r="P55">
        <v>15.4</v>
      </c>
      <c r="Q55">
        <v>11.917999999999999</v>
      </c>
      <c r="R55">
        <v>0</v>
      </c>
      <c r="S55">
        <v>11.9</v>
      </c>
      <c r="T55">
        <v>2592.0043999999998</v>
      </c>
      <c r="U55"/>
      <c r="V55"/>
      <c r="W55">
        <v>0</v>
      </c>
      <c r="X55">
        <v>0</v>
      </c>
      <c r="Y55">
        <v>12.3</v>
      </c>
      <c r="Z55">
        <v>846</v>
      </c>
      <c r="AA55">
        <v>873</v>
      </c>
      <c r="AB55">
        <v>826</v>
      </c>
      <c r="AC55">
        <v>46</v>
      </c>
      <c r="AD55">
        <v>12.6</v>
      </c>
      <c r="AE55">
        <v>0.28999999999999998</v>
      </c>
      <c r="AF55">
        <v>973</v>
      </c>
      <c r="AG55">
        <v>0</v>
      </c>
      <c r="AH55">
        <v>9</v>
      </c>
      <c r="AI55">
        <v>15</v>
      </c>
      <c r="AJ55">
        <v>191</v>
      </c>
      <c r="AK55">
        <v>190</v>
      </c>
      <c r="AL55">
        <v>6.8</v>
      </c>
      <c r="AM55">
        <v>195</v>
      </c>
      <c r="AN55" t="s">
        <v>155</v>
      </c>
      <c r="AO55">
        <v>2</v>
      </c>
      <c r="AP55" s="42">
        <v>0.94004629629629621</v>
      </c>
      <c r="AQ55">
        <v>47.161136999999997</v>
      </c>
      <c r="AR55">
        <v>-88.483936999999997</v>
      </c>
      <c r="AS55">
        <v>312.39999999999998</v>
      </c>
      <c r="AT55">
        <v>37.4</v>
      </c>
      <c r="AU55">
        <v>12</v>
      </c>
      <c r="AV55">
        <v>11</v>
      </c>
      <c r="AW55" t="s">
        <v>221</v>
      </c>
      <c r="AX55">
        <v>1.234731</v>
      </c>
      <c r="AY55">
        <v>1.032635</v>
      </c>
      <c r="AZ55">
        <v>2.4020959999999998</v>
      </c>
      <c r="BA55">
        <v>14.048999999999999</v>
      </c>
      <c r="BB55">
        <v>11.39</v>
      </c>
      <c r="BC55">
        <v>0.81</v>
      </c>
      <c r="BD55">
        <v>18.295999999999999</v>
      </c>
      <c r="BE55">
        <v>1984.569</v>
      </c>
      <c r="BF55">
        <v>634.65700000000004</v>
      </c>
      <c r="BG55">
        <v>0.32400000000000001</v>
      </c>
      <c r="BH55">
        <v>0</v>
      </c>
      <c r="BI55">
        <v>0.32400000000000001</v>
      </c>
      <c r="BJ55">
        <v>0.25</v>
      </c>
      <c r="BK55">
        <v>0</v>
      </c>
      <c r="BL55">
        <v>0.25</v>
      </c>
      <c r="BM55">
        <v>17.186199999999999</v>
      </c>
      <c r="BN55"/>
      <c r="BO55"/>
      <c r="BP55"/>
      <c r="BQ55">
        <v>0</v>
      </c>
      <c r="BR55">
        <v>0.309838</v>
      </c>
      <c r="BS55">
        <v>-3.1809240000000001</v>
      </c>
      <c r="BT55">
        <v>1.2E-2</v>
      </c>
      <c r="BU55">
        <v>7.4585759999999999</v>
      </c>
      <c r="BV55">
        <v>-63.936572400000003</v>
      </c>
      <c r="BW55" s="4">
        <f t="shared" si="9"/>
        <v>1.9705557791999999</v>
      </c>
      <c r="BY55" s="4">
        <f t="shared" si="10"/>
        <v>11270.287504644681</v>
      </c>
      <c r="BZ55" s="4">
        <f t="shared" si="11"/>
        <v>3604.1915684641244</v>
      </c>
      <c r="CA55" s="4">
        <f t="shared" si="12"/>
        <v>1.4197399415999998</v>
      </c>
      <c r="CB55" s="4">
        <f t="shared" si="13"/>
        <v>97.599738337303677</v>
      </c>
    </row>
    <row r="56" spans="1:80" x14ac:dyDescent="0.25">
      <c r="A56" s="40">
        <v>41704</v>
      </c>
      <c r="B56" s="41">
        <v>2.3461805555555552E-2</v>
      </c>
      <c r="C56">
        <v>11.64</v>
      </c>
      <c r="D56">
        <v>5.7183999999999999</v>
      </c>
      <c r="E56">
        <v>57183.980020000003</v>
      </c>
      <c r="F56">
        <v>20</v>
      </c>
      <c r="G56">
        <v>-12.6</v>
      </c>
      <c r="H56">
        <v>2493.5</v>
      </c>
      <c r="I56"/>
      <c r="J56">
        <v>0</v>
      </c>
      <c r="K56">
        <v>0.84740000000000004</v>
      </c>
      <c r="L56">
        <v>9.8635000000000002</v>
      </c>
      <c r="M56">
        <v>4.8456999999999999</v>
      </c>
      <c r="N56">
        <v>16.907299999999999</v>
      </c>
      <c r="O56">
        <v>0</v>
      </c>
      <c r="P56">
        <v>16.899999999999999</v>
      </c>
      <c r="Q56">
        <v>13.073</v>
      </c>
      <c r="R56">
        <v>0</v>
      </c>
      <c r="S56">
        <v>13.1</v>
      </c>
      <c r="T56">
        <v>2493.5403999999999</v>
      </c>
      <c r="U56"/>
      <c r="V56"/>
      <c r="W56">
        <v>0</v>
      </c>
      <c r="X56">
        <v>0</v>
      </c>
      <c r="Y56">
        <v>12.3</v>
      </c>
      <c r="Z56">
        <v>846</v>
      </c>
      <c r="AA56">
        <v>873</v>
      </c>
      <c r="AB56">
        <v>824</v>
      </c>
      <c r="AC56">
        <v>46</v>
      </c>
      <c r="AD56">
        <v>12.6</v>
      </c>
      <c r="AE56">
        <v>0.28999999999999998</v>
      </c>
      <c r="AF56">
        <v>973</v>
      </c>
      <c r="AG56">
        <v>0</v>
      </c>
      <c r="AH56">
        <v>9</v>
      </c>
      <c r="AI56">
        <v>15</v>
      </c>
      <c r="AJ56">
        <v>191</v>
      </c>
      <c r="AK56">
        <v>190</v>
      </c>
      <c r="AL56">
        <v>6.8</v>
      </c>
      <c r="AM56">
        <v>195</v>
      </c>
      <c r="AN56" t="s">
        <v>155</v>
      </c>
      <c r="AO56">
        <v>2</v>
      </c>
      <c r="AP56" s="42">
        <v>0.94005787037037036</v>
      </c>
      <c r="AQ56">
        <v>47.161295000000003</v>
      </c>
      <c r="AR56">
        <v>-88.483945000000006</v>
      </c>
      <c r="AS56">
        <v>313</v>
      </c>
      <c r="AT56">
        <v>38.299999999999997</v>
      </c>
      <c r="AU56">
        <v>12</v>
      </c>
      <c r="AV56">
        <v>11</v>
      </c>
      <c r="AW56" t="s">
        <v>221</v>
      </c>
      <c r="AX56">
        <v>1.0350649999999999</v>
      </c>
      <c r="AY56">
        <v>1.1000000000000001</v>
      </c>
      <c r="AZ56">
        <v>2.0376620000000001</v>
      </c>
      <c r="BA56">
        <v>14.048999999999999</v>
      </c>
      <c r="BB56">
        <v>11.54</v>
      </c>
      <c r="BC56">
        <v>0.82</v>
      </c>
      <c r="BD56">
        <v>18.010999999999999</v>
      </c>
      <c r="BE56">
        <v>2000.4739999999999</v>
      </c>
      <c r="BF56">
        <v>625.50800000000004</v>
      </c>
      <c r="BG56">
        <v>0.35899999999999999</v>
      </c>
      <c r="BH56">
        <v>0</v>
      </c>
      <c r="BI56">
        <v>0.35899999999999999</v>
      </c>
      <c r="BJ56">
        <v>0.27800000000000002</v>
      </c>
      <c r="BK56">
        <v>0</v>
      </c>
      <c r="BL56">
        <v>0.27800000000000002</v>
      </c>
      <c r="BM56">
        <v>16.7102</v>
      </c>
      <c r="BN56"/>
      <c r="BO56"/>
      <c r="BP56"/>
      <c r="BQ56">
        <v>0</v>
      </c>
      <c r="BR56">
        <v>0.30736200000000002</v>
      </c>
      <c r="BS56">
        <v>-2.9703279999999999</v>
      </c>
      <c r="BT56">
        <v>1.2E-2</v>
      </c>
      <c r="BU56">
        <v>7.3989719999999997</v>
      </c>
      <c r="BV56">
        <v>-59.703592800000003</v>
      </c>
      <c r="BW56" s="4">
        <f t="shared" si="9"/>
        <v>1.9548084023999999</v>
      </c>
      <c r="BY56" s="4">
        <f t="shared" si="10"/>
        <v>11269.824877231098</v>
      </c>
      <c r="BZ56" s="4">
        <f t="shared" si="11"/>
        <v>3523.8476577586462</v>
      </c>
      <c r="CA56" s="4">
        <f t="shared" si="12"/>
        <v>1.5661344840623999</v>
      </c>
      <c r="CB56" s="4">
        <f t="shared" si="13"/>
        <v>94.138203077624155</v>
      </c>
    </row>
    <row r="57" spans="1:80" x14ac:dyDescent="0.25">
      <c r="A57" s="40">
        <v>41704</v>
      </c>
      <c r="B57" s="41">
        <v>2.3473379629629632E-2</v>
      </c>
      <c r="C57">
        <v>11.561</v>
      </c>
      <c r="D57">
        <v>6.0998000000000001</v>
      </c>
      <c r="E57">
        <v>60998.103450000002</v>
      </c>
      <c r="F57">
        <v>19.7</v>
      </c>
      <c r="G57">
        <v>-21.5</v>
      </c>
      <c r="H57">
        <v>2440.1</v>
      </c>
      <c r="I57"/>
      <c r="J57">
        <v>0</v>
      </c>
      <c r="K57">
        <v>0.84440000000000004</v>
      </c>
      <c r="L57">
        <v>9.7624999999999993</v>
      </c>
      <c r="M57">
        <v>5.1509</v>
      </c>
      <c r="N57">
        <v>16.6355</v>
      </c>
      <c r="O57">
        <v>0</v>
      </c>
      <c r="P57">
        <v>16.600000000000001</v>
      </c>
      <c r="Q57">
        <v>12.8629</v>
      </c>
      <c r="R57">
        <v>0</v>
      </c>
      <c r="S57">
        <v>12.9</v>
      </c>
      <c r="T57">
        <v>2440.1073000000001</v>
      </c>
      <c r="U57"/>
      <c r="V57"/>
      <c r="W57">
        <v>0</v>
      </c>
      <c r="X57">
        <v>0</v>
      </c>
      <c r="Y57">
        <v>12.3</v>
      </c>
      <c r="Z57">
        <v>847</v>
      </c>
      <c r="AA57">
        <v>873</v>
      </c>
      <c r="AB57">
        <v>823</v>
      </c>
      <c r="AC57">
        <v>46</v>
      </c>
      <c r="AD57">
        <v>12.6</v>
      </c>
      <c r="AE57">
        <v>0.28999999999999998</v>
      </c>
      <c r="AF57">
        <v>973</v>
      </c>
      <c r="AG57">
        <v>0</v>
      </c>
      <c r="AH57">
        <v>9</v>
      </c>
      <c r="AI57">
        <v>15</v>
      </c>
      <c r="AJ57">
        <v>191</v>
      </c>
      <c r="AK57">
        <v>190</v>
      </c>
      <c r="AL57">
        <v>6.7</v>
      </c>
      <c r="AM57">
        <v>195</v>
      </c>
      <c r="AN57" t="s">
        <v>155</v>
      </c>
      <c r="AO57">
        <v>2</v>
      </c>
      <c r="AP57" s="42">
        <v>0.94006944444444451</v>
      </c>
      <c r="AQ57">
        <v>47.161453999999999</v>
      </c>
      <c r="AR57">
        <v>-88.483964</v>
      </c>
      <c r="AS57">
        <v>313.3</v>
      </c>
      <c r="AT57">
        <v>38.9</v>
      </c>
      <c r="AU57">
        <v>12</v>
      </c>
      <c r="AV57">
        <v>11</v>
      </c>
      <c r="AW57" t="s">
        <v>221</v>
      </c>
      <c r="AX57">
        <v>1.0309090000000001</v>
      </c>
      <c r="AY57">
        <v>1.0672729999999999</v>
      </c>
      <c r="AZ57">
        <v>1.8309089999999999</v>
      </c>
      <c r="BA57">
        <v>14.048999999999999</v>
      </c>
      <c r="BB57">
        <v>11.32</v>
      </c>
      <c r="BC57">
        <v>0.81</v>
      </c>
      <c r="BD57">
        <v>18.420999999999999</v>
      </c>
      <c r="BE57">
        <v>1953.9280000000001</v>
      </c>
      <c r="BF57">
        <v>656.16300000000001</v>
      </c>
      <c r="BG57">
        <v>0.34899999999999998</v>
      </c>
      <c r="BH57">
        <v>0</v>
      </c>
      <c r="BI57">
        <v>0.34899999999999998</v>
      </c>
      <c r="BJ57">
        <v>0.27</v>
      </c>
      <c r="BK57">
        <v>0</v>
      </c>
      <c r="BL57">
        <v>0.27</v>
      </c>
      <c r="BM57">
        <v>16.136900000000001</v>
      </c>
      <c r="BN57"/>
      <c r="BO57"/>
      <c r="BP57"/>
      <c r="BQ57">
        <v>0</v>
      </c>
      <c r="BR57">
        <v>0.270868</v>
      </c>
      <c r="BS57">
        <v>-2.6559539999999999</v>
      </c>
      <c r="BT57">
        <v>1.2718E-2</v>
      </c>
      <c r="BU57">
        <v>6.5204700000000004</v>
      </c>
      <c r="BV57">
        <v>-53.384675399999999</v>
      </c>
      <c r="BW57" s="4">
        <f t="shared" si="9"/>
        <v>1.7227081740000001</v>
      </c>
      <c r="BY57" s="4">
        <f t="shared" si="10"/>
        <v>9700.6387091502238</v>
      </c>
      <c r="BZ57" s="4">
        <f t="shared" si="11"/>
        <v>3257.6431666428539</v>
      </c>
      <c r="CA57" s="4">
        <f t="shared" si="12"/>
        <v>1.3404651816600002</v>
      </c>
      <c r="CB57" s="4">
        <f t="shared" si="13"/>
        <v>80.114639221960203</v>
      </c>
    </row>
    <row r="58" spans="1:80" x14ac:dyDescent="0.25">
      <c r="A58" s="40">
        <v>41704</v>
      </c>
      <c r="B58" s="41">
        <v>2.3484953703703706E-2</v>
      </c>
      <c r="C58">
        <v>11.722</v>
      </c>
      <c r="D58">
        <v>5.4648000000000003</v>
      </c>
      <c r="E58">
        <v>54647.54032</v>
      </c>
      <c r="F58">
        <v>19.899999999999999</v>
      </c>
      <c r="G58">
        <v>-18.7</v>
      </c>
      <c r="H58">
        <v>2412.6999999999998</v>
      </c>
      <c r="I58"/>
      <c r="J58">
        <v>0</v>
      </c>
      <c r="K58">
        <v>0.84909999999999997</v>
      </c>
      <c r="L58">
        <v>9.9534000000000002</v>
      </c>
      <c r="M58">
        <v>4.6402999999999999</v>
      </c>
      <c r="N58">
        <v>16.857199999999999</v>
      </c>
      <c r="O58">
        <v>0</v>
      </c>
      <c r="P58">
        <v>16.899999999999999</v>
      </c>
      <c r="Q58">
        <v>13.0343</v>
      </c>
      <c r="R58">
        <v>0</v>
      </c>
      <c r="S58">
        <v>13</v>
      </c>
      <c r="T58">
        <v>2412.7352000000001</v>
      </c>
      <c r="U58"/>
      <c r="V58"/>
      <c r="W58">
        <v>0</v>
      </c>
      <c r="X58">
        <v>0</v>
      </c>
      <c r="Y58">
        <v>12.2</v>
      </c>
      <c r="Z58">
        <v>847</v>
      </c>
      <c r="AA58">
        <v>873</v>
      </c>
      <c r="AB58">
        <v>824</v>
      </c>
      <c r="AC58">
        <v>46</v>
      </c>
      <c r="AD58">
        <v>12.6</v>
      </c>
      <c r="AE58">
        <v>0.28999999999999998</v>
      </c>
      <c r="AF58">
        <v>973</v>
      </c>
      <c r="AG58">
        <v>0</v>
      </c>
      <c r="AH58">
        <v>9</v>
      </c>
      <c r="AI58">
        <v>15</v>
      </c>
      <c r="AJ58">
        <v>191.7</v>
      </c>
      <c r="AK58">
        <v>190.7</v>
      </c>
      <c r="AL58">
        <v>6.6</v>
      </c>
      <c r="AM58">
        <v>195</v>
      </c>
      <c r="AN58" t="s">
        <v>155</v>
      </c>
      <c r="AO58">
        <v>2</v>
      </c>
      <c r="AP58" s="42">
        <v>0.94008101851851855</v>
      </c>
      <c r="AQ58">
        <v>47.161614</v>
      </c>
      <c r="AR58">
        <v>-88.484003999999999</v>
      </c>
      <c r="AS58">
        <v>313.60000000000002</v>
      </c>
      <c r="AT58">
        <v>39.6</v>
      </c>
      <c r="AU58">
        <v>12</v>
      </c>
      <c r="AV58">
        <v>9</v>
      </c>
      <c r="AW58" t="s">
        <v>222</v>
      </c>
      <c r="AX58">
        <v>1.4668330000000001</v>
      </c>
      <c r="AY58">
        <v>1</v>
      </c>
      <c r="AZ58">
        <v>2.2334670000000001</v>
      </c>
      <c r="BA58">
        <v>14.048999999999999</v>
      </c>
      <c r="BB58">
        <v>11.69</v>
      </c>
      <c r="BC58">
        <v>0.83</v>
      </c>
      <c r="BD58">
        <v>17.768000000000001</v>
      </c>
      <c r="BE58">
        <v>2035.5740000000001</v>
      </c>
      <c r="BF58">
        <v>603.99800000000005</v>
      </c>
      <c r="BG58">
        <v>0.36099999999999999</v>
      </c>
      <c r="BH58">
        <v>0</v>
      </c>
      <c r="BI58">
        <v>0.36099999999999999</v>
      </c>
      <c r="BJ58">
        <v>0.27900000000000003</v>
      </c>
      <c r="BK58">
        <v>0</v>
      </c>
      <c r="BL58">
        <v>0.27900000000000003</v>
      </c>
      <c r="BM58">
        <v>16.303699999999999</v>
      </c>
      <c r="BN58"/>
      <c r="BO58"/>
      <c r="BP58"/>
      <c r="BQ58">
        <v>0</v>
      </c>
      <c r="BR58">
        <v>0.28015600000000002</v>
      </c>
      <c r="BS58">
        <v>-2.6775479999999998</v>
      </c>
      <c r="BT58">
        <v>1.3717999999999999E-2</v>
      </c>
      <c r="BU58">
        <v>6.7440550000000004</v>
      </c>
      <c r="BV58">
        <v>-53.818714800000002</v>
      </c>
      <c r="BW58" s="4">
        <f t="shared" si="9"/>
        <v>1.7817793310000001</v>
      </c>
      <c r="BY58" s="4">
        <f t="shared" si="10"/>
        <v>10452.516721770799</v>
      </c>
      <c r="BZ58" s="4">
        <f t="shared" si="11"/>
        <v>3101.4835102610464</v>
      </c>
      <c r="CA58" s="4">
        <f t="shared" si="12"/>
        <v>1.4326436500830002</v>
      </c>
      <c r="CB58" s="4">
        <f t="shared" si="13"/>
        <v>83.718251891964897</v>
      </c>
    </row>
    <row r="59" spans="1:80" x14ac:dyDescent="0.25">
      <c r="A59" s="40">
        <v>41704</v>
      </c>
      <c r="B59" s="41">
        <v>2.3496527777777779E-2</v>
      </c>
      <c r="C59">
        <v>12.167999999999999</v>
      </c>
      <c r="D59">
        <v>4.8875000000000002</v>
      </c>
      <c r="E59">
        <v>48875</v>
      </c>
      <c r="F59">
        <v>20</v>
      </c>
      <c r="G59">
        <v>-16.7</v>
      </c>
      <c r="H59">
        <v>2200.6</v>
      </c>
      <c r="I59"/>
      <c r="J59">
        <v>0</v>
      </c>
      <c r="K59">
        <v>0.85129999999999995</v>
      </c>
      <c r="L59">
        <v>10.358499999999999</v>
      </c>
      <c r="M59">
        <v>4.1605999999999996</v>
      </c>
      <c r="N59">
        <v>16.985099999999999</v>
      </c>
      <c r="O59">
        <v>0</v>
      </c>
      <c r="P59">
        <v>17</v>
      </c>
      <c r="Q59">
        <v>13.133100000000001</v>
      </c>
      <c r="R59">
        <v>0</v>
      </c>
      <c r="S59">
        <v>13.1</v>
      </c>
      <c r="T59">
        <v>2200.5747999999999</v>
      </c>
      <c r="U59"/>
      <c r="V59"/>
      <c r="W59">
        <v>0</v>
      </c>
      <c r="X59">
        <v>0</v>
      </c>
      <c r="Y59">
        <v>12.3</v>
      </c>
      <c r="Z59">
        <v>847</v>
      </c>
      <c r="AA59">
        <v>872</v>
      </c>
      <c r="AB59">
        <v>823</v>
      </c>
      <c r="AC59">
        <v>46</v>
      </c>
      <c r="AD59">
        <v>12.6</v>
      </c>
      <c r="AE59">
        <v>0.28999999999999998</v>
      </c>
      <c r="AF59">
        <v>973</v>
      </c>
      <c r="AG59">
        <v>0</v>
      </c>
      <c r="AH59">
        <v>9</v>
      </c>
      <c r="AI59">
        <v>15</v>
      </c>
      <c r="AJ59">
        <v>192</v>
      </c>
      <c r="AK59">
        <v>190.3</v>
      </c>
      <c r="AL59">
        <v>6.6</v>
      </c>
      <c r="AM59">
        <v>195</v>
      </c>
      <c r="AN59" t="s">
        <v>155</v>
      </c>
      <c r="AO59">
        <v>2</v>
      </c>
      <c r="AP59" s="42">
        <v>0.94009259259259259</v>
      </c>
      <c r="AQ59">
        <v>47.161774999999999</v>
      </c>
      <c r="AR59">
        <v>-88.484063000000006</v>
      </c>
      <c r="AS59">
        <v>313.8</v>
      </c>
      <c r="AT59">
        <v>40.4</v>
      </c>
      <c r="AU59">
        <v>12</v>
      </c>
      <c r="AV59">
        <v>8</v>
      </c>
      <c r="AW59" t="s">
        <v>223</v>
      </c>
      <c r="AX59">
        <v>1.9330670000000001</v>
      </c>
      <c r="AY59">
        <v>1</v>
      </c>
      <c r="AZ59">
        <v>2.5998000000000001</v>
      </c>
      <c r="BA59">
        <v>14.048999999999999</v>
      </c>
      <c r="BB59">
        <v>11.87</v>
      </c>
      <c r="BC59">
        <v>0.84</v>
      </c>
      <c r="BD59">
        <v>17.47</v>
      </c>
      <c r="BE59">
        <v>2132.2359999999999</v>
      </c>
      <c r="BF59">
        <v>545.09500000000003</v>
      </c>
      <c r="BG59">
        <v>0.36599999999999999</v>
      </c>
      <c r="BH59">
        <v>0</v>
      </c>
      <c r="BI59">
        <v>0.36599999999999999</v>
      </c>
      <c r="BJ59">
        <v>0.28299999999999997</v>
      </c>
      <c r="BK59">
        <v>0</v>
      </c>
      <c r="BL59">
        <v>0.28299999999999997</v>
      </c>
      <c r="BM59">
        <v>14.967000000000001</v>
      </c>
      <c r="BN59"/>
      <c r="BO59"/>
      <c r="BP59"/>
      <c r="BQ59">
        <v>0</v>
      </c>
      <c r="BR59">
        <v>0.35805599999999999</v>
      </c>
      <c r="BS59">
        <v>-3.0997699999999999</v>
      </c>
      <c r="BT59">
        <v>1.2564000000000001E-2</v>
      </c>
      <c r="BU59">
        <v>8.6193030000000004</v>
      </c>
      <c r="BV59">
        <v>-62.305377</v>
      </c>
      <c r="BW59" s="4">
        <f t="shared" si="9"/>
        <v>2.2772198526</v>
      </c>
      <c r="BY59" s="4">
        <f t="shared" si="10"/>
        <v>13993.30473855819</v>
      </c>
      <c r="BZ59" s="4">
        <f t="shared" si="11"/>
        <v>3577.3152908328993</v>
      </c>
      <c r="CA59" s="4">
        <f t="shared" si="12"/>
        <v>1.8572546570885999</v>
      </c>
      <c r="CB59" s="4">
        <f t="shared" si="13"/>
        <v>98.2244892319614</v>
      </c>
    </row>
    <row r="60" spans="1:80" x14ac:dyDescent="0.25">
      <c r="A60" s="40">
        <v>41704</v>
      </c>
      <c r="B60" s="41">
        <v>2.3508101851851853E-2</v>
      </c>
      <c r="C60">
        <v>12.337</v>
      </c>
      <c r="D60">
        <v>4.7653999999999996</v>
      </c>
      <c r="E60">
        <v>47654.444439999999</v>
      </c>
      <c r="F60">
        <v>16.7</v>
      </c>
      <c r="G60">
        <v>-4.7</v>
      </c>
      <c r="H60">
        <v>2269.1</v>
      </c>
      <c r="I60"/>
      <c r="J60">
        <v>0</v>
      </c>
      <c r="K60">
        <v>0.85109999999999997</v>
      </c>
      <c r="L60">
        <v>10.5008</v>
      </c>
      <c r="M60">
        <v>4.0560999999999998</v>
      </c>
      <c r="N60">
        <v>14.195</v>
      </c>
      <c r="O60">
        <v>0</v>
      </c>
      <c r="P60">
        <v>14.2</v>
      </c>
      <c r="Q60">
        <v>10.9679</v>
      </c>
      <c r="R60">
        <v>0</v>
      </c>
      <c r="S60">
        <v>11</v>
      </c>
      <c r="T60">
        <v>2269.1369</v>
      </c>
      <c r="U60"/>
      <c r="V60"/>
      <c r="W60">
        <v>0</v>
      </c>
      <c r="X60">
        <v>0</v>
      </c>
      <c r="Y60">
        <v>12.2</v>
      </c>
      <c r="Z60">
        <v>847</v>
      </c>
      <c r="AA60">
        <v>872</v>
      </c>
      <c r="AB60">
        <v>824</v>
      </c>
      <c r="AC60">
        <v>45.3</v>
      </c>
      <c r="AD60">
        <v>12.4</v>
      </c>
      <c r="AE60">
        <v>0.28000000000000003</v>
      </c>
      <c r="AF60">
        <v>973</v>
      </c>
      <c r="AG60">
        <v>0</v>
      </c>
      <c r="AH60">
        <v>8.282</v>
      </c>
      <c r="AI60">
        <v>15</v>
      </c>
      <c r="AJ60">
        <v>192</v>
      </c>
      <c r="AK60">
        <v>190.7</v>
      </c>
      <c r="AL60">
        <v>6.7</v>
      </c>
      <c r="AM60">
        <v>195</v>
      </c>
      <c r="AN60" t="s">
        <v>155</v>
      </c>
      <c r="AO60">
        <v>2</v>
      </c>
      <c r="AP60" s="42">
        <v>0.94010416666666663</v>
      </c>
      <c r="AQ60">
        <v>47.161879999999996</v>
      </c>
      <c r="AR60">
        <v>-88.484115000000003</v>
      </c>
      <c r="AS60">
        <v>313.89999999999998</v>
      </c>
      <c r="AT60">
        <v>40.6</v>
      </c>
      <c r="AU60">
        <v>12</v>
      </c>
      <c r="AV60">
        <v>7</v>
      </c>
      <c r="AW60" t="s">
        <v>224</v>
      </c>
      <c r="AX60">
        <v>2.2000000000000002</v>
      </c>
      <c r="AY60">
        <v>1</v>
      </c>
      <c r="AZ60">
        <v>2.8</v>
      </c>
      <c r="BA60">
        <v>14.048999999999999</v>
      </c>
      <c r="BB60">
        <v>11.85</v>
      </c>
      <c r="BC60">
        <v>0.84</v>
      </c>
      <c r="BD60">
        <v>17.488</v>
      </c>
      <c r="BE60">
        <v>2154.9879999999998</v>
      </c>
      <c r="BF60">
        <v>529.79399999999998</v>
      </c>
      <c r="BG60">
        <v>0.30499999999999999</v>
      </c>
      <c r="BH60">
        <v>0</v>
      </c>
      <c r="BI60">
        <v>0.30499999999999999</v>
      </c>
      <c r="BJ60">
        <v>0.23599999999999999</v>
      </c>
      <c r="BK60">
        <v>0</v>
      </c>
      <c r="BL60">
        <v>0.23599999999999999</v>
      </c>
      <c r="BM60">
        <v>15.386699999999999</v>
      </c>
      <c r="BN60"/>
      <c r="BO60"/>
      <c r="BP60"/>
      <c r="BQ60">
        <v>0</v>
      </c>
      <c r="BR60">
        <v>0.34307399999999999</v>
      </c>
      <c r="BS60">
        <v>-2.9850840000000001</v>
      </c>
      <c r="BT60">
        <v>1.1282E-2</v>
      </c>
      <c r="BU60">
        <v>8.2586490000000001</v>
      </c>
      <c r="BV60">
        <v>-60.000188399999999</v>
      </c>
      <c r="BW60" s="4">
        <f t="shared" si="9"/>
        <v>2.1819350657999999</v>
      </c>
      <c r="BY60" s="4">
        <f t="shared" si="10"/>
        <v>13550.856218608815</v>
      </c>
      <c r="BZ60" s="4">
        <f t="shared" si="11"/>
        <v>3331.4163788761884</v>
      </c>
      <c r="CA60" s="4">
        <f t="shared" si="12"/>
        <v>1.4839999422695997</v>
      </c>
      <c r="CB60" s="4">
        <f t="shared" si="13"/>
        <v>96.753652168303603</v>
      </c>
    </row>
    <row r="61" spans="1:80" x14ac:dyDescent="0.25">
      <c r="A61" s="40">
        <v>41704</v>
      </c>
      <c r="B61" s="41">
        <v>2.3519675925925923E-2</v>
      </c>
      <c r="C61">
        <v>12.2</v>
      </c>
      <c r="D61">
        <v>5.0190999999999999</v>
      </c>
      <c r="E61">
        <v>50191.069960000001</v>
      </c>
      <c r="F61">
        <v>16.100000000000001</v>
      </c>
      <c r="G61">
        <v>-7.8</v>
      </c>
      <c r="H61">
        <v>2347.8000000000002</v>
      </c>
      <c r="I61"/>
      <c r="J61">
        <v>0</v>
      </c>
      <c r="K61">
        <v>0.84989999999999999</v>
      </c>
      <c r="L61">
        <v>10.368600000000001</v>
      </c>
      <c r="M61">
        <v>4.2657999999999996</v>
      </c>
      <c r="N61">
        <v>13.678100000000001</v>
      </c>
      <c r="O61">
        <v>0</v>
      </c>
      <c r="P61">
        <v>13.7</v>
      </c>
      <c r="Q61">
        <v>10.5656</v>
      </c>
      <c r="R61">
        <v>0</v>
      </c>
      <c r="S61">
        <v>10.6</v>
      </c>
      <c r="T61">
        <v>2347.8424</v>
      </c>
      <c r="U61"/>
      <c r="V61"/>
      <c r="W61">
        <v>0</v>
      </c>
      <c r="X61">
        <v>0</v>
      </c>
      <c r="Y61">
        <v>12.4</v>
      </c>
      <c r="Z61">
        <v>846</v>
      </c>
      <c r="AA61">
        <v>871</v>
      </c>
      <c r="AB61">
        <v>823</v>
      </c>
      <c r="AC61">
        <v>45</v>
      </c>
      <c r="AD61">
        <v>12.32</v>
      </c>
      <c r="AE61">
        <v>0.28000000000000003</v>
      </c>
      <c r="AF61">
        <v>973</v>
      </c>
      <c r="AG61">
        <v>0</v>
      </c>
      <c r="AH61">
        <v>8.718</v>
      </c>
      <c r="AI61">
        <v>15</v>
      </c>
      <c r="AJ61">
        <v>192</v>
      </c>
      <c r="AK61">
        <v>191</v>
      </c>
      <c r="AL61">
        <v>7</v>
      </c>
      <c r="AM61">
        <v>195</v>
      </c>
      <c r="AN61" t="s">
        <v>155</v>
      </c>
      <c r="AO61">
        <v>2</v>
      </c>
      <c r="AP61" s="42">
        <v>0.94010416666666663</v>
      </c>
      <c r="AQ61">
        <v>47.161990000000003</v>
      </c>
      <c r="AR61">
        <v>-88.484145999999996</v>
      </c>
      <c r="AS61">
        <v>314.10000000000002</v>
      </c>
      <c r="AT61">
        <v>41.2</v>
      </c>
      <c r="AU61">
        <v>12</v>
      </c>
      <c r="AV61">
        <v>7</v>
      </c>
      <c r="AW61" t="s">
        <v>224</v>
      </c>
      <c r="AX61">
        <v>1.8693310000000001</v>
      </c>
      <c r="AY61">
        <v>1</v>
      </c>
      <c r="AZ61">
        <v>2.5023979999999999</v>
      </c>
      <c r="BA61">
        <v>14.048999999999999</v>
      </c>
      <c r="BB61">
        <v>11.74</v>
      </c>
      <c r="BC61">
        <v>0.84</v>
      </c>
      <c r="BD61">
        <v>17.66</v>
      </c>
      <c r="BE61">
        <v>2115.605</v>
      </c>
      <c r="BF61">
        <v>553.97299999999996</v>
      </c>
      <c r="BG61">
        <v>0.29199999999999998</v>
      </c>
      <c r="BH61">
        <v>0</v>
      </c>
      <c r="BI61">
        <v>0.29199999999999998</v>
      </c>
      <c r="BJ61">
        <v>0.22600000000000001</v>
      </c>
      <c r="BK61">
        <v>0</v>
      </c>
      <c r="BL61">
        <v>0.22600000000000001</v>
      </c>
      <c r="BM61">
        <v>15.8287</v>
      </c>
      <c r="BN61"/>
      <c r="BO61"/>
      <c r="BP61"/>
      <c r="BQ61">
        <v>0</v>
      </c>
      <c r="BR61">
        <v>0.31048599999999998</v>
      </c>
      <c r="BS61">
        <v>-2.5721059999999998</v>
      </c>
      <c r="BT61">
        <v>1.0281999999999999E-2</v>
      </c>
      <c r="BU61">
        <v>7.4741739999999997</v>
      </c>
      <c r="BV61">
        <v>-51.699330600000003</v>
      </c>
      <c r="BW61" s="4">
        <f t="shared" si="9"/>
        <v>1.9746767707999999</v>
      </c>
      <c r="BY61" s="4">
        <f t="shared" si="10"/>
        <v>12039.561272644576</v>
      </c>
      <c r="BZ61" s="4">
        <f t="shared" si="11"/>
        <v>3152.5695377401421</v>
      </c>
      <c r="CA61" s="4">
        <f t="shared" si="12"/>
        <v>1.2861289548935999</v>
      </c>
      <c r="CB61" s="4">
        <f t="shared" si="13"/>
        <v>90.07853711647931</v>
      </c>
    </row>
    <row r="62" spans="1:80" x14ac:dyDescent="0.25">
      <c r="A62" s="40">
        <v>41704</v>
      </c>
      <c r="B62" s="41">
        <v>2.353125E-2</v>
      </c>
      <c r="C62">
        <v>12.17</v>
      </c>
      <c r="D62">
        <v>5.3095999999999997</v>
      </c>
      <c r="E62">
        <v>53096.419750000001</v>
      </c>
      <c r="F62">
        <v>29.9</v>
      </c>
      <c r="G62">
        <v>-1.9</v>
      </c>
      <c r="H62">
        <v>2349.5</v>
      </c>
      <c r="I62"/>
      <c r="J62">
        <v>0</v>
      </c>
      <c r="K62">
        <v>0.84750000000000003</v>
      </c>
      <c r="L62">
        <v>10.313599999999999</v>
      </c>
      <c r="M62">
        <v>4.4996999999999998</v>
      </c>
      <c r="N62">
        <v>25.332599999999999</v>
      </c>
      <c r="O62">
        <v>0</v>
      </c>
      <c r="P62">
        <v>25.3</v>
      </c>
      <c r="Q62">
        <v>19.568000000000001</v>
      </c>
      <c r="R62">
        <v>0</v>
      </c>
      <c r="S62">
        <v>19.600000000000001</v>
      </c>
      <c r="T62">
        <v>2349.5095000000001</v>
      </c>
      <c r="U62"/>
      <c r="V62"/>
      <c r="W62">
        <v>0</v>
      </c>
      <c r="X62">
        <v>0</v>
      </c>
      <c r="Y62">
        <v>12.4</v>
      </c>
      <c r="Z62">
        <v>846</v>
      </c>
      <c r="AA62">
        <v>872</v>
      </c>
      <c r="AB62">
        <v>824</v>
      </c>
      <c r="AC62">
        <v>45</v>
      </c>
      <c r="AD62">
        <v>12.32</v>
      </c>
      <c r="AE62">
        <v>0.28000000000000003</v>
      </c>
      <c r="AF62">
        <v>973</v>
      </c>
      <c r="AG62">
        <v>0</v>
      </c>
      <c r="AH62">
        <v>9</v>
      </c>
      <c r="AI62">
        <v>15</v>
      </c>
      <c r="AJ62">
        <v>192</v>
      </c>
      <c r="AK62">
        <v>190.3</v>
      </c>
      <c r="AL62">
        <v>7</v>
      </c>
      <c r="AM62">
        <v>195</v>
      </c>
      <c r="AN62" t="s">
        <v>155</v>
      </c>
      <c r="AO62">
        <v>2</v>
      </c>
      <c r="AP62" s="42">
        <v>0.94012731481481471</v>
      </c>
      <c r="AQ62">
        <v>47.162270999999997</v>
      </c>
      <c r="AR62">
        <v>-88.484204000000005</v>
      </c>
      <c r="AS62">
        <v>314.8</v>
      </c>
      <c r="AT62">
        <v>42.1</v>
      </c>
      <c r="AU62">
        <v>12</v>
      </c>
      <c r="AV62">
        <v>10</v>
      </c>
      <c r="AW62" t="s">
        <v>225</v>
      </c>
      <c r="AX62">
        <v>1.2329669999999999</v>
      </c>
      <c r="AY62">
        <v>1.0659339999999999</v>
      </c>
      <c r="AZ62">
        <v>1.9659340000000001</v>
      </c>
      <c r="BA62">
        <v>14.048999999999999</v>
      </c>
      <c r="BB62">
        <v>11.54</v>
      </c>
      <c r="BC62">
        <v>0.82</v>
      </c>
      <c r="BD62">
        <v>18</v>
      </c>
      <c r="BE62">
        <v>2079.2640000000001</v>
      </c>
      <c r="BF62">
        <v>577.38</v>
      </c>
      <c r="BG62">
        <v>0.53500000000000003</v>
      </c>
      <c r="BH62">
        <v>0</v>
      </c>
      <c r="BI62">
        <v>0.53500000000000003</v>
      </c>
      <c r="BJ62">
        <v>0.41299999999999998</v>
      </c>
      <c r="BK62">
        <v>0</v>
      </c>
      <c r="BL62">
        <v>0.41299999999999998</v>
      </c>
      <c r="BM62">
        <v>15.651</v>
      </c>
      <c r="BN62"/>
      <c r="BO62"/>
      <c r="BP62"/>
      <c r="BQ62">
        <v>0</v>
      </c>
      <c r="BR62">
        <v>0.36927300000000002</v>
      </c>
      <c r="BS62">
        <v>-2.726871</v>
      </c>
      <c r="BT62">
        <v>0.01</v>
      </c>
      <c r="BU62">
        <v>8.8893179999999994</v>
      </c>
      <c r="BV62">
        <v>-54.810107100000003</v>
      </c>
      <c r="BW62" s="4">
        <f t="shared" si="9"/>
        <v>2.3485578155999995</v>
      </c>
      <c r="BY62" s="4">
        <f t="shared" si="10"/>
        <v>14073.138099946253</v>
      </c>
      <c r="BZ62" s="4">
        <f t="shared" si="11"/>
        <v>3907.8964845959758</v>
      </c>
      <c r="CA62" s="4">
        <f t="shared" si="12"/>
        <v>2.7953189375075995</v>
      </c>
      <c r="CB62" s="4">
        <f t="shared" si="13"/>
        <v>105.93108157610519</v>
      </c>
    </row>
    <row r="63" spans="1:80" x14ac:dyDescent="0.25">
      <c r="A63" s="40">
        <v>41704</v>
      </c>
      <c r="B63" s="41">
        <v>2.354282407407407E-2</v>
      </c>
      <c r="C63">
        <v>11.959</v>
      </c>
      <c r="D63">
        <v>5.1866000000000003</v>
      </c>
      <c r="E63">
        <v>51866.364399999999</v>
      </c>
      <c r="F63">
        <v>39.1</v>
      </c>
      <c r="G63">
        <v>5.2</v>
      </c>
      <c r="H63">
        <v>2337.1999999999998</v>
      </c>
      <c r="I63"/>
      <c r="J63">
        <v>0</v>
      </c>
      <c r="K63">
        <v>0.85029999999999994</v>
      </c>
      <c r="L63">
        <v>10.168699999999999</v>
      </c>
      <c r="M63">
        <v>4.4101999999999997</v>
      </c>
      <c r="N63">
        <v>33.261200000000002</v>
      </c>
      <c r="O63">
        <v>4.4215999999999998</v>
      </c>
      <c r="P63">
        <v>37.700000000000003</v>
      </c>
      <c r="Q63">
        <v>25.692399999999999</v>
      </c>
      <c r="R63">
        <v>3.4154</v>
      </c>
      <c r="S63">
        <v>29.1</v>
      </c>
      <c r="T63">
        <v>2337.1849999999999</v>
      </c>
      <c r="U63"/>
      <c r="V63"/>
      <c r="W63">
        <v>0</v>
      </c>
      <c r="X63">
        <v>0</v>
      </c>
      <c r="Y63">
        <v>12.3</v>
      </c>
      <c r="Z63">
        <v>846</v>
      </c>
      <c r="AA63">
        <v>873</v>
      </c>
      <c r="AB63">
        <v>824</v>
      </c>
      <c r="AC63">
        <v>45</v>
      </c>
      <c r="AD63">
        <v>12.32</v>
      </c>
      <c r="AE63">
        <v>0.28000000000000003</v>
      </c>
      <c r="AF63">
        <v>973</v>
      </c>
      <c r="AG63">
        <v>0</v>
      </c>
      <c r="AH63">
        <v>9</v>
      </c>
      <c r="AI63">
        <v>15</v>
      </c>
      <c r="AJ63">
        <v>192</v>
      </c>
      <c r="AK63">
        <v>190</v>
      </c>
      <c r="AL63">
        <v>7.3</v>
      </c>
      <c r="AM63">
        <v>195</v>
      </c>
      <c r="AN63" t="s">
        <v>155</v>
      </c>
      <c r="AO63">
        <v>2</v>
      </c>
      <c r="AP63" s="42">
        <v>0.94013888888888886</v>
      </c>
      <c r="AQ63">
        <v>47.16245</v>
      </c>
      <c r="AR63">
        <v>-88.484187000000006</v>
      </c>
      <c r="AS63">
        <v>315.7</v>
      </c>
      <c r="AT63">
        <v>43</v>
      </c>
      <c r="AU63">
        <v>12</v>
      </c>
      <c r="AV63">
        <v>9</v>
      </c>
      <c r="AW63" t="s">
        <v>226</v>
      </c>
      <c r="AX63">
        <v>1.4314690000000001</v>
      </c>
      <c r="AY63">
        <v>1.364336</v>
      </c>
      <c r="AZ63">
        <v>2.2972030000000001</v>
      </c>
      <c r="BA63">
        <v>14.048999999999999</v>
      </c>
      <c r="BB63">
        <v>11.76</v>
      </c>
      <c r="BC63">
        <v>0.84</v>
      </c>
      <c r="BD63">
        <v>17.605</v>
      </c>
      <c r="BE63">
        <v>2082.752</v>
      </c>
      <c r="BF63">
        <v>574.92200000000003</v>
      </c>
      <c r="BG63">
        <v>0.71299999999999997</v>
      </c>
      <c r="BH63">
        <v>9.5000000000000001E-2</v>
      </c>
      <c r="BI63">
        <v>0.80800000000000005</v>
      </c>
      <c r="BJ63">
        <v>0.55100000000000005</v>
      </c>
      <c r="BK63">
        <v>7.2999999999999995E-2</v>
      </c>
      <c r="BL63">
        <v>0.624</v>
      </c>
      <c r="BM63">
        <v>15.8171</v>
      </c>
      <c r="BN63"/>
      <c r="BO63"/>
      <c r="BP63"/>
      <c r="BQ63">
        <v>0</v>
      </c>
      <c r="BR63">
        <v>0.40074199999999999</v>
      </c>
      <c r="BS63">
        <v>-3.2429459999999999</v>
      </c>
      <c r="BT63">
        <v>0.01</v>
      </c>
      <c r="BU63">
        <v>9.6468559999999997</v>
      </c>
      <c r="BV63">
        <v>-65.183214599999999</v>
      </c>
      <c r="BW63" s="4">
        <f t="shared" si="9"/>
        <v>2.5486993551999997</v>
      </c>
      <c r="BY63" s="4">
        <f t="shared" si="10"/>
        <v>15298.055369139915</v>
      </c>
      <c r="BZ63" s="4">
        <f t="shared" si="11"/>
        <v>4222.8688720196442</v>
      </c>
      <c r="CA63" s="4">
        <f t="shared" si="12"/>
        <v>4.0471590032783995</v>
      </c>
      <c r="CB63" s="4">
        <f t="shared" si="13"/>
        <v>116.17843678902862</v>
      </c>
    </row>
    <row r="64" spans="1:80" x14ac:dyDescent="0.25">
      <c r="A64" s="40">
        <v>41704</v>
      </c>
      <c r="B64" s="41">
        <v>2.3554398148148151E-2</v>
      </c>
      <c r="C64">
        <v>11.75</v>
      </c>
      <c r="D64">
        <v>5.6875</v>
      </c>
      <c r="E64">
        <v>56875.298130000003</v>
      </c>
      <c r="F64">
        <v>44.7</v>
      </c>
      <c r="G64">
        <v>0.3</v>
      </c>
      <c r="H64">
        <v>2314.6999999999998</v>
      </c>
      <c r="I64"/>
      <c r="J64">
        <v>0</v>
      </c>
      <c r="K64">
        <v>0.84730000000000005</v>
      </c>
      <c r="L64">
        <v>9.9555000000000007</v>
      </c>
      <c r="M64">
        <v>4.8189000000000002</v>
      </c>
      <c r="N64">
        <v>37.840699999999998</v>
      </c>
      <c r="O64">
        <v>0.27039999999999997</v>
      </c>
      <c r="P64">
        <v>38.1</v>
      </c>
      <c r="Q64">
        <v>29.229900000000001</v>
      </c>
      <c r="R64">
        <v>0.2089</v>
      </c>
      <c r="S64">
        <v>29.4</v>
      </c>
      <c r="T64">
        <v>2314.6880000000001</v>
      </c>
      <c r="U64"/>
      <c r="V64"/>
      <c r="W64">
        <v>0</v>
      </c>
      <c r="X64">
        <v>0</v>
      </c>
      <c r="Y64">
        <v>12.3</v>
      </c>
      <c r="Z64">
        <v>847</v>
      </c>
      <c r="AA64">
        <v>872</v>
      </c>
      <c r="AB64">
        <v>822</v>
      </c>
      <c r="AC64">
        <v>45</v>
      </c>
      <c r="AD64">
        <v>12.32</v>
      </c>
      <c r="AE64">
        <v>0.28000000000000003</v>
      </c>
      <c r="AF64">
        <v>973</v>
      </c>
      <c r="AG64">
        <v>0</v>
      </c>
      <c r="AH64">
        <v>9</v>
      </c>
      <c r="AI64">
        <v>15</v>
      </c>
      <c r="AJ64">
        <v>191.3</v>
      </c>
      <c r="AK64">
        <v>190</v>
      </c>
      <c r="AL64">
        <v>7.3</v>
      </c>
      <c r="AM64">
        <v>195</v>
      </c>
      <c r="AN64" t="s">
        <v>155</v>
      </c>
      <c r="AO64">
        <v>2</v>
      </c>
      <c r="AP64" s="42">
        <v>0.94015046296296301</v>
      </c>
      <c r="AQ64">
        <v>47.162635000000002</v>
      </c>
      <c r="AR64">
        <v>-88.484165000000004</v>
      </c>
      <c r="AS64">
        <v>212.4</v>
      </c>
      <c r="AT64">
        <v>44.4</v>
      </c>
      <c r="AU64">
        <v>12</v>
      </c>
      <c r="AV64">
        <v>10</v>
      </c>
      <c r="AW64" t="s">
        <v>227</v>
      </c>
      <c r="AX64">
        <v>1.7</v>
      </c>
      <c r="AY64">
        <v>1.7</v>
      </c>
      <c r="AZ64">
        <v>2.7</v>
      </c>
      <c r="BA64">
        <v>14.048999999999999</v>
      </c>
      <c r="BB64">
        <v>11.52</v>
      </c>
      <c r="BC64">
        <v>0.82</v>
      </c>
      <c r="BD64">
        <v>18.024999999999999</v>
      </c>
      <c r="BE64">
        <v>2012.7449999999999</v>
      </c>
      <c r="BF64">
        <v>620.08600000000001</v>
      </c>
      <c r="BG64">
        <v>0.80100000000000005</v>
      </c>
      <c r="BH64">
        <v>6.0000000000000001E-3</v>
      </c>
      <c r="BI64">
        <v>0.80700000000000005</v>
      </c>
      <c r="BJ64">
        <v>0.61899999999999999</v>
      </c>
      <c r="BK64">
        <v>4.0000000000000001E-3</v>
      </c>
      <c r="BL64">
        <v>0.623</v>
      </c>
      <c r="BM64">
        <v>15.4625</v>
      </c>
      <c r="BN64"/>
      <c r="BO64"/>
      <c r="BP64"/>
      <c r="BQ64">
        <v>0</v>
      </c>
      <c r="BR64">
        <v>0.340534</v>
      </c>
      <c r="BS64">
        <v>-3.140212</v>
      </c>
      <c r="BT64">
        <v>0.01</v>
      </c>
      <c r="BU64">
        <v>8.1975049999999996</v>
      </c>
      <c r="BV64">
        <v>-63.118261199999999</v>
      </c>
      <c r="BW64" s="4">
        <f t="shared" si="9"/>
        <v>2.1657808209999998</v>
      </c>
      <c r="BY64" s="4">
        <f t="shared" si="10"/>
        <v>12562.709555012712</v>
      </c>
      <c r="BZ64" s="4">
        <f t="shared" si="11"/>
        <v>3870.3165662464016</v>
      </c>
      <c r="CA64" s="4">
        <f t="shared" si="12"/>
        <v>3.8635382100329996</v>
      </c>
      <c r="CB64" s="4">
        <f t="shared" si="13"/>
        <v>96.510435496987498</v>
      </c>
    </row>
    <row r="65" spans="1:80" x14ac:dyDescent="0.25">
      <c r="A65" s="40">
        <v>41704</v>
      </c>
      <c r="B65" s="41">
        <v>2.3565972222222221E-2</v>
      </c>
      <c r="C65">
        <v>11.54</v>
      </c>
      <c r="D65">
        <v>6.4073000000000002</v>
      </c>
      <c r="E65">
        <v>64072.831420000002</v>
      </c>
      <c r="F65">
        <v>45.8</v>
      </c>
      <c r="G65">
        <v>6.5</v>
      </c>
      <c r="H65">
        <v>2363.8000000000002</v>
      </c>
      <c r="I65"/>
      <c r="J65">
        <v>0</v>
      </c>
      <c r="K65">
        <v>0.84209999999999996</v>
      </c>
      <c r="L65">
        <v>9.7174999999999994</v>
      </c>
      <c r="M65">
        <v>5.3954000000000004</v>
      </c>
      <c r="N65">
        <v>38.567100000000003</v>
      </c>
      <c r="O65">
        <v>5.5136000000000003</v>
      </c>
      <c r="P65">
        <v>44.1</v>
      </c>
      <c r="Q65">
        <v>29.791</v>
      </c>
      <c r="R65">
        <v>4.2588999999999997</v>
      </c>
      <c r="S65">
        <v>34</v>
      </c>
      <c r="T65">
        <v>2363.7592</v>
      </c>
      <c r="U65"/>
      <c r="V65"/>
      <c r="W65">
        <v>0</v>
      </c>
      <c r="X65">
        <v>0</v>
      </c>
      <c r="Y65">
        <v>12.2</v>
      </c>
      <c r="Z65">
        <v>847</v>
      </c>
      <c r="AA65">
        <v>873</v>
      </c>
      <c r="AB65">
        <v>820</v>
      </c>
      <c r="AC65">
        <v>45</v>
      </c>
      <c r="AD65">
        <v>12.32</v>
      </c>
      <c r="AE65">
        <v>0.28000000000000003</v>
      </c>
      <c r="AF65">
        <v>973</v>
      </c>
      <c r="AG65">
        <v>0</v>
      </c>
      <c r="AH65">
        <v>9</v>
      </c>
      <c r="AI65">
        <v>15</v>
      </c>
      <c r="AJ65">
        <v>191</v>
      </c>
      <c r="AK65">
        <v>190.7</v>
      </c>
      <c r="AL65">
        <v>7.3</v>
      </c>
      <c r="AM65">
        <v>195</v>
      </c>
      <c r="AN65" t="s">
        <v>155</v>
      </c>
      <c r="AO65">
        <v>2</v>
      </c>
      <c r="AP65" s="42">
        <v>0.94016203703703705</v>
      </c>
      <c r="AQ65">
        <v>47.162824000000001</v>
      </c>
      <c r="AR65">
        <v>-88.484159000000005</v>
      </c>
      <c r="AS65">
        <v>0</v>
      </c>
      <c r="AT65">
        <v>45.5</v>
      </c>
      <c r="AU65">
        <v>12</v>
      </c>
      <c r="AV65">
        <v>10</v>
      </c>
      <c r="AW65" t="s">
        <v>227</v>
      </c>
      <c r="AX65">
        <v>1.7980020000000001</v>
      </c>
      <c r="AY65">
        <v>1.6891020000000001</v>
      </c>
      <c r="AZ65">
        <v>2.7326670000000002</v>
      </c>
      <c r="BA65">
        <v>14.048999999999999</v>
      </c>
      <c r="BB65">
        <v>11.12</v>
      </c>
      <c r="BC65">
        <v>0.79</v>
      </c>
      <c r="BD65">
        <v>18.754000000000001</v>
      </c>
      <c r="BE65">
        <v>1920.548</v>
      </c>
      <c r="BF65">
        <v>678.69</v>
      </c>
      <c r="BG65">
        <v>0.79800000000000004</v>
      </c>
      <c r="BH65">
        <v>0.114</v>
      </c>
      <c r="BI65">
        <v>0.91200000000000003</v>
      </c>
      <c r="BJ65">
        <v>0.61699999999999999</v>
      </c>
      <c r="BK65">
        <v>8.7999999999999995E-2</v>
      </c>
      <c r="BL65">
        <v>0.70499999999999996</v>
      </c>
      <c r="BM65">
        <v>15.436</v>
      </c>
      <c r="BN65"/>
      <c r="BO65"/>
      <c r="BP65"/>
      <c r="BQ65">
        <v>0</v>
      </c>
      <c r="BR65">
        <v>0.31815399999999999</v>
      </c>
      <c r="BS65">
        <v>-2.7770839999999999</v>
      </c>
      <c r="BT65">
        <v>1.0718E-2</v>
      </c>
      <c r="BU65">
        <v>7.6587630000000004</v>
      </c>
      <c r="BV65">
        <v>-55.819388400000001</v>
      </c>
      <c r="BW65" s="4">
        <f t="shared" si="9"/>
        <v>2.0234451845999999</v>
      </c>
      <c r="BY65" s="4">
        <f t="shared" si="10"/>
        <v>11199.449321961214</v>
      </c>
      <c r="BZ65" s="4">
        <f t="shared" si="11"/>
        <v>3957.7007501618582</v>
      </c>
      <c r="CA65" s="4">
        <f t="shared" si="12"/>
        <v>3.5979627854394001</v>
      </c>
      <c r="CB65" s="4">
        <f t="shared" si="13"/>
        <v>90.013214839615202</v>
      </c>
    </row>
    <row r="66" spans="1:80" x14ac:dyDescent="0.25">
      <c r="A66" s="40">
        <v>41704</v>
      </c>
      <c r="B66" s="41">
        <v>2.3577546296296298E-2</v>
      </c>
      <c r="C66">
        <v>10.585000000000001</v>
      </c>
      <c r="D66">
        <v>7.1788999999999996</v>
      </c>
      <c r="E66">
        <v>71789.269950000002</v>
      </c>
      <c r="F66">
        <v>45.1</v>
      </c>
      <c r="G66">
        <v>-2</v>
      </c>
      <c r="H66">
        <v>1993</v>
      </c>
      <c r="I66"/>
      <c r="J66">
        <v>0</v>
      </c>
      <c r="K66">
        <v>0.84230000000000005</v>
      </c>
      <c r="L66">
        <v>8.9158000000000008</v>
      </c>
      <c r="M66">
        <v>6.0467000000000004</v>
      </c>
      <c r="N66">
        <v>37.962699999999998</v>
      </c>
      <c r="O66">
        <v>0</v>
      </c>
      <c r="P66">
        <v>38</v>
      </c>
      <c r="Q66">
        <v>29.324100000000001</v>
      </c>
      <c r="R66">
        <v>0</v>
      </c>
      <c r="S66">
        <v>29.3</v>
      </c>
      <c r="T66">
        <v>1992.9884999999999</v>
      </c>
      <c r="U66"/>
      <c r="V66"/>
      <c r="W66">
        <v>0</v>
      </c>
      <c r="X66">
        <v>0</v>
      </c>
      <c r="Y66">
        <v>12.4</v>
      </c>
      <c r="Z66">
        <v>846</v>
      </c>
      <c r="AA66">
        <v>872</v>
      </c>
      <c r="AB66">
        <v>818</v>
      </c>
      <c r="AC66">
        <v>45</v>
      </c>
      <c r="AD66">
        <v>12.32</v>
      </c>
      <c r="AE66">
        <v>0.28000000000000003</v>
      </c>
      <c r="AF66">
        <v>973</v>
      </c>
      <c r="AG66">
        <v>0</v>
      </c>
      <c r="AH66">
        <v>9</v>
      </c>
      <c r="AI66">
        <v>15</v>
      </c>
      <c r="AJ66">
        <v>191</v>
      </c>
      <c r="AK66">
        <v>191</v>
      </c>
      <c r="AL66">
        <v>7.2</v>
      </c>
      <c r="AM66">
        <v>195</v>
      </c>
      <c r="AN66" t="s">
        <v>155</v>
      </c>
      <c r="AO66">
        <v>2</v>
      </c>
      <c r="AP66" s="42">
        <v>0.94017361111111108</v>
      </c>
      <c r="AQ66">
        <v>47.163012999999999</v>
      </c>
      <c r="AR66">
        <v>-88.484202999999994</v>
      </c>
      <c r="AS66">
        <v>0</v>
      </c>
      <c r="AT66">
        <v>46.4</v>
      </c>
      <c r="AU66">
        <v>12</v>
      </c>
      <c r="AV66">
        <v>10</v>
      </c>
      <c r="AW66" t="s">
        <v>227</v>
      </c>
      <c r="AX66">
        <v>2.097702</v>
      </c>
      <c r="AY66">
        <v>1.6557740000000001</v>
      </c>
      <c r="AZ66">
        <v>2.865135</v>
      </c>
      <c r="BA66">
        <v>14.048999999999999</v>
      </c>
      <c r="BB66">
        <v>11.14</v>
      </c>
      <c r="BC66">
        <v>0.79</v>
      </c>
      <c r="BD66">
        <v>18.725000000000001</v>
      </c>
      <c r="BE66">
        <v>1783.932</v>
      </c>
      <c r="BF66">
        <v>770.03899999999999</v>
      </c>
      <c r="BG66">
        <v>0.79500000000000004</v>
      </c>
      <c r="BH66">
        <v>0</v>
      </c>
      <c r="BI66">
        <v>0.79500000000000004</v>
      </c>
      <c r="BJ66">
        <v>0.61399999999999999</v>
      </c>
      <c r="BK66">
        <v>0</v>
      </c>
      <c r="BL66">
        <v>0.61399999999999999</v>
      </c>
      <c r="BM66">
        <v>13.1761</v>
      </c>
      <c r="BN66"/>
      <c r="BO66"/>
      <c r="BP66"/>
      <c r="BQ66">
        <v>0</v>
      </c>
      <c r="BR66">
        <v>0.34125800000000001</v>
      </c>
      <c r="BS66">
        <v>-3.084978</v>
      </c>
      <c r="BT66">
        <v>1.0999999999999999E-2</v>
      </c>
      <c r="BU66">
        <v>8.2149330000000003</v>
      </c>
      <c r="BV66">
        <v>-62.008057800000003</v>
      </c>
      <c r="BW66" s="4">
        <f t="shared" si="9"/>
        <v>2.1703852985999998</v>
      </c>
      <c r="BY66" s="4">
        <f t="shared" si="10"/>
        <v>11158.22704558174</v>
      </c>
      <c r="BZ66" s="4">
        <f t="shared" si="11"/>
        <v>4816.4784285234618</v>
      </c>
      <c r="CA66" s="4">
        <f t="shared" si="12"/>
        <v>3.8404778915267999</v>
      </c>
      <c r="CB66" s="4">
        <f t="shared" si="13"/>
        <v>82.414528903169824</v>
      </c>
    </row>
    <row r="67" spans="1:80" x14ac:dyDescent="0.25">
      <c r="A67" s="40">
        <v>41704</v>
      </c>
      <c r="B67" s="41">
        <v>2.3589120370370368E-2</v>
      </c>
      <c r="C67">
        <v>10.57</v>
      </c>
      <c r="D67">
        <v>7.8272000000000004</v>
      </c>
      <c r="E67">
        <v>78271.585980000003</v>
      </c>
      <c r="F67">
        <v>37.700000000000003</v>
      </c>
      <c r="G67">
        <v>-6.2</v>
      </c>
      <c r="H67">
        <v>1639.3</v>
      </c>
      <c r="I67"/>
      <c r="J67">
        <v>0</v>
      </c>
      <c r="K67">
        <v>0.83650000000000002</v>
      </c>
      <c r="L67">
        <v>8.8421000000000003</v>
      </c>
      <c r="M67">
        <v>6.5476000000000001</v>
      </c>
      <c r="N67">
        <v>31.536799999999999</v>
      </c>
      <c r="O67">
        <v>0</v>
      </c>
      <c r="P67">
        <v>31.5</v>
      </c>
      <c r="Q67">
        <v>24.360399999999998</v>
      </c>
      <c r="R67">
        <v>0</v>
      </c>
      <c r="S67">
        <v>24.4</v>
      </c>
      <c r="T67">
        <v>1639.2668000000001</v>
      </c>
      <c r="U67"/>
      <c r="V67"/>
      <c r="W67">
        <v>0</v>
      </c>
      <c r="X67">
        <v>0</v>
      </c>
      <c r="Y67">
        <v>12.4</v>
      </c>
      <c r="Z67">
        <v>846</v>
      </c>
      <c r="AA67">
        <v>873</v>
      </c>
      <c r="AB67">
        <v>819</v>
      </c>
      <c r="AC67">
        <v>45</v>
      </c>
      <c r="AD67">
        <v>12.32</v>
      </c>
      <c r="AE67">
        <v>0.28000000000000003</v>
      </c>
      <c r="AF67">
        <v>973</v>
      </c>
      <c r="AG67">
        <v>0</v>
      </c>
      <c r="AH67">
        <v>9</v>
      </c>
      <c r="AI67">
        <v>15</v>
      </c>
      <c r="AJ67">
        <v>191</v>
      </c>
      <c r="AK67">
        <v>190.3</v>
      </c>
      <c r="AL67">
        <v>7.2</v>
      </c>
      <c r="AM67">
        <v>194.9</v>
      </c>
      <c r="AN67" t="s">
        <v>155</v>
      </c>
      <c r="AO67">
        <v>2</v>
      </c>
      <c r="AP67" s="42">
        <v>0.94018518518518512</v>
      </c>
      <c r="AQ67">
        <v>47.163193999999997</v>
      </c>
      <c r="AR67">
        <v>-88.484290000000001</v>
      </c>
      <c r="AS67">
        <v>0</v>
      </c>
      <c r="AT67">
        <v>46.4</v>
      </c>
      <c r="AU67">
        <v>12</v>
      </c>
      <c r="AV67">
        <v>10</v>
      </c>
      <c r="AW67" t="s">
        <v>227</v>
      </c>
      <c r="AX67">
        <v>1.975325</v>
      </c>
      <c r="AY67">
        <v>1.6224460000000001</v>
      </c>
      <c r="AZ67">
        <v>2.707792</v>
      </c>
      <c r="BA67">
        <v>14.048999999999999</v>
      </c>
      <c r="BB67">
        <v>10.73</v>
      </c>
      <c r="BC67">
        <v>0.76</v>
      </c>
      <c r="BD67">
        <v>19.542000000000002</v>
      </c>
      <c r="BE67">
        <v>1724.489</v>
      </c>
      <c r="BF67">
        <v>812.76800000000003</v>
      </c>
      <c r="BG67">
        <v>0.64400000000000002</v>
      </c>
      <c r="BH67">
        <v>0</v>
      </c>
      <c r="BI67">
        <v>0.64400000000000002</v>
      </c>
      <c r="BJ67">
        <v>0.498</v>
      </c>
      <c r="BK67">
        <v>0</v>
      </c>
      <c r="BL67">
        <v>0.498</v>
      </c>
      <c r="BM67">
        <v>10.563700000000001</v>
      </c>
      <c r="BN67"/>
      <c r="BO67"/>
      <c r="BP67"/>
      <c r="BQ67">
        <v>0</v>
      </c>
      <c r="BR67">
        <v>0.36938599999999999</v>
      </c>
      <c r="BS67">
        <v>-3.2725659999999999</v>
      </c>
      <c r="BT67">
        <v>1.1717999999999999E-2</v>
      </c>
      <c r="BU67">
        <v>8.8920449999999995</v>
      </c>
      <c r="BV67">
        <v>-65.778576599999994</v>
      </c>
      <c r="BW67" s="4">
        <f t="shared" si="9"/>
        <v>2.3492782889999999</v>
      </c>
      <c r="BY67" s="4">
        <f t="shared" si="10"/>
        <v>11675.485607709805</v>
      </c>
      <c r="BZ67" s="4">
        <f t="shared" si="11"/>
        <v>5502.766956708384</v>
      </c>
      <c r="CA67" s="4">
        <f t="shared" si="12"/>
        <v>3.3716607253739994</v>
      </c>
      <c r="CB67" s="4">
        <f t="shared" si="13"/>
        <v>71.520506836613094</v>
      </c>
    </row>
    <row r="68" spans="1:80" x14ac:dyDescent="0.25">
      <c r="A68" s="40">
        <v>41704</v>
      </c>
      <c r="B68" s="41">
        <v>2.3600694444444445E-2</v>
      </c>
      <c r="C68">
        <v>10.446</v>
      </c>
      <c r="D68">
        <v>7.9371</v>
      </c>
      <c r="E68">
        <v>79371.178369999994</v>
      </c>
      <c r="F68">
        <v>30.7</v>
      </c>
      <c r="G68">
        <v>2.6</v>
      </c>
      <c r="H68">
        <v>1397.9</v>
      </c>
      <c r="I68"/>
      <c r="J68">
        <v>0</v>
      </c>
      <c r="K68">
        <v>0.83660000000000001</v>
      </c>
      <c r="L68">
        <v>8.7392000000000003</v>
      </c>
      <c r="M68">
        <v>6.6402000000000001</v>
      </c>
      <c r="N68">
        <v>25.686699999999998</v>
      </c>
      <c r="O68">
        <v>2.1751999999999998</v>
      </c>
      <c r="P68">
        <v>27.9</v>
      </c>
      <c r="Q68">
        <v>19.855699999999999</v>
      </c>
      <c r="R68">
        <v>1.6814</v>
      </c>
      <c r="S68">
        <v>21.5</v>
      </c>
      <c r="T68">
        <v>1397.9248</v>
      </c>
      <c r="U68"/>
      <c r="V68"/>
      <c r="W68">
        <v>0</v>
      </c>
      <c r="X68">
        <v>0</v>
      </c>
      <c r="Y68">
        <v>12.3</v>
      </c>
      <c r="Z68">
        <v>848</v>
      </c>
      <c r="AA68">
        <v>874</v>
      </c>
      <c r="AB68">
        <v>820</v>
      </c>
      <c r="AC68">
        <v>45.7</v>
      </c>
      <c r="AD68">
        <v>12.52</v>
      </c>
      <c r="AE68">
        <v>0.28999999999999998</v>
      </c>
      <c r="AF68">
        <v>973</v>
      </c>
      <c r="AG68">
        <v>0</v>
      </c>
      <c r="AH68">
        <v>9</v>
      </c>
      <c r="AI68">
        <v>15</v>
      </c>
      <c r="AJ68">
        <v>191</v>
      </c>
      <c r="AK68">
        <v>190</v>
      </c>
      <c r="AL68">
        <v>7.2</v>
      </c>
      <c r="AM68">
        <v>194.5</v>
      </c>
      <c r="AN68" t="s">
        <v>155</v>
      </c>
      <c r="AO68">
        <v>2</v>
      </c>
      <c r="AP68" s="42">
        <v>0.94019675925925927</v>
      </c>
      <c r="AQ68">
        <v>47.163361999999999</v>
      </c>
      <c r="AR68">
        <v>-88.484404999999995</v>
      </c>
      <c r="AS68">
        <v>0</v>
      </c>
      <c r="AT68">
        <v>45.8</v>
      </c>
      <c r="AU68">
        <v>12</v>
      </c>
      <c r="AV68">
        <v>10</v>
      </c>
      <c r="AW68" t="s">
        <v>227</v>
      </c>
      <c r="AX68">
        <v>1.496364</v>
      </c>
      <c r="AY68">
        <v>1.589118</v>
      </c>
      <c r="AZ68">
        <v>2.263636</v>
      </c>
      <c r="BA68">
        <v>14.048999999999999</v>
      </c>
      <c r="BB68">
        <v>10.74</v>
      </c>
      <c r="BC68">
        <v>0.76</v>
      </c>
      <c r="BD68">
        <v>19.530999999999999</v>
      </c>
      <c r="BE68">
        <v>1708.2170000000001</v>
      </c>
      <c r="BF68">
        <v>826.09</v>
      </c>
      <c r="BG68">
        <v>0.52600000000000002</v>
      </c>
      <c r="BH68">
        <v>4.4999999999999998E-2</v>
      </c>
      <c r="BI68">
        <v>0.56999999999999995</v>
      </c>
      <c r="BJ68">
        <v>0.40600000000000003</v>
      </c>
      <c r="BK68">
        <v>3.4000000000000002E-2</v>
      </c>
      <c r="BL68">
        <v>0.441</v>
      </c>
      <c r="BM68">
        <v>9.0284999999999993</v>
      </c>
      <c r="BN68"/>
      <c r="BO68"/>
      <c r="BP68"/>
      <c r="BQ68">
        <v>0</v>
      </c>
      <c r="BR68">
        <v>0.30807200000000001</v>
      </c>
      <c r="BS68">
        <v>-3.26505</v>
      </c>
      <c r="BT68">
        <v>1.2E-2</v>
      </c>
      <c r="BU68">
        <v>7.4160640000000004</v>
      </c>
      <c r="BV68">
        <v>-65.627504999999999</v>
      </c>
      <c r="BW68" s="4">
        <f t="shared" si="9"/>
        <v>1.9593241088</v>
      </c>
      <c r="BY68" s="4">
        <f t="shared" si="10"/>
        <v>9645.602959631924</v>
      </c>
      <c r="BZ68" s="4">
        <f t="shared" si="11"/>
        <v>4664.5924662512643</v>
      </c>
      <c r="CA68" s="4">
        <f t="shared" si="12"/>
        <v>2.2925159986176</v>
      </c>
      <c r="CB68" s="4">
        <f t="shared" si="13"/>
        <v>50.980248013593595</v>
      </c>
    </row>
    <row r="69" spans="1:80" x14ac:dyDescent="0.25">
      <c r="A69" s="40">
        <v>41704</v>
      </c>
      <c r="B69" s="41">
        <v>2.3612268518518515E-2</v>
      </c>
      <c r="C69">
        <v>10.693</v>
      </c>
      <c r="D69">
        <v>7.8516000000000004</v>
      </c>
      <c r="E69">
        <v>78515.649720000001</v>
      </c>
      <c r="F69">
        <v>21.4</v>
      </c>
      <c r="G69">
        <v>-12.3</v>
      </c>
      <c r="H69">
        <v>1365.7</v>
      </c>
      <c r="I69"/>
      <c r="J69">
        <v>0</v>
      </c>
      <c r="K69">
        <v>0.83560000000000001</v>
      </c>
      <c r="L69">
        <v>8.9350000000000005</v>
      </c>
      <c r="M69">
        <v>6.5605000000000002</v>
      </c>
      <c r="N69">
        <v>17.8812</v>
      </c>
      <c r="O69">
        <v>0</v>
      </c>
      <c r="P69">
        <v>17.899999999999999</v>
      </c>
      <c r="Q69">
        <v>13.826000000000001</v>
      </c>
      <c r="R69">
        <v>0</v>
      </c>
      <c r="S69">
        <v>13.8</v>
      </c>
      <c r="T69">
        <v>1365.6768999999999</v>
      </c>
      <c r="U69"/>
      <c r="V69"/>
      <c r="W69">
        <v>0</v>
      </c>
      <c r="X69">
        <v>0</v>
      </c>
      <c r="Y69">
        <v>12.3</v>
      </c>
      <c r="Z69">
        <v>850</v>
      </c>
      <c r="AA69">
        <v>875</v>
      </c>
      <c r="AB69">
        <v>819</v>
      </c>
      <c r="AC69">
        <v>46</v>
      </c>
      <c r="AD69">
        <v>12.6</v>
      </c>
      <c r="AE69">
        <v>0.28999999999999998</v>
      </c>
      <c r="AF69">
        <v>973</v>
      </c>
      <c r="AG69">
        <v>0</v>
      </c>
      <c r="AH69">
        <v>9</v>
      </c>
      <c r="AI69">
        <v>15</v>
      </c>
      <c r="AJ69">
        <v>191</v>
      </c>
      <c r="AK69">
        <v>190</v>
      </c>
      <c r="AL69">
        <v>7.1</v>
      </c>
      <c r="AM69">
        <v>194.1</v>
      </c>
      <c r="AN69" t="s">
        <v>155</v>
      </c>
      <c r="AO69">
        <v>2</v>
      </c>
      <c r="AP69" s="42">
        <v>0.94020833333333342</v>
      </c>
      <c r="AQ69">
        <v>47.163468000000002</v>
      </c>
      <c r="AR69">
        <v>-88.484493000000001</v>
      </c>
      <c r="AS69">
        <v>0</v>
      </c>
      <c r="AT69">
        <v>44.9</v>
      </c>
      <c r="AU69">
        <v>12</v>
      </c>
      <c r="AV69">
        <v>10</v>
      </c>
      <c r="AW69" t="s">
        <v>227</v>
      </c>
      <c r="AX69">
        <v>1.9</v>
      </c>
      <c r="AY69">
        <v>1.5557909999999999</v>
      </c>
      <c r="AZ69">
        <v>2.6</v>
      </c>
      <c r="BA69">
        <v>14.048999999999999</v>
      </c>
      <c r="BB69">
        <v>10.67</v>
      </c>
      <c r="BC69">
        <v>0.76</v>
      </c>
      <c r="BD69">
        <v>19.678999999999998</v>
      </c>
      <c r="BE69">
        <v>1733.84</v>
      </c>
      <c r="BF69">
        <v>810.27300000000002</v>
      </c>
      <c r="BG69">
        <v>0.36299999999999999</v>
      </c>
      <c r="BH69">
        <v>0</v>
      </c>
      <c r="BI69">
        <v>0.36299999999999999</v>
      </c>
      <c r="BJ69">
        <v>0.28100000000000003</v>
      </c>
      <c r="BK69">
        <v>0</v>
      </c>
      <c r="BL69">
        <v>0.28100000000000003</v>
      </c>
      <c r="BM69">
        <v>8.7563999999999993</v>
      </c>
      <c r="BN69"/>
      <c r="BO69"/>
      <c r="BP69"/>
      <c r="BQ69">
        <v>0</v>
      </c>
      <c r="BR69">
        <v>0.34203</v>
      </c>
      <c r="BS69">
        <v>-3.2393320000000001</v>
      </c>
      <c r="BT69">
        <v>1.2718E-2</v>
      </c>
      <c r="BU69">
        <v>8.2335170000000009</v>
      </c>
      <c r="BV69">
        <v>-65.110573200000005</v>
      </c>
      <c r="BW69" s="4">
        <f t="shared" si="9"/>
        <v>2.1752951914</v>
      </c>
      <c r="BY69" s="4">
        <f t="shared" si="10"/>
        <v>10869.442689174191</v>
      </c>
      <c r="BZ69" s="4">
        <f t="shared" si="11"/>
        <v>5079.6013104353578</v>
      </c>
      <c r="CA69" s="4">
        <f t="shared" si="12"/>
        <v>1.7615889561078004</v>
      </c>
      <c r="CB69" s="4">
        <f t="shared" si="13"/>
        <v>54.893870232250315</v>
      </c>
    </row>
    <row r="70" spans="1:80" x14ac:dyDescent="0.25">
      <c r="A70" s="40">
        <v>41704</v>
      </c>
      <c r="B70" s="41">
        <v>2.3623842592592592E-2</v>
      </c>
      <c r="C70">
        <v>11.127000000000001</v>
      </c>
      <c r="D70">
        <v>6.8661000000000003</v>
      </c>
      <c r="E70">
        <v>68661.482099999994</v>
      </c>
      <c r="F70">
        <v>12.2</v>
      </c>
      <c r="G70">
        <v>-10.4</v>
      </c>
      <c r="H70">
        <v>1155.9000000000001</v>
      </c>
      <c r="I70"/>
      <c r="J70">
        <v>0</v>
      </c>
      <c r="K70">
        <v>0.84179999999999999</v>
      </c>
      <c r="L70">
        <v>9.3673000000000002</v>
      </c>
      <c r="M70">
        <v>5.7803000000000004</v>
      </c>
      <c r="N70">
        <v>10.3096</v>
      </c>
      <c r="O70">
        <v>0</v>
      </c>
      <c r="P70">
        <v>10.3</v>
      </c>
      <c r="Q70">
        <v>7.9715999999999996</v>
      </c>
      <c r="R70">
        <v>0</v>
      </c>
      <c r="S70">
        <v>8</v>
      </c>
      <c r="T70">
        <v>1155.9313999999999</v>
      </c>
      <c r="U70"/>
      <c r="V70"/>
      <c r="W70">
        <v>0</v>
      </c>
      <c r="X70">
        <v>0</v>
      </c>
      <c r="Y70">
        <v>12.2</v>
      </c>
      <c r="Z70">
        <v>850</v>
      </c>
      <c r="AA70">
        <v>876</v>
      </c>
      <c r="AB70">
        <v>817</v>
      </c>
      <c r="AC70">
        <v>46</v>
      </c>
      <c r="AD70">
        <v>12.6</v>
      </c>
      <c r="AE70">
        <v>0.28999999999999998</v>
      </c>
      <c r="AF70">
        <v>973</v>
      </c>
      <c r="AG70">
        <v>0</v>
      </c>
      <c r="AH70">
        <v>9</v>
      </c>
      <c r="AI70">
        <v>15</v>
      </c>
      <c r="AJ70">
        <v>191</v>
      </c>
      <c r="AK70">
        <v>190</v>
      </c>
      <c r="AL70">
        <v>7</v>
      </c>
      <c r="AM70">
        <v>194.2</v>
      </c>
      <c r="AN70" t="s">
        <v>155</v>
      </c>
      <c r="AO70">
        <v>2</v>
      </c>
      <c r="AP70" s="42">
        <v>0.94020833333333342</v>
      </c>
      <c r="AQ70">
        <v>47.163572000000002</v>
      </c>
      <c r="AR70">
        <v>-88.484581000000006</v>
      </c>
      <c r="AS70">
        <v>0</v>
      </c>
      <c r="AT70">
        <v>44.3</v>
      </c>
      <c r="AU70">
        <v>12</v>
      </c>
      <c r="AV70">
        <v>10</v>
      </c>
      <c r="AW70" t="s">
        <v>227</v>
      </c>
      <c r="AX70">
        <v>1.633866</v>
      </c>
      <c r="AY70">
        <v>1.5224629999999999</v>
      </c>
      <c r="AZ70">
        <v>2.3005990000000001</v>
      </c>
      <c r="BA70">
        <v>14.048999999999999</v>
      </c>
      <c r="BB70">
        <v>11.12</v>
      </c>
      <c r="BC70">
        <v>0.79</v>
      </c>
      <c r="BD70">
        <v>18.786000000000001</v>
      </c>
      <c r="BE70">
        <v>1861.8009999999999</v>
      </c>
      <c r="BF70">
        <v>731.21</v>
      </c>
      <c r="BG70">
        <v>0.215</v>
      </c>
      <c r="BH70">
        <v>0</v>
      </c>
      <c r="BI70">
        <v>0.215</v>
      </c>
      <c r="BJ70">
        <v>0.16600000000000001</v>
      </c>
      <c r="BK70">
        <v>0</v>
      </c>
      <c r="BL70">
        <v>0.16600000000000001</v>
      </c>
      <c r="BM70">
        <v>7.5911999999999997</v>
      </c>
      <c r="BN70"/>
      <c r="BO70"/>
      <c r="BP70"/>
      <c r="BQ70">
        <v>0</v>
      </c>
      <c r="BR70">
        <v>0.27912199999999998</v>
      </c>
      <c r="BS70">
        <v>-3.2083059999999999</v>
      </c>
      <c r="BT70">
        <v>1.3717999999999999E-2</v>
      </c>
      <c r="BU70">
        <v>6.7191650000000003</v>
      </c>
      <c r="BV70">
        <v>-64.4869506</v>
      </c>
      <c r="BW70" s="4">
        <f t="shared" si="9"/>
        <v>1.775203393</v>
      </c>
      <c r="BY70" s="4">
        <f t="shared" si="10"/>
        <v>9524.92221564803</v>
      </c>
      <c r="BZ70" s="4">
        <f t="shared" si="11"/>
        <v>3740.8500550295098</v>
      </c>
      <c r="CA70" s="4">
        <f t="shared" si="12"/>
        <v>0.84925139034599995</v>
      </c>
      <c r="CB70" s="4">
        <f t="shared" si="13"/>
        <v>38.836368399967199</v>
      </c>
    </row>
    <row r="71" spans="1:80" x14ac:dyDescent="0.25">
      <c r="A71" s="40">
        <v>41704</v>
      </c>
      <c r="B71" s="41">
        <v>2.3635416666666662E-2</v>
      </c>
      <c r="C71">
        <v>11.266</v>
      </c>
      <c r="D71">
        <v>6.6159999999999997</v>
      </c>
      <c r="E71">
        <v>66160.016680000001</v>
      </c>
      <c r="F71">
        <v>9.1999999999999993</v>
      </c>
      <c r="G71">
        <v>-6.7</v>
      </c>
      <c r="H71">
        <v>997.2</v>
      </c>
      <c r="I71"/>
      <c r="J71">
        <v>0</v>
      </c>
      <c r="K71">
        <v>0.84330000000000005</v>
      </c>
      <c r="L71">
        <v>9.5007999999999999</v>
      </c>
      <c r="M71">
        <v>5.5795000000000003</v>
      </c>
      <c r="N71">
        <v>7.7184999999999997</v>
      </c>
      <c r="O71">
        <v>0</v>
      </c>
      <c r="P71">
        <v>7.7</v>
      </c>
      <c r="Q71">
        <v>5.9680999999999997</v>
      </c>
      <c r="R71">
        <v>0</v>
      </c>
      <c r="S71">
        <v>6</v>
      </c>
      <c r="T71">
        <v>997.19740000000002</v>
      </c>
      <c r="U71"/>
      <c r="V71"/>
      <c r="W71">
        <v>0</v>
      </c>
      <c r="X71">
        <v>0</v>
      </c>
      <c r="Y71">
        <v>12.2</v>
      </c>
      <c r="Z71">
        <v>851</v>
      </c>
      <c r="AA71">
        <v>877</v>
      </c>
      <c r="AB71">
        <v>815</v>
      </c>
      <c r="AC71">
        <v>46</v>
      </c>
      <c r="AD71">
        <v>12.6</v>
      </c>
      <c r="AE71">
        <v>0.28999999999999998</v>
      </c>
      <c r="AF71">
        <v>973</v>
      </c>
      <c r="AG71">
        <v>0</v>
      </c>
      <c r="AH71">
        <v>9</v>
      </c>
      <c r="AI71">
        <v>15</v>
      </c>
      <c r="AJ71">
        <v>191</v>
      </c>
      <c r="AK71">
        <v>190</v>
      </c>
      <c r="AL71">
        <v>7</v>
      </c>
      <c r="AM71">
        <v>194.6</v>
      </c>
      <c r="AN71" t="s">
        <v>155</v>
      </c>
      <c r="AO71">
        <v>2</v>
      </c>
      <c r="AP71" s="42">
        <v>0.9402314814814815</v>
      </c>
      <c r="AQ71">
        <v>47.163780000000003</v>
      </c>
      <c r="AR71">
        <v>-88.484757999999999</v>
      </c>
      <c r="AS71">
        <v>0</v>
      </c>
      <c r="AT71">
        <v>43.7</v>
      </c>
      <c r="AU71">
        <v>12</v>
      </c>
      <c r="AV71">
        <v>10</v>
      </c>
      <c r="AW71" t="s">
        <v>227</v>
      </c>
      <c r="AX71">
        <v>1.1331340000000001</v>
      </c>
      <c r="AY71">
        <v>1.4891350000000001</v>
      </c>
      <c r="AZ71">
        <v>1.733134</v>
      </c>
      <c r="BA71">
        <v>14.048999999999999</v>
      </c>
      <c r="BB71">
        <v>11.23</v>
      </c>
      <c r="BC71">
        <v>0.8</v>
      </c>
      <c r="BD71">
        <v>18.577999999999999</v>
      </c>
      <c r="BE71">
        <v>1898.7080000000001</v>
      </c>
      <c r="BF71">
        <v>709.69</v>
      </c>
      <c r="BG71">
        <v>0.16200000000000001</v>
      </c>
      <c r="BH71">
        <v>0</v>
      </c>
      <c r="BI71">
        <v>0.16200000000000001</v>
      </c>
      <c r="BJ71">
        <v>0.125</v>
      </c>
      <c r="BK71">
        <v>0</v>
      </c>
      <c r="BL71">
        <v>0.125</v>
      </c>
      <c r="BM71">
        <v>6.5848000000000004</v>
      </c>
      <c r="BN71"/>
      <c r="BO71"/>
      <c r="BP71"/>
      <c r="BQ71">
        <v>0</v>
      </c>
      <c r="BR71">
        <v>0.29597800000000002</v>
      </c>
      <c r="BS71">
        <v>-2.5843919999999998</v>
      </c>
      <c r="BT71">
        <v>1.4E-2</v>
      </c>
      <c r="BU71">
        <v>7.1249310000000001</v>
      </c>
      <c r="BV71">
        <v>-51.946279199999999</v>
      </c>
      <c r="BW71" s="4">
        <f t="shared" si="9"/>
        <v>1.8824067702</v>
      </c>
      <c r="BY71" s="4">
        <f t="shared" si="10"/>
        <v>10300.343680637287</v>
      </c>
      <c r="BZ71" s="4">
        <f t="shared" si="11"/>
        <v>3850.0132230503459</v>
      </c>
      <c r="CA71" s="4">
        <f t="shared" si="12"/>
        <v>0.67811530792499997</v>
      </c>
      <c r="CB71" s="4">
        <f t="shared" si="13"/>
        <v>35.722029436996316</v>
      </c>
    </row>
    <row r="72" spans="1:80" x14ac:dyDescent="0.25">
      <c r="A72" s="40">
        <v>41704</v>
      </c>
      <c r="B72" s="41">
        <v>2.3646990740740743E-2</v>
      </c>
      <c r="C72">
        <v>10.808</v>
      </c>
      <c r="D72">
        <v>7.0483000000000002</v>
      </c>
      <c r="E72">
        <v>70482.994839999999</v>
      </c>
      <c r="F72">
        <v>6.8</v>
      </c>
      <c r="G72">
        <v>-10.1</v>
      </c>
      <c r="H72">
        <v>1160.7</v>
      </c>
      <c r="I72"/>
      <c r="J72">
        <v>0</v>
      </c>
      <c r="K72">
        <v>0.84260000000000002</v>
      </c>
      <c r="L72">
        <v>9.1066000000000003</v>
      </c>
      <c r="M72">
        <v>5.9386000000000001</v>
      </c>
      <c r="N72">
        <v>5.7050999999999998</v>
      </c>
      <c r="O72">
        <v>0</v>
      </c>
      <c r="P72">
        <v>5.7</v>
      </c>
      <c r="Q72">
        <v>4.4112999999999998</v>
      </c>
      <c r="R72">
        <v>0</v>
      </c>
      <c r="S72">
        <v>4.4000000000000004</v>
      </c>
      <c r="T72">
        <v>1160.7483999999999</v>
      </c>
      <c r="U72"/>
      <c r="V72"/>
      <c r="W72">
        <v>0</v>
      </c>
      <c r="X72">
        <v>0</v>
      </c>
      <c r="Y72">
        <v>12.2</v>
      </c>
      <c r="Z72">
        <v>851</v>
      </c>
      <c r="AA72">
        <v>877</v>
      </c>
      <c r="AB72">
        <v>813</v>
      </c>
      <c r="AC72">
        <v>46</v>
      </c>
      <c r="AD72">
        <v>12.6</v>
      </c>
      <c r="AE72">
        <v>0.28999999999999998</v>
      </c>
      <c r="AF72">
        <v>973</v>
      </c>
      <c r="AG72">
        <v>0</v>
      </c>
      <c r="AH72">
        <v>9</v>
      </c>
      <c r="AI72">
        <v>15.718</v>
      </c>
      <c r="AJ72">
        <v>191</v>
      </c>
      <c r="AK72">
        <v>190</v>
      </c>
      <c r="AL72">
        <v>7.1</v>
      </c>
      <c r="AM72">
        <v>194.9</v>
      </c>
      <c r="AN72" t="s">
        <v>155</v>
      </c>
      <c r="AO72">
        <v>2</v>
      </c>
      <c r="AP72" s="42">
        <v>0.9402314814814815</v>
      </c>
      <c r="AQ72">
        <v>47.163822000000003</v>
      </c>
      <c r="AR72">
        <v>-88.484808999999998</v>
      </c>
      <c r="AS72">
        <v>0</v>
      </c>
      <c r="AT72">
        <v>40.700000000000003</v>
      </c>
      <c r="AU72">
        <v>12</v>
      </c>
      <c r="AV72">
        <v>10</v>
      </c>
      <c r="AW72" t="s">
        <v>227</v>
      </c>
      <c r="AX72">
        <v>1.167033</v>
      </c>
      <c r="AY72">
        <v>1.4558070000000001</v>
      </c>
      <c r="AZ72">
        <v>1.8</v>
      </c>
      <c r="BA72">
        <v>14.048999999999999</v>
      </c>
      <c r="BB72">
        <v>11.17</v>
      </c>
      <c r="BC72">
        <v>0.79</v>
      </c>
      <c r="BD72">
        <v>18.686</v>
      </c>
      <c r="BE72">
        <v>1822.17</v>
      </c>
      <c r="BF72">
        <v>756.303</v>
      </c>
      <c r="BG72">
        <v>0.12</v>
      </c>
      <c r="BH72">
        <v>0</v>
      </c>
      <c r="BI72">
        <v>0.12</v>
      </c>
      <c r="BJ72">
        <v>9.1999999999999998E-2</v>
      </c>
      <c r="BK72">
        <v>0</v>
      </c>
      <c r="BL72">
        <v>9.1999999999999998E-2</v>
      </c>
      <c r="BM72">
        <v>7.6741999999999999</v>
      </c>
      <c r="BN72"/>
      <c r="BO72"/>
      <c r="BP72"/>
      <c r="BQ72">
        <v>0</v>
      </c>
      <c r="BR72">
        <v>0.27076600000000001</v>
      </c>
      <c r="BS72">
        <v>-2.8283680000000002</v>
      </c>
      <c r="BT72">
        <v>1.4E-2</v>
      </c>
      <c r="BU72">
        <v>6.5180150000000001</v>
      </c>
      <c r="BV72">
        <v>-56.850196799999999</v>
      </c>
      <c r="BW72" s="4">
        <f t="shared" si="9"/>
        <v>1.722059563</v>
      </c>
      <c r="BY72" s="4">
        <f t="shared" si="10"/>
        <v>9043.0955622875699</v>
      </c>
      <c r="BZ72" s="4">
        <f t="shared" si="11"/>
        <v>3753.3930989121627</v>
      </c>
      <c r="CA72" s="4">
        <f t="shared" si="12"/>
        <v>0.45657912913199999</v>
      </c>
      <c r="CB72" s="4">
        <f t="shared" si="13"/>
        <v>38.085647312878194</v>
      </c>
    </row>
    <row r="73" spans="1:80" x14ac:dyDescent="0.25">
      <c r="A73" s="40">
        <v>41704</v>
      </c>
      <c r="B73" s="41">
        <v>2.3658564814814816E-2</v>
      </c>
      <c r="C73">
        <v>10.8</v>
      </c>
      <c r="D73">
        <v>7.3531000000000004</v>
      </c>
      <c r="E73">
        <v>73531.081520000007</v>
      </c>
      <c r="F73">
        <v>6.1</v>
      </c>
      <c r="G73">
        <v>-14.6</v>
      </c>
      <c r="H73">
        <v>1373.7</v>
      </c>
      <c r="I73"/>
      <c r="J73">
        <v>0</v>
      </c>
      <c r="K73">
        <v>0.83950000000000002</v>
      </c>
      <c r="L73">
        <v>9.0669000000000004</v>
      </c>
      <c r="M73">
        <v>6.1730999999999998</v>
      </c>
      <c r="N73">
        <v>5.1211000000000002</v>
      </c>
      <c r="O73">
        <v>0</v>
      </c>
      <c r="P73">
        <v>5.0999999999999996</v>
      </c>
      <c r="Q73">
        <v>3.9599000000000002</v>
      </c>
      <c r="R73">
        <v>0</v>
      </c>
      <c r="S73">
        <v>4</v>
      </c>
      <c r="T73">
        <v>1373.7422999999999</v>
      </c>
      <c r="U73"/>
      <c r="V73"/>
      <c r="W73">
        <v>0</v>
      </c>
      <c r="X73">
        <v>0</v>
      </c>
      <c r="Y73">
        <v>12.1</v>
      </c>
      <c r="Z73">
        <v>852</v>
      </c>
      <c r="AA73">
        <v>878</v>
      </c>
      <c r="AB73">
        <v>808</v>
      </c>
      <c r="AC73">
        <v>46</v>
      </c>
      <c r="AD73">
        <v>12.61</v>
      </c>
      <c r="AE73">
        <v>0.28999999999999998</v>
      </c>
      <c r="AF73">
        <v>972</v>
      </c>
      <c r="AG73">
        <v>0</v>
      </c>
      <c r="AH73">
        <v>9</v>
      </c>
      <c r="AI73">
        <v>16</v>
      </c>
      <c r="AJ73">
        <v>191</v>
      </c>
      <c r="AK73">
        <v>190.7</v>
      </c>
      <c r="AL73">
        <v>7.1</v>
      </c>
      <c r="AM73">
        <v>195</v>
      </c>
      <c r="AN73" t="s">
        <v>155</v>
      </c>
      <c r="AO73">
        <v>2</v>
      </c>
      <c r="AP73" s="42">
        <v>0.94024305555555554</v>
      </c>
      <c r="AQ73">
        <v>47.163943000000003</v>
      </c>
      <c r="AR73">
        <v>-88.484966999999997</v>
      </c>
      <c r="AS73">
        <v>0</v>
      </c>
      <c r="AT73">
        <v>39.700000000000003</v>
      </c>
      <c r="AU73">
        <v>12</v>
      </c>
      <c r="AV73">
        <v>10</v>
      </c>
      <c r="AW73" t="s">
        <v>227</v>
      </c>
      <c r="AX73">
        <v>1.1328670000000001</v>
      </c>
      <c r="AY73">
        <v>1.42248</v>
      </c>
      <c r="AZ73">
        <v>1.832867</v>
      </c>
      <c r="BA73">
        <v>14.048999999999999</v>
      </c>
      <c r="BB73">
        <v>10.94</v>
      </c>
      <c r="BC73">
        <v>0.78</v>
      </c>
      <c r="BD73">
        <v>19.114999999999998</v>
      </c>
      <c r="BE73">
        <v>1788.6590000000001</v>
      </c>
      <c r="BF73">
        <v>775.09</v>
      </c>
      <c r="BG73">
        <v>0.106</v>
      </c>
      <c r="BH73">
        <v>0</v>
      </c>
      <c r="BI73">
        <v>0.106</v>
      </c>
      <c r="BJ73">
        <v>8.2000000000000003E-2</v>
      </c>
      <c r="BK73">
        <v>0</v>
      </c>
      <c r="BL73">
        <v>8.2000000000000003E-2</v>
      </c>
      <c r="BM73">
        <v>8.9543999999999997</v>
      </c>
      <c r="BN73"/>
      <c r="BO73"/>
      <c r="BP73"/>
      <c r="BQ73">
        <v>0</v>
      </c>
      <c r="BR73">
        <v>0.309004</v>
      </c>
      <c r="BS73">
        <v>-3.0132560000000002</v>
      </c>
      <c r="BT73">
        <v>1.4E-2</v>
      </c>
      <c r="BU73">
        <v>7.4384990000000002</v>
      </c>
      <c r="BV73">
        <v>-60.566445600000002</v>
      </c>
      <c r="BW73" s="4">
        <f t="shared" si="9"/>
        <v>1.9652514357999999</v>
      </c>
      <c r="BY73" s="4">
        <f t="shared" si="10"/>
        <v>10130.379932415137</v>
      </c>
      <c r="BZ73" s="4">
        <f t="shared" si="11"/>
        <v>4389.8564129974739</v>
      </c>
      <c r="CA73" s="4">
        <f t="shared" si="12"/>
        <v>0.46442119736520004</v>
      </c>
      <c r="CB73" s="4">
        <f t="shared" si="13"/>
        <v>50.714794752279836</v>
      </c>
    </row>
    <row r="74" spans="1:80" x14ac:dyDescent="0.25">
      <c r="A74" s="40">
        <v>41704</v>
      </c>
      <c r="B74" s="41">
        <v>2.367013888888889E-2</v>
      </c>
      <c r="C74">
        <v>10.754</v>
      </c>
      <c r="D74">
        <v>7.3491</v>
      </c>
      <c r="E74">
        <v>73490.726389999996</v>
      </c>
      <c r="F74">
        <v>6.6</v>
      </c>
      <c r="G74">
        <v>5.6</v>
      </c>
      <c r="H74">
        <v>1594.4</v>
      </c>
      <c r="I74"/>
      <c r="J74">
        <v>0</v>
      </c>
      <c r="K74">
        <v>0.8397</v>
      </c>
      <c r="L74">
        <v>9.0303000000000004</v>
      </c>
      <c r="M74">
        <v>6.1708999999999996</v>
      </c>
      <c r="N74">
        <v>5.5467000000000004</v>
      </c>
      <c r="O74">
        <v>4.6875999999999998</v>
      </c>
      <c r="P74">
        <v>10.199999999999999</v>
      </c>
      <c r="Q74">
        <v>4.2888999999999999</v>
      </c>
      <c r="R74">
        <v>3.6246</v>
      </c>
      <c r="S74">
        <v>7.9</v>
      </c>
      <c r="T74">
        <v>1594.3931</v>
      </c>
      <c r="U74"/>
      <c r="V74"/>
      <c r="W74">
        <v>0</v>
      </c>
      <c r="X74">
        <v>0</v>
      </c>
      <c r="Y74">
        <v>12.2</v>
      </c>
      <c r="Z74">
        <v>853</v>
      </c>
      <c r="AA74">
        <v>879</v>
      </c>
      <c r="AB74">
        <v>806</v>
      </c>
      <c r="AC74">
        <v>46</v>
      </c>
      <c r="AD74">
        <v>12.6</v>
      </c>
      <c r="AE74">
        <v>0.28999999999999998</v>
      </c>
      <c r="AF74">
        <v>973</v>
      </c>
      <c r="AG74">
        <v>0</v>
      </c>
      <c r="AH74">
        <v>9</v>
      </c>
      <c r="AI74">
        <v>16</v>
      </c>
      <c r="AJ74">
        <v>191</v>
      </c>
      <c r="AK74">
        <v>191</v>
      </c>
      <c r="AL74">
        <v>7.1</v>
      </c>
      <c r="AM74">
        <v>195</v>
      </c>
      <c r="AN74" t="s">
        <v>155</v>
      </c>
      <c r="AO74">
        <v>2</v>
      </c>
      <c r="AP74" s="42">
        <v>0.94025462962962969</v>
      </c>
      <c r="AQ74">
        <v>47.164050000000003</v>
      </c>
      <c r="AR74">
        <v>-88.485138000000006</v>
      </c>
      <c r="AS74">
        <v>0</v>
      </c>
      <c r="AT74">
        <v>39.299999999999997</v>
      </c>
      <c r="AU74">
        <v>12</v>
      </c>
      <c r="AV74">
        <v>10</v>
      </c>
      <c r="AW74" t="s">
        <v>227</v>
      </c>
      <c r="AX74">
        <v>1.2327669999999999</v>
      </c>
      <c r="AY74">
        <v>1.3891519999999999</v>
      </c>
      <c r="AZ74">
        <v>1.9327669999999999</v>
      </c>
      <c r="BA74">
        <v>14.048999999999999</v>
      </c>
      <c r="BB74">
        <v>10.96</v>
      </c>
      <c r="BC74">
        <v>0.78</v>
      </c>
      <c r="BD74">
        <v>19.091999999999999</v>
      </c>
      <c r="BE74">
        <v>1783.385</v>
      </c>
      <c r="BF74">
        <v>775.66</v>
      </c>
      <c r="BG74">
        <v>0.115</v>
      </c>
      <c r="BH74">
        <v>9.7000000000000003E-2</v>
      </c>
      <c r="BI74">
        <v>0.21199999999999999</v>
      </c>
      <c r="BJ74">
        <v>8.8999999999999996E-2</v>
      </c>
      <c r="BK74">
        <v>7.4999999999999997E-2</v>
      </c>
      <c r="BL74">
        <v>0.16400000000000001</v>
      </c>
      <c r="BM74">
        <v>10.4041</v>
      </c>
      <c r="BN74"/>
      <c r="BO74"/>
      <c r="BP74"/>
      <c r="BQ74">
        <v>0</v>
      </c>
      <c r="BR74">
        <v>0.30586999999999998</v>
      </c>
      <c r="BS74">
        <v>-2.6074839999999999</v>
      </c>
      <c r="BT74">
        <v>1.3282E-2</v>
      </c>
      <c r="BU74">
        <v>7.3630560000000003</v>
      </c>
      <c r="BV74">
        <v>-52.410428400000001</v>
      </c>
      <c r="BW74" s="4">
        <f t="shared" si="9"/>
        <v>1.9453193952000001</v>
      </c>
      <c r="BY74" s="4">
        <f t="shared" si="10"/>
        <v>9998.0679837399839</v>
      </c>
      <c r="BZ74" s="4">
        <f t="shared" si="11"/>
        <v>4348.5290121133439</v>
      </c>
      <c r="CA74" s="4">
        <f t="shared" si="12"/>
        <v>0.49895454461759997</v>
      </c>
      <c r="CB74" s="4">
        <f t="shared" si="13"/>
        <v>58.327786265797442</v>
      </c>
    </row>
    <row r="75" spans="1:80" x14ac:dyDescent="0.25">
      <c r="A75" s="40">
        <v>41704</v>
      </c>
      <c r="B75" s="41">
        <v>2.3681712962962963E-2</v>
      </c>
      <c r="C75">
        <v>10.61</v>
      </c>
      <c r="D75">
        <v>7.5970000000000004</v>
      </c>
      <c r="E75">
        <v>75969.55</v>
      </c>
      <c r="F75">
        <v>6.6</v>
      </c>
      <c r="G75">
        <v>6.2</v>
      </c>
      <c r="H75">
        <v>1685.2</v>
      </c>
      <c r="I75"/>
      <c r="J75">
        <v>0</v>
      </c>
      <c r="K75">
        <v>0.83819999999999995</v>
      </c>
      <c r="L75">
        <v>8.8934999999999995</v>
      </c>
      <c r="M75">
        <v>6.3678999999999997</v>
      </c>
      <c r="N75">
        <v>5.5282</v>
      </c>
      <c r="O75">
        <v>5.2</v>
      </c>
      <c r="P75">
        <v>10.7</v>
      </c>
      <c r="Q75">
        <v>4.2744999999999997</v>
      </c>
      <c r="R75">
        <v>4.0206999999999997</v>
      </c>
      <c r="S75">
        <v>8.3000000000000007</v>
      </c>
      <c r="T75">
        <v>1685.2</v>
      </c>
      <c r="U75"/>
      <c r="V75"/>
      <c r="W75">
        <v>0</v>
      </c>
      <c r="X75">
        <v>0</v>
      </c>
      <c r="Y75">
        <v>12.1</v>
      </c>
      <c r="Z75">
        <v>854</v>
      </c>
      <c r="AA75">
        <v>879</v>
      </c>
      <c r="AB75">
        <v>806</v>
      </c>
      <c r="AC75">
        <v>46</v>
      </c>
      <c r="AD75">
        <v>12.6</v>
      </c>
      <c r="AE75">
        <v>0.28999999999999998</v>
      </c>
      <c r="AF75">
        <v>973</v>
      </c>
      <c r="AG75">
        <v>0</v>
      </c>
      <c r="AH75">
        <v>9</v>
      </c>
      <c r="AI75">
        <v>15.282</v>
      </c>
      <c r="AJ75">
        <v>191</v>
      </c>
      <c r="AK75">
        <v>191</v>
      </c>
      <c r="AL75">
        <v>6.9</v>
      </c>
      <c r="AM75">
        <v>195</v>
      </c>
      <c r="AN75" t="s">
        <v>155</v>
      </c>
      <c r="AO75">
        <v>2</v>
      </c>
      <c r="AP75" s="42">
        <v>0.94026620370370362</v>
      </c>
      <c r="AQ75">
        <v>47.164178</v>
      </c>
      <c r="AR75">
        <v>-88.485381000000004</v>
      </c>
      <c r="AS75">
        <v>105.1</v>
      </c>
      <c r="AT75">
        <v>39.200000000000003</v>
      </c>
      <c r="AU75">
        <v>12</v>
      </c>
      <c r="AV75">
        <v>10</v>
      </c>
      <c r="AW75" t="s">
        <v>227</v>
      </c>
      <c r="AX75">
        <v>1.398002</v>
      </c>
      <c r="AY75">
        <v>1.3558239999999999</v>
      </c>
      <c r="AZ75">
        <v>2.0980020000000001</v>
      </c>
      <c r="BA75">
        <v>14.048999999999999</v>
      </c>
      <c r="BB75">
        <v>10.86</v>
      </c>
      <c r="BC75">
        <v>0.77</v>
      </c>
      <c r="BD75">
        <v>19.300999999999998</v>
      </c>
      <c r="BE75">
        <v>1748.461</v>
      </c>
      <c r="BF75">
        <v>796.81500000000005</v>
      </c>
      <c r="BG75">
        <v>0.114</v>
      </c>
      <c r="BH75">
        <v>0.107</v>
      </c>
      <c r="BI75">
        <v>0.221</v>
      </c>
      <c r="BJ75">
        <v>8.7999999999999995E-2</v>
      </c>
      <c r="BK75">
        <v>8.3000000000000004E-2</v>
      </c>
      <c r="BL75">
        <v>0.17100000000000001</v>
      </c>
      <c r="BM75">
        <v>10.947100000000001</v>
      </c>
      <c r="BN75"/>
      <c r="BO75"/>
      <c r="BP75"/>
      <c r="BQ75">
        <v>0</v>
      </c>
      <c r="BR75">
        <v>0.31323200000000001</v>
      </c>
      <c r="BS75">
        <v>-2.4942340000000001</v>
      </c>
      <c r="BT75">
        <v>1.2999999999999999E-2</v>
      </c>
      <c r="BU75">
        <v>7.5402769999999997</v>
      </c>
      <c r="BV75">
        <v>-50.134103400000001</v>
      </c>
      <c r="BW75" s="4">
        <f t="shared" ref="BW75:BW138" si="14">BU75*0.2642</f>
        <v>1.9921411833999998</v>
      </c>
      <c r="BY75" s="4">
        <f t="shared" ref="BY75:BY138" si="15">BE75*$BU75*0.7614</f>
        <v>10038.206432778896</v>
      </c>
      <c r="BZ75" s="4">
        <f t="shared" ref="BZ75:BZ138" si="16">BF75*$BU75*0.7614</f>
        <v>4574.6479096386565</v>
      </c>
      <c r="CA75" s="4">
        <f t="shared" ref="CA75:CA138" si="17">BJ75*$BU75*0.7614</f>
        <v>0.5052226878863999</v>
      </c>
      <c r="CB75" s="4">
        <f t="shared" ref="CB75:CB138" si="18">BM75*$BU75*0.7614</f>
        <v>62.849128256377377</v>
      </c>
    </row>
    <row r="76" spans="1:80" x14ac:dyDescent="0.25">
      <c r="A76" s="40">
        <v>41704</v>
      </c>
      <c r="B76" s="41">
        <v>2.3693287037037037E-2</v>
      </c>
      <c r="C76">
        <v>10.616</v>
      </c>
      <c r="D76">
        <v>7.4641999999999999</v>
      </c>
      <c r="E76">
        <v>74642.149449999997</v>
      </c>
      <c r="F76">
        <v>6.2</v>
      </c>
      <c r="G76">
        <v>-3.3</v>
      </c>
      <c r="H76">
        <v>1654</v>
      </c>
      <c r="I76"/>
      <c r="J76">
        <v>0</v>
      </c>
      <c r="K76">
        <v>0.83950000000000002</v>
      </c>
      <c r="L76">
        <v>8.9116</v>
      </c>
      <c r="M76">
        <v>6.266</v>
      </c>
      <c r="N76">
        <v>5.2088000000000001</v>
      </c>
      <c r="O76">
        <v>0</v>
      </c>
      <c r="P76">
        <v>5.2</v>
      </c>
      <c r="Q76">
        <v>4.0274999999999999</v>
      </c>
      <c r="R76">
        <v>0</v>
      </c>
      <c r="S76">
        <v>4</v>
      </c>
      <c r="T76">
        <v>1654.0499</v>
      </c>
      <c r="U76"/>
      <c r="V76"/>
      <c r="W76">
        <v>0</v>
      </c>
      <c r="X76">
        <v>0</v>
      </c>
      <c r="Y76">
        <v>12.2</v>
      </c>
      <c r="Z76">
        <v>854</v>
      </c>
      <c r="AA76">
        <v>879</v>
      </c>
      <c r="AB76">
        <v>806</v>
      </c>
      <c r="AC76">
        <v>46</v>
      </c>
      <c r="AD76">
        <v>12.6</v>
      </c>
      <c r="AE76">
        <v>0.28999999999999998</v>
      </c>
      <c r="AF76">
        <v>973</v>
      </c>
      <c r="AG76">
        <v>0</v>
      </c>
      <c r="AH76">
        <v>9</v>
      </c>
      <c r="AI76">
        <v>15.718</v>
      </c>
      <c r="AJ76">
        <v>191</v>
      </c>
      <c r="AK76">
        <v>191</v>
      </c>
      <c r="AL76">
        <v>6.9</v>
      </c>
      <c r="AM76">
        <v>195</v>
      </c>
      <c r="AN76" t="s">
        <v>155</v>
      </c>
      <c r="AO76">
        <v>1</v>
      </c>
      <c r="AP76" s="42">
        <v>0.94028935185185192</v>
      </c>
      <c r="AQ76">
        <v>47.164327999999998</v>
      </c>
      <c r="AR76">
        <v>-88.485703000000001</v>
      </c>
      <c r="AS76">
        <v>322</v>
      </c>
      <c r="AT76">
        <v>39.1</v>
      </c>
      <c r="AU76">
        <v>12</v>
      </c>
      <c r="AV76">
        <v>10</v>
      </c>
      <c r="AW76" t="s">
        <v>227</v>
      </c>
      <c r="AX76">
        <v>1.6325670000000001</v>
      </c>
      <c r="AY76">
        <v>1.3224959999999999</v>
      </c>
      <c r="AZ76">
        <v>2.365135</v>
      </c>
      <c r="BA76">
        <v>14.048999999999999</v>
      </c>
      <c r="BB76">
        <v>10.95</v>
      </c>
      <c r="BC76">
        <v>0.78</v>
      </c>
      <c r="BD76">
        <v>19.123000000000001</v>
      </c>
      <c r="BE76">
        <v>1761.973</v>
      </c>
      <c r="BF76">
        <v>788.51700000000005</v>
      </c>
      <c r="BG76">
        <v>0.108</v>
      </c>
      <c r="BH76">
        <v>0</v>
      </c>
      <c r="BI76">
        <v>0.108</v>
      </c>
      <c r="BJ76">
        <v>8.3000000000000004E-2</v>
      </c>
      <c r="BK76">
        <v>0</v>
      </c>
      <c r="BL76">
        <v>8.3000000000000004E-2</v>
      </c>
      <c r="BM76">
        <v>10.8058</v>
      </c>
      <c r="BN76"/>
      <c r="BO76"/>
      <c r="BP76"/>
      <c r="BQ76">
        <v>0</v>
      </c>
      <c r="BR76">
        <v>0.26902199999999998</v>
      </c>
      <c r="BS76">
        <v>-2.331064</v>
      </c>
      <c r="BT76">
        <v>1.2282E-2</v>
      </c>
      <c r="BU76">
        <v>6.476032</v>
      </c>
      <c r="BV76">
        <v>-46.854386400000003</v>
      </c>
      <c r="BW76" s="4">
        <f t="shared" si="14"/>
        <v>1.7109676543999999</v>
      </c>
      <c r="BY76" s="4">
        <f t="shared" si="15"/>
        <v>8688.0259146069493</v>
      </c>
      <c r="BZ76" s="4">
        <f t="shared" si="16"/>
        <v>3888.0596525078017</v>
      </c>
      <c r="CA76" s="4">
        <f t="shared" si="17"/>
        <v>0.40926061347839998</v>
      </c>
      <c r="CB76" s="4">
        <f t="shared" si="18"/>
        <v>53.281787194275836</v>
      </c>
    </row>
    <row r="77" spans="1:80" x14ac:dyDescent="0.25">
      <c r="A77" s="40">
        <v>41704</v>
      </c>
      <c r="B77" s="41">
        <v>2.3704861111111111E-2</v>
      </c>
      <c r="C77">
        <v>10.851000000000001</v>
      </c>
      <c r="D77">
        <v>7.2577999999999996</v>
      </c>
      <c r="E77">
        <v>72578.16949</v>
      </c>
      <c r="F77">
        <v>3.7</v>
      </c>
      <c r="G77">
        <v>2.4</v>
      </c>
      <c r="H77">
        <v>1445.6</v>
      </c>
      <c r="I77"/>
      <c r="J77">
        <v>0</v>
      </c>
      <c r="K77">
        <v>0.83989999999999998</v>
      </c>
      <c r="L77">
        <v>9.1138999999999992</v>
      </c>
      <c r="M77">
        <v>6.0960000000000001</v>
      </c>
      <c r="N77">
        <v>3.1</v>
      </c>
      <c r="O77">
        <v>2.0158</v>
      </c>
      <c r="P77">
        <v>5.0999999999999996</v>
      </c>
      <c r="Q77">
        <v>2.3969999999999998</v>
      </c>
      <c r="R77">
        <v>1.5587</v>
      </c>
      <c r="S77">
        <v>4</v>
      </c>
      <c r="T77">
        <v>1445.5614</v>
      </c>
      <c r="U77"/>
      <c r="V77"/>
      <c r="W77">
        <v>0</v>
      </c>
      <c r="X77">
        <v>0</v>
      </c>
      <c r="Y77">
        <v>12.3</v>
      </c>
      <c r="Z77">
        <v>852</v>
      </c>
      <c r="AA77">
        <v>878</v>
      </c>
      <c r="AB77">
        <v>806</v>
      </c>
      <c r="AC77">
        <v>46</v>
      </c>
      <c r="AD77">
        <v>12.6</v>
      </c>
      <c r="AE77">
        <v>0.28999999999999998</v>
      </c>
      <c r="AF77">
        <v>973</v>
      </c>
      <c r="AG77">
        <v>0</v>
      </c>
      <c r="AH77">
        <v>9</v>
      </c>
      <c r="AI77">
        <v>15.282</v>
      </c>
      <c r="AJ77">
        <v>190.3</v>
      </c>
      <c r="AK77">
        <v>191</v>
      </c>
      <c r="AL77">
        <v>7</v>
      </c>
      <c r="AM77">
        <v>195</v>
      </c>
      <c r="AN77" t="s">
        <v>155</v>
      </c>
      <c r="AO77">
        <v>1</v>
      </c>
      <c r="AP77" s="42">
        <v>0.94030092592592596</v>
      </c>
      <c r="AQ77">
        <v>47.164406</v>
      </c>
      <c r="AR77">
        <v>-88.485902999999993</v>
      </c>
      <c r="AS77">
        <v>322.60000000000002</v>
      </c>
      <c r="AT77">
        <v>39</v>
      </c>
      <c r="AU77">
        <v>12</v>
      </c>
      <c r="AV77">
        <v>10</v>
      </c>
      <c r="AW77" t="s">
        <v>227</v>
      </c>
      <c r="AX77">
        <v>1.927273</v>
      </c>
      <c r="AY77">
        <v>1.5272730000000001</v>
      </c>
      <c r="AZ77">
        <v>2.792208</v>
      </c>
      <c r="BA77">
        <v>14.048999999999999</v>
      </c>
      <c r="BB77">
        <v>10.98</v>
      </c>
      <c r="BC77">
        <v>0.78</v>
      </c>
      <c r="BD77">
        <v>19.058</v>
      </c>
      <c r="BE77">
        <v>1800.6279999999999</v>
      </c>
      <c r="BF77">
        <v>766.553</v>
      </c>
      <c r="BG77">
        <v>6.4000000000000001E-2</v>
      </c>
      <c r="BH77">
        <v>4.2000000000000003E-2</v>
      </c>
      <c r="BI77">
        <v>0.106</v>
      </c>
      <c r="BJ77">
        <v>0.05</v>
      </c>
      <c r="BK77">
        <v>3.2000000000000001E-2</v>
      </c>
      <c r="BL77">
        <v>8.2000000000000003E-2</v>
      </c>
      <c r="BM77">
        <v>9.4366000000000003</v>
      </c>
      <c r="BN77"/>
      <c r="BO77"/>
      <c r="BP77"/>
      <c r="BQ77">
        <v>0</v>
      </c>
      <c r="BR77">
        <v>0.27772000000000002</v>
      </c>
      <c r="BS77">
        <v>-2.1874820000000001</v>
      </c>
      <c r="BT77">
        <v>1.2E-2</v>
      </c>
      <c r="BU77">
        <v>6.6854139999999997</v>
      </c>
      <c r="BV77">
        <v>-43.9683882</v>
      </c>
      <c r="BW77" s="4">
        <f t="shared" si="14"/>
        <v>1.7662863787999998</v>
      </c>
      <c r="BY77" s="4">
        <f t="shared" si="15"/>
        <v>9165.6902874899079</v>
      </c>
      <c r="BZ77" s="4">
        <f t="shared" si="16"/>
        <v>3901.9649738570383</v>
      </c>
      <c r="CA77" s="4">
        <f t="shared" si="17"/>
        <v>0.25451371098000003</v>
      </c>
      <c r="CB77" s="4">
        <f t="shared" si="18"/>
        <v>48.03488170067736</v>
      </c>
    </row>
    <row r="78" spans="1:80" x14ac:dyDescent="0.25">
      <c r="A78" s="40">
        <v>41704</v>
      </c>
      <c r="B78" s="41">
        <v>2.3716435185185184E-2</v>
      </c>
      <c r="C78">
        <v>10.801</v>
      </c>
      <c r="D78">
        <v>7.1776999999999997</v>
      </c>
      <c r="E78">
        <v>71776.963390000004</v>
      </c>
      <c r="F78">
        <v>3.6</v>
      </c>
      <c r="G78">
        <v>-4.0999999999999996</v>
      </c>
      <c r="H78">
        <v>1334.2</v>
      </c>
      <c r="I78"/>
      <c r="J78">
        <v>0</v>
      </c>
      <c r="K78">
        <v>0.84119999999999995</v>
      </c>
      <c r="L78">
        <v>9.0854999999999997</v>
      </c>
      <c r="M78">
        <v>6.0377999999999998</v>
      </c>
      <c r="N78">
        <v>3.0323000000000002</v>
      </c>
      <c r="O78">
        <v>0</v>
      </c>
      <c r="P78">
        <v>3</v>
      </c>
      <c r="Q78">
        <v>2.3447</v>
      </c>
      <c r="R78">
        <v>0</v>
      </c>
      <c r="S78">
        <v>2.2999999999999998</v>
      </c>
      <c r="T78">
        <v>1334.2</v>
      </c>
      <c r="U78"/>
      <c r="V78"/>
      <c r="W78">
        <v>0</v>
      </c>
      <c r="X78">
        <v>0</v>
      </c>
      <c r="Y78">
        <v>12.3</v>
      </c>
      <c r="Z78">
        <v>852</v>
      </c>
      <c r="AA78">
        <v>877</v>
      </c>
      <c r="AB78">
        <v>805</v>
      </c>
      <c r="AC78">
        <v>46</v>
      </c>
      <c r="AD78">
        <v>12.61</v>
      </c>
      <c r="AE78">
        <v>0.28999999999999998</v>
      </c>
      <c r="AF78">
        <v>972</v>
      </c>
      <c r="AG78">
        <v>0</v>
      </c>
      <c r="AH78">
        <v>9</v>
      </c>
      <c r="AI78">
        <v>15.718</v>
      </c>
      <c r="AJ78">
        <v>190.7</v>
      </c>
      <c r="AK78">
        <v>191</v>
      </c>
      <c r="AL78">
        <v>7</v>
      </c>
      <c r="AM78">
        <v>195</v>
      </c>
      <c r="AN78" t="s">
        <v>155</v>
      </c>
      <c r="AO78">
        <v>1</v>
      </c>
      <c r="AP78" s="42">
        <v>0.9403125</v>
      </c>
      <c r="AQ78">
        <v>47.164454999999997</v>
      </c>
      <c r="AR78">
        <v>-88.486040000000003</v>
      </c>
      <c r="AS78">
        <v>323</v>
      </c>
      <c r="AT78">
        <v>39.1</v>
      </c>
      <c r="AU78">
        <v>12</v>
      </c>
      <c r="AV78">
        <v>9</v>
      </c>
      <c r="AW78" t="s">
        <v>228</v>
      </c>
      <c r="AX78">
        <v>2.4</v>
      </c>
      <c r="AY78">
        <v>2</v>
      </c>
      <c r="AZ78">
        <v>3.4</v>
      </c>
      <c r="BA78">
        <v>14.048999999999999</v>
      </c>
      <c r="BB78">
        <v>11.07</v>
      </c>
      <c r="BC78">
        <v>0.79</v>
      </c>
      <c r="BD78">
        <v>18.879000000000001</v>
      </c>
      <c r="BE78">
        <v>1806.548</v>
      </c>
      <c r="BF78">
        <v>764.11</v>
      </c>
      <c r="BG78">
        <v>6.3E-2</v>
      </c>
      <c r="BH78">
        <v>0</v>
      </c>
      <c r="BI78">
        <v>6.3E-2</v>
      </c>
      <c r="BJ78">
        <v>4.9000000000000002E-2</v>
      </c>
      <c r="BK78">
        <v>0</v>
      </c>
      <c r="BL78">
        <v>4.9000000000000002E-2</v>
      </c>
      <c r="BM78">
        <v>8.7655999999999992</v>
      </c>
      <c r="BN78"/>
      <c r="BO78"/>
      <c r="BP78"/>
      <c r="BQ78">
        <v>0</v>
      </c>
      <c r="BR78">
        <v>0.262434</v>
      </c>
      <c r="BS78">
        <v>-2.1482299999999999</v>
      </c>
      <c r="BT78">
        <v>1.2718E-2</v>
      </c>
      <c r="BU78">
        <v>6.3174419999999998</v>
      </c>
      <c r="BV78">
        <v>-43.179423</v>
      </c>
      <c r="BW78" s="4">
        <f t="shared" si="14"/>
        <v>1.6690681763999999</v>
      </c>
      <c r="BY78" s="4">
        <f t="shared" si="15"/>
        <v>8689.6771468584629</v>
      </c>
      <c r="BZ78" s="4">
        <f t="shared" si="16"/>
        <v>3675.4457698804677</v>
      </c>
      <c r="CA78" s="4">
        <f t="shared" si="17"/>
        <v>0.23569491660119998</v>
      </c>
      <c r="CB78" s="4">
        <f t="shared" si="18"/>
        <v>42.163415529785269</v>
      </c>
    </row>
    <row r="79" spans="1:80" x14ac:dyDescent="0.25">
      <c r="A79" s="40">
        <v>41704</v>
      </c>
      <c r="B79" s="41">
        <v>2.3728009259259261E-2</v>
      </c>
      <c r="C79">
        <v>11.045</v>
      </c>
      <c r="D79">
        <v>7.2039</v>
      </c>
      <c r="E79">
        <v>72039.389249999993</v>
      </c>
      <c r="F79">
        <v>3.7</v>
      </c>
      <c r="G79">
        <v>-1.3</v>
      </c>
      <c r="H79">
        <v>1379.9</v>
      </c>
      <c r="I79"/>
      <c r="J79">
        <v>0</v>
      </c>
      <c r="K79">
        <v>0.83899999999999997</v>
      </c>
      <c r="L79">
        <v>9.2672000000000008</v>
      </c>
      <c r="M79">
        <v>6.0442999999999998</v>
      </c>
      <c r="N79">
        <v>3.1044</v>
      </c>
      <c r="O79">
        <v>0</v>
      </c>
      <c r="P79">
        <v>3.1</v>
      </c>
      <c r="Q79">
        <v>2.4003999999999999</v>
      </c>
      <c r="R79">
        <v>0</v>
      </c>
      <c r="S79">
        <v>2.4</v>
      </c>
      <c r="T79">
        <v>1379.9247</v>
      </c>
      <c r="U79"/>
      <c r="V79"/>
      <c r="W79">
        <v>0</v>
      </c>
      <c r="X79">
        <v>0</v>
      </c>
      <c r="Y79">
        <v>12.3</v>
      </c>
      <c r="Z79">
        <v>853</v>
      </c>
      <c r="AA79">
        <v>878</v>
      </c>
      <c r="AB79">
        <v>804</v>
      </c>
      <c r="AC79">
        <v>46</v>
      </c>
      <c r="AD79">
        <v>12.6</v>
      </c>
      <c r="AE79">
        <v>0.28999999999999998</v>
      </c>
      <c r="AF79">
        <v>973</v>
      </c>
      <c r="AG79">
        <v>0</v>
      </c>
      <c r="AH79">
        <v>9.718</v>
      </c>
      <c r="AI79">
        <v>16</v>
      </c>
      <c r="AJ79">
        <v>190.3</v>
      </c>
      <c r="AK79">
        <v>190.3</v>
      </c>
      <c r="AL79">
        <v>6.9</v>
      </c>
      <c r="AM79">
        <v>195</v>
      </c>
      <c r="AN79" t="s">
        <v>155</v>
      </c>
      <c r="AO79">
        <v>1</v>
      </c>
      <c r="AP79" s="42">
        <v>0.9403125</v>
      </c>
      <c r="AQ79">
        <v>47.164478000000003</v>
      </c>
      <c r="AR79">
        <v>-88.486186000000004</v>
      </c>
      <c r="AS79">
        <v>323.10000000000002</v>
      </c>
      <c r="AT79">
        <v>38.6</v>
      </c>
      <c r="AU79">
        <v>12</v>
      </c>
      <c r="AV79">
        <v>9</v>
      </c>
      <c r="AW79" t="s">
        <v>228</v>
      </c>
      <c r="AX79">
        <v>2.4</v>
      </c>
      <c r="AY79">
        <v>1.666334</v>
      </c>
      <c r="AZ79">
        <v>3.1664340000000002</v>
      </c>
      <c r="BA79">
        <v>14.048999999999999</v>
      </c>
      <c r="BB79">
        <v>10.91</v>
      </c>
      <c r="BC79">
        <v>0.78</v>
      </c>
      <c r="BD79">
        <v>19.184999999999999</v>
      </c>
      <c r="BE79">
        <v>1819.624</v>
      </c>
      <c r="BF79">
        <v>755.36599999999999</v>
      </c>
      <c r="BG79">
        <v>6.4000000000000001E-2</v>
      </c>
      <c r="BH79">
        <v>0</v>
      </c>
      <c r="BI79">
        <v>6.4000000000000001E-2</v>
      </c>
      <c r="BJ79">
        <v>4.9000000000000002E-2</v>
      </c>
      <c r="BK79">
        <v>0</v>
      </c>
      <c r="BL79">
        <v>4.9000000000000002E-2</v>
      </c>
      <c r="BM79">
        <v>8.9526000000000003</v>
      </c>
      <c r="BN79"/>
      <c r="BO79"/>
      <c r="BP79"/>
      <c r="BQ79">
        <v>0</v>
      </c>
      <c r="BR79">
        <v>0.246974</v>
      </c>
      <c r="BS79">
        <v>-2.2086199999999998</v>
      </c>
      <c r="BT79">
        <v>1.2999999999999999E-2</v>
      </c>
      <c r="BU79">
        <v>5.9452819999999997</v>
      </c>
      <c r="BV79">
        <v>-44.393262</v>
      </c>
      <c r="BW79" s="4">
        <f t="shared" si="14"/>
        <v>1.5707435043999998</v>
      </c>
      <c r="BY79" s="4">
        <f t="shared" si="15"/>
        <v>8236.9605875552334</v>
      </c>
      <c r="BZ79" s="4">
        <f t="shared" si="16"/>
        <v>3419.3437606776165</v>
      </c>
      <c r="CA79" s="4">
        <f t="shared" si="17"/>
        <v>0.22181014802519997</v>
      </c>
      <c r="CB79" s="4">
        <f t="shared" si="18"/>
        <v>40.526072065518477</v>
      </c>
    </row>
    <row r="80" spans="1:80" x14ac:dyDescent="0.25">
      <c r="A80" s="40">
        <v>41704</v>
      </c>
      <c r="B80" s="41">
        <v>2.3739583333333338E-2</v>
      </c>
      <c r="C80">
        <v>10.643000000000001</v>
      </c>
      <c r="D80">
        <v>7.0744999999999996</v>
      </c>
      <c r="E80">
        <v>70744.600980000003</v>
      </c>
      <c r="F80">
        <v>3.6</v>
      </c>
      <c r="G80">
        <v>-1.4</v>
      </c>
      <c r="H80">
        <v>1488.8</v>
      </c>
      <c r="I80"/>
      <c r="J80">
        <v>0</v>
      </c>
      <c r="K80">
        <v>0.84309999999999996</v>
      </c>
      <c r="L80">
        <v>8.9732000000000003</v>
      </c>
      <c r="M80">
        <v>5.9642999999999997</v>
      </c>
      <c r="N80">
        <v>3.0312000000000001</v>
      </c>
      <c r="O80">
        <v>0</v>
      </c>
      <c r="P80">
        <v>3</v>
      </c>
      <c r="Q80">
        <v>2.3437999999999999</v>
      </c>
      <c r="R80">
        <v>0</v>
      </c>
      <c r="S80">
        <v>2.2999999999999998</v>
      </c>
      <c r="T80">
        <v>1488.7722000000001</v>
      </c>
      <c r="U80"/>
      <c r="V80"/>
      <c r="W80">
        <v>0</v>
      </c>
      <c r="X80">
        <v>0</v>
      </c>
      <c r="Y80">
        <v>12.2</v>
      </c>
      <c r="Z80">
        <v>854</v>
      </c>
      <c r="AA80">
        <v>879</v>
      </c>
      <c r="AB80">
        <v>804</v>
      </c>
      <c r="AC80">
        <v>46</v>
      </c>
      <c r="AD80">
        <v>12.6</v>
      </c>
      <c r="AE80">
        <v>0.28999999999999998</v>
      </c>
      <c r="AF80">
        <v>973</v>
      </c>
      <c r="AG80">
        <v>0</v>
      </c>
      <c r="AH80">
        <v>9.282</v>
      </c>
      <c r="AI80">
        <v>16</v>
      </c>
      <c r="AJ80">
        <v>190</v>
      </c>
      <c r="AK80">
        <v>190</v>
      </c>
      <c r="AL80">
        <v>6.7</v>
      </c>
      <c r="AM80">
        <v>195</v>
      </c>
      <c r="AN80" t="s">
        <v>155</v>
      </c>
      <c r="AO80">
        <v>1</v>
      </c>
      <c r="AP80" s="42">
        <v>0.94033564814814818</v>
      </c>
      <c r="AQ80">
        <v>47.164530999999997</v>
      </c>
      <c r="AR80">
        <v>-88.486553000000001</v>
      </c>
      <c r="AS80">
        <v>323.39999999999998</v>
      </c>
      <c r="AT80">
        <v>37.700000000000003</v>
      </c>
      <c r="AU80">
        <v>12</v>
      </c>
      <c r="AV80">
        <v>7</v>
      </c>
      <c r="AW80" t="s">
        <v>214</v>
      </c>
      <c r="AX80">
        <v>2.4998</v>
      </c>
      <c r="AY80">
        <v>1.2328669999999999</v>
      </c>
      <c r="AZ80">
        <v>2.9328669999999999</v>
      </c>
      <c r="BA80">
        <v>14.048999999999999</v>
      </c>
      <c r="BB80">
        <v>11.22</v>
      </c>
      <c r="BC80">
        <v>0.8</v>
      </c>
      <c r="BD80">
        <v>18.614000000000001</v>
      </c>
      <c r="BE80">
        <v>1804.42</v>
      </c>
      <c r="BF80">
        <v>763.35199999999998</v>
      </c>
      <c r="BG80">
        <v>6.4000000000000001E-2</v>
      </c>
      <c r="BH80">
        <v>0</v>
      </c>
      <c r="BI80">
        <v>6.4000000000000001E-2</v>
      </c>
      <c r="BJ80">
        <v>4.9000000000000002E-2</v>
      </c>
      <c r="BK80">
        <v>0</v>
      </c>
      <c r="BL80">
        <v>4.9000000000000002E-2</v>
      </c>
      <c r="BM80">
        <v>9.8918999999999997</v>
      </c>
      <c r="BN80"/>
      <c r="BO80"/>
      <c r="BP80"/>
      <c r="BQ80">
        <v>0</v>
      </c>
      <c r="BR80">
        <v>0.30746600000000002</v>
      </c>
      <c r="BS80">
        <v>-2.2117420000000001</v>
      </c>
      <c r="BT80">
        <v>1.2999999999999999E-2</v>
      </c>
      <c r="BU80">
        <v>7.4014749999999996</v>
      </c>
      <c r="BV80">
        <v>-44.456014199999998</v>
      </c>
      <c r="BW80" s="4">
        <f t="shared" si="14"/>
        <v>1.9554696949999999</v>
      </c>
      <c r="BY80" s="4">
        <f t="shared" si="15"/>
        <v>10168.778352147299</v>
      </c>
      <c r="BZ80" s="4">
        <f t="shared" si="16"/>
        <v>4301.8572686338794</v>
      </c>
      <c r="CA80" s="4">
        <f t="shared" si="17"/>
        <v>0.27613867018499999</v>
      </c>
      <c r="CB80" s="4">
        <f t="shared" si="18"/>
        <v>55.745634930673489</v>
      </c>
    </row>
    <row r="81" spans="1:80" x14ac:dyDescent="0.25">
      <c r="A81" s="40">
        <v>41704</v>
      </c>
      <c r="B81" s="41">
        <v>2.3751157407407408E-2</v>
      </c>
      <c r="C81">
        <v>10.717000000000001</v>
      </c>
      <c r="D81">
        <v>7.8586</v>
      </c>
      <c r="E81">
        <v>78585.970029999997</v>
      </c>
      <c r="F81">
        <v>3.5</v>
      </c>
      <c r="G81">
        <v>-7.8</v>
      </c>
      <c r="H81">
        <v>1746</v>
      </c>
      <c r="I81"/>
      <c r="J81">
        <v>0</v>
      </c>
      <c r="K81">
        <v>0.8347</v>
      </c>
      <c r="L81">
        <v>8.9459999999999997</v>
      </c>
      <c r="M81">
        <v>6.5598999999999998</v>
      </c>
      <c r="N81">
        <v>2.9216000000000002</v>
      </c>
      <c r="O81">
        <v>0</v>
      </c>
      <c r="P81">
        <v>2.9</v>
      </c>
      <c r="Q81">
        <v>2.2589999999999999</v>
      </c>
      <c r="R81">
        <v>0</v>
      </c>
      <c r="S81">
        <v>2.2999999999999998</v>
      </c>
      <c r="T81">
        <v>1745.9686999999999</v>
      </c>
      <c r="U81"/>
      <c r="V81"/>
      <c r="W81">
        <v>0</v>
      </c>
      <c r="X81">
        <v>0</v>
      </c>
      <c r="Y81">
        <v>12.2</v>
      </c>
      <c r="Z81">
        <v>854</v>
      </c>
      <c r="AA81">
        <v>880</v>
      </c>
      <c r="AB81">
        <v>805</v>
      </c>
      <c r="AC81">
        <v>46</v>
      </c>
      <c r="AD81">
        <v>12.6</v>
      </c>
      <c r="AE81">
        <v>0.28999999999999998</v>
      </c>
      <c r="AF81">
        <v>973</v>
      </c>
      <c r="AG81">
        <v>0</v>
      </c>
      <c r="AH81">
        <v>9</v>
      </c>
      <c r="AI81">
        <v>16</v>
      </c>
      <c r="AJ81">
        <v>190</v>
      </c>
      <c r="AK81">
        <v>190</v>
      </c>
      <c r="AL81">
        <v>6.6</v>
      </c>
      <c r="AM81">
        <v>195</v>
      </c>
      <c r="AN81" t="s">
        <v>155</v>
      </c>
      <c r="AO81">
        <v>1</v>
      </c>
      <c r="AP81" s="42">
        <v>0.94034722222222233</v>
      </c>
      <c r="AQ81">
        <v>47.164546000000001</v>
      </c>
      <c r="AR81">
        <v>-88.486774999999994</v>
      </c>
      <c r="AS81">
        <v>323.2</v>
      </c>
      <c r="AT81">
        <v>37.6</v>
      </c>
      <c r="AU81">
        <v>12</v>
      </c>
      <c r="AV81">
        <v>7</v>
      </c>
      <c r="AW81" t="s">
        <v>229</v>
      </c>
      <c r="AX81">
        <v>2.6336659999999998</v>
      </c>
      <c r="AY81">
        <v>1.467832</v>
      </c>
      <c r="AZ81">
        <v>3.1678320000000002</v>
      </c>
      <c r="BA81">
        <v>14.048999999999999</v>
      </c>
      <c r="BB81">
        <v>10.63</v>
      </c>
      <c r="BC81">
        <v>0.76</v>
      </c>
      <c r="BD81">
        <v>19.797999999999998</v>
      </c>
      <c r="BE81">
        <v>1730.61</v>
      </c>
      <c r="BF81">
        <v>807.68399999999997</v>
      </c>
      <c r="BG81">
        <v>5.8999999999999997E-2</v>
      </c>
      <c r="BH81">
        <v>0</v>
      </c>
      <c r="BI81">
        <v>5.8999999999999997E-2</v>
      </c>
      <c r="BJ81">
        <v>4.5999999999999999E-2</v>
      </c>
      <c r="BK81">
        <v>0</v>
      </c>
      <c r="BL81">
        <v>4.5999999999999999E-2</v>
      </c>
      <c r="BM81">
        <v>11.1601</v>
      </c>
      <c r="BN81"/>
      <c r="BO81"/>
      <c r="BP81"/>
      <c r="BQ81">
        <v>0</v>
      </c>
      <c r="BR81">
        <v>0.264575</v>
      </c>
      <c r="BS81">
        <v>-2.4741330000000001</v>
      </c>
      <c r="BT81">
        <v>1.2999999999999999E-2</v>
      </c>
      <c r="BU81">
        <v>6.3689920000000004</v>
      </c>
      <c r="BV81">
        <v>-49.730073300000001</v>
      </c>
      <c r="BW81" s="4">
        <f t="shared" si="14"/>
        <v>1.6826876864</v>
      </c>
      <c r="BY81" s="4">
        <f t="shared" si="15"/>
        <v>8392.3344840343671</v>
      </c>
      <c r="BZ81" s="4">
        <f t="shared" si="16"/>
        <v>3916.7428163496193</v>
      </c>
      <c r="CA81" s="4">
        <f t="shared" si="17"/>
        <v>0.22307012340480001</v>
      </c>
      <c r="CB81" s="4">
        <f t="shared" si="18"/>
        <v>54.119236613258884</v>
      </c>
    </row>
    <row r="82" spans="1:80" x14ac:dyDescent="0.25">
      <c r="A82" s="40">
        <v>41704</v>
      </c>
      <c r="B82" s="41">
        <v>2.3762731481481478E-2</v>
      </c>
      <c r="C82">
        <v>11.377000000000001</v>
      </c>
      <c r="D82">
        <v>6.6466000000000003</v>
      </c>
      <c r="E82">
        <v>66466</v>
      </c>
      <c r="F82">
        <v>3</v>
      </c>
      <c r="G82">
        <v>-22.9</v>
      </c>
      <c r="H82">
        <v>1577.1</v>
      </c>
      <c r="I82"/>
      <c r="J82">
        <v>0</v>
      </c>
      <c r="K82">
        <v>0.84150000000000003</v>
      </c>
      <c r="L82">
        <v>9.5736000000000008</v>
      </c>
      <c r="M82">
        <v>5.5930999999999997</v>
      </c>
      <c r="N82">
        <v>2.5569000000000002</v>
      </c>
      <c r="O82">
        <v>0</v>
      </c>
      <c r="P82">
        <v>2.6</v>
      </c>
      <c r="Q82">
        <v>1.9770000000000001</v>
      </c>
      <c r="R82">
        <v>0</v>
      </c>
      <c r="S82">
        <v>2</v>
      </c>
      <c r="T82">
        <v>1577.1080999999999</v>
      </c>
      <c r="U82"/>
      <c r="V82"/>
      <c r="W82">
        <v>0</v>
      </c>
      <c r="X82">
        <v>0</v>
      </c>
      <c r="Y82">
        <v>12.2</v>
      </c>
      <c r="Z82">
        <v>853</v>
      </c>
      <c r="AA82">
        <v>879</v>
      </c>
      <c r="AB82">
        <v>805</v>
      </c>
      <c r="AC82">
        <v>46</v>
      </c>
      <c r="AD82">
        <v>12.6</v>
      </c>
      <c r="AE82">
        <v>0.28999999999999998</v>
      </c>
      <c r="AF82">
        <v>973</v>
      </c>
      <c r="AG82">
        <v>0</v>
      </c>
      <c r="AH82">
        <v>9</v>
      </c>
      <c r="AI82">
        <v>16</v>
      </c>
      <c r="AJ82">
        <v>190.7</v>
      </c>
      <c r="AK82">
        <v>190</v>
      </c>
      <c r="AL82">
        <v>6.6</v>
      </c>
      <c r="AM82">
        <v>195</v>
      </c>
      <c r="AN82" t="s">
        <v>155</v>
      </c>
      <c r="AO82">
        <v>1</v>
      </c>
      <c r="AP82" s="42">
        <v>0.94035879629629626</v>
      </c>
      <c r="AQ82">
        <v>47.164524</v>
      </c>
      <c r="AR82">
        <v>-88.486992999999998</v>
      </c>
      <c r="AS82">
        <v>323.10000000000002</v>
      </c>
      <c r="AT82">
        <v>37</v>
      </c>
      <c r="AU82">
        <v>12</v>
      </c>
      <c r="AV82">
        <v>7</v>
      </c>
      <c r="AW82" t="s">
        <v>229</v>
      </c>
      <c r="AX82">
        <v>2.1362640000000002</v>
      </c>
      <c r="AY82">
        <v>1.0992010000000001</v>
      </c>
      <c r="AZ82">
        <v>2.7330670000000001</v>
      </c>
      <c r="BA82">
        <v>14.048999999999999</v>
      </c>
      <c r="BB82">
        <v>11.1</v>
      </c>
      <c r="BC82">
        <v>0.79</v>
      </c>
      <c r="BD82">
        <v>18.837</v>
      </c>
      <c r="BE82">
        <v>1895.183</v>
      </c>
      <c r="BF82">
        <v>704.7</v>
      </c>
      <c r="BG82">
        <v>5.2999999999999999E-2</v>
      </c>
      <c r="BH82">
        <v>0</v>
      </c>
      <c r="BI82">
        <v>5.2999999999999999E-2</v>
      </c>
      <c r="BJ82">
        <v>4.1000000000000002E-2</v>
      </c>
      <c r="BK82">
        <v>0</v>
      </c>
      <c r="BL82">
        <v>4.1000000000000002E-2</v>
      </c>
      <c r="BM82">
        <v>10.315799999999999</v>
      </c>
      <c r="BN82"/>
      <c r="BO82"/>
      <c r="BP82"/>
      <c r="BQ82">
        <v>0</v>
      </c>
      <c r="BR82">
        <v>0.17555899999999999</v>
      </c>
      <c r="BS82">
        <v>-2.8853119999999999</v>
      </c>
      <c r="BT82">
        <v>1.2999999999999999E-2</v>
      </c>
      <c r="BU82">
        <v>4.2261340000000001</v>
      </c>
      <c r="BV82">
        <v>-57.994771200000002</v>
      </c>
      <c r="BW82" s="4">
        <f t="shared" si="14"/>
        <v>1.1165446027999999</v>
      </c>
      <c r="BY82" s="4">
        <f t="shared" si="15"/>
        <v>6098.2789737542498</v>
      </c>
      <c r="BZ82" s="4">
        <f t="shared" si="16"/>
        <v>2267.5684579297199</v>
      </c>
      <c r="CA82" s="4">
        <f t="shared" si="17"/>
        <v>0.13192891553159999</v>
      </c>
      <c r="CB82" s="4">
        <f t="shared" si="18"/>
        <v>33.193958703436074</v>
      </c>
    </row>
    <row r="83" spans="1:80" x14ac:dyDescent="0.25">
      <c r="A83" s="40">
        <v>41704</v>
      </c>
      <c r="B83" s="41">
        <v>2.3774305555555555E-2</v>
      </c>
      <c r="C83">
        <v>12.169</v>
      </c>
      <c r="D83">
        <v>5.3682999999999996</v>
      </c>
      <c r="E83">
        <v>53682.589509999998</v>
      </c>
      <c r="F83">
        <v>3.2</v>
      </c>
      <c r="G83">
        <v>-25</v>
      </c>
      <c r="H83">
        <v>1101.8</v>
      </c>
      <c r="I83"/>
      <c r="J83">
        <v>0</v>
      </c>
      <c r="K83">
        <v>0.84799999999999998</v>
      </c>
      <c r="L83">
        <v>10.3193</v>
      </c>
      <c r="M83">
        <v>4.5522999999999998</v>
      </c>
      <c r="N83">
        <v>2.6854</v>
      </c>
      <c r="O83">
        <v>0</v>
      </c>
      <c r="P83">
        <v>2.7</v>
      </c>
      <c r="Q83">
        <v>2.0764</v>
      </c>
      <c r="R83">
        <v>0</v>
      </c>
      <c r="S83">
        <v>2.1</v>
      </c>
      <c r="T83">
        <v>1101.8375000000001</v>
      </c>
      <c r="U83"/>
      <c r="V83"/>
      <c r="W83">
        <v>0</v>
      </c>
      <c r="X83">
        <v>0</v>
      </c>
      <c r="Y83">
        <v>12.2</v>
      </c>
      <c r="Z83">
        <v>853</v>
      </c>
      <c r="AA83">
        <v>879</v>
      </c>
      <c r="AB83">
        <v>805</v>
      </c>
      <c r="AC83">
        <v>46</v>
      </c>
      <c r="AD83">
        <v>12.6</v>
      </c>
      <c r="AE83">
        <v>0.28999999999999998</v>
      </c>
      <c r="AF83">
        <v>973</v>
      </c>
      <c r="AG83">
        <v>0</v>
      </c>
      <c r="AH83">
        <v>9</v>
      </c>
      <c r="AI83">
        <v>16</v>
      </c>
      <c r="AJ83">
        <v>191</v>
      </c>
      <c r="AK83">
        <v>190</v>
      </c>
      <c r="AL83">
        <v>6.8</v>
      </c>
      <c r="AM83">
        <v>195</v>
      </c>
      <c r="AN83" t="s">
        <v>155</v>
      </c>
      <c r="AO83">
        <v>1</v>
      </c>
      <c r="AP83" s="42">
        <v>0.94037037037037041</v>
      </c>
      <c r="AQ83">
        <v>47.164473000000001</v>
      </c>
      <c r="AR83">
        <v>-88.487206</v>
      </c>
      <c r="AS83">
        <v>323</v>
      </c>
      <c r="AT83">
        <v>36.799999999999997</v>
      </c>
      <c r="AU83">
        <v>12</v>
      </c>
      <c r="AV83">
        <v>7</v>
      </c>
      <c r="AW83" t="s">
        <v>217</v>
      </c>
      <c r="AX83">
        <v>1.4</v>
      </c>
      <c r="AY83">
        <v>1.2010989999999999</v>
      </c>
      <c r="AZ83">
        <v>2.4703300000000001</v>
      </c>
      <c r="BA83">
        <v>14.048999999999999</v>
      </c>
      <c r="BB83">
        <v>11.59</v>
      </c>
      <c r="BC83">
        <v>0.83</v>
      </c>
      <c r="BD83">
        <v>17.925000000000001</v>
      </c>
      <c r="BE83">
        <v>2089.6689999999999</v>
      </c>
      <c r="BF83">
        <v>586.72500000000002</v>
      </c>
      <c r="BG83">
        <v>5.7000000000000002E-2</v>
      </c>
      <c r="BH83">
        <v>0</v>
      </c>
      <c r="BI83">
        <v>5.7000000000000002E-2</v>
      </c>
      <c r="BJ83">
        <v>4.3999999999999997E-2</v>
      </c>
      <c r="BK83">
        <v>0</v>
      </c>
      <c r="BL83">
        <v>4.3999999999999997E-2</v>
      </c>
      <c r="BM83">
        <v>7.3723999999999998</v>
      </c>
      <c r="BN83"/>
      <c r="BO83"/>
      <c r="BP83"/>
      <c r="BQ83">
        <v>0</v>
      </c>
      <c r="BR83">
        <v>0.15961600000000001</v>
      </c>
      <c r="BS83">
        <v>-2.8757600000000001</v>
      </c>
      <c r="BT83">
        <v>1.2282E-2</v>
      </c>
      <c r="BU83">
        <v>3.8423569999999998</v>
      </c>
      <c r="BV83">
        <v>-57.802776000000001</v>
      </c>
      <c r="BW83" s="4">
        <f t="shared" si="14"/>
        <v>1.0151507194</v>
      </c>
      <c r="BY83" s="4">
        <f t="shared" si="15"/>
        <v>6113.4742315068452</v>
      </c>
      <c r="BZ83" s="4">
        <f t="shared" si="16"/>
        <v>1716.5054219021549</v>
      </c>
      <c r="CA83" s="4">
        <f t="shared" si="17"/>
        <v>0.12872510727119998</v>
      </c>
      <c r="CB83" s="4">
        <f t="shared" si="18"/>
        <v>21.568476837413517</v>
      </c>
    </row>
    <row r="84" spans="1:80" x14ac:dyDescent="0.25">
      <c r="A84" s="40">
        <v>41704</v>
      </c>
      <c r="B84" s="41">
        <v>2.3785879629629626E-2</v>
      </c>
      <c r="C84">
        <v>12.346</v>
      </c>
      <c r="D84">
        <v>4.7735000000000003</v>
      </c>
      <c r="E84">
        <v>47735.353450000002</v>
      </c>
      <c r="F84">
        <v>6.7</v>
      </c>
      <c r="G84">
        <v>-5.8</v>
      </c>
      <c r="H84">
        <v>806.3</v>
      </c>
      <c r="I84"/>
      <c r="J84">
        <v>0</v>
      </c>
      <c r="K84">
        <v>0.85240000000000005</v>
      </c>
      <c r="L84">
        <v>10.5244</v>
      </c>
      <c r="M84">
        <v>4.0692000000000004</v>
      </c>
      <c r="N84">
        <v>5.6707999999999998</v>
      </c>
      <c r="O84">
        <v>0</v>
      </c>
      <c r="P84">
        <v>5.7</v>
      </c>
      <c r="Q84">
        <v>4.3848000000000003</v>
      </c>
      <c r="R84">
        <v>0</v>
      </c>
      <c r="S84">
        <v>4.4000000000000004</v>
      </c>
      <c r="T84">
        <v>806.27689999999996</v>
      </c>
      <c r="U84"/>
      <c r="V84"/>
      <c r="W84">
        <v>0</v>
      </c>
      <c r="X84">
        <v>0</v>
      </c>
      <c r="Y84">
        <v>12.2</v>
      </c>
      <c r="Z84">
        <v>852</v>
      </c>
      <c r="AA84">
        <v>878</v>
      </c>
      <c r="AB84">
        <v>804</v>
      </c>
      <c r="AC84">
        <v>46</v>
      </c>
      <c r="AD84">
        <v>12.6</v>
      </c>
      <c r="AE84">
        <v>0.28999999999999998</v>
      </c>
      <c r="AF84">
        <v>973</v>
      </c>
      <c r="AG84">
        <v>0</v>
      </c>
      <c r="AH84">
        <v>9</v>
      </c>
      <c r="AI84">
        <v>16</v>
      </c>
      <c r="AJ84">
        <v>191</v>
      </c>
      <c r="AK84">
        <v>190</v>
      </c>
      <c r="AL84">
        <v>6.9</v>
      </c>
      <c r="AM84">
        <v>195</v>
      </c>
      <c r="AN84" t="s">
        <v>155</v>
      </c>
      <c r="AO84">
        <v>1</v>
      </c>
      <c r="AP84" s="42">
        <v>0.94038194444444445</v>
      </c>
      <c r="AQ84">
        <v>47.164430000000003</v>
      </c>
      <c r="AR84">
        <v>-88.487405999999993</v>
      </c>
      <c r="AS84">
        <v>323</v>
      </c>
      <c r="AT84">
        <v>35.6</v>
      </c>
      <c r="AU84">
        <v>12</v>
      </c>
      <c r="AV84">
        <v>7</v>
      </c>
      <c r="AW84" t="s">
        <v>217</v>
      </c>
      <c r="AX84">
        <v>1.3671329999999999</v>
      </c>
      <c r="AY84">
        <v>1</v>
      </c>
      <c r="AZ84">
        <v>1.8</v>
      </c>
      <c r="BA84">
        <v>14.048999999999999</v>
      </c>
      <c r="BB84">
        <v>11.95</v>
      </c>
      <c r="BC84">
        <v>0.85</v>
      </c>
      <c r="BD84">
        <v>17.309000000000001</v>
      </c>
      <c r="BE84">
        <v>2176.0030000000002</v>
      </c>
      <c r="BF84">
        <v>535.48500000000001</v>
      </c>
      <c r="BG84">
        <v>0.123</v>
      </c>
      <c r="BH84">
        <v>0</v>
      </c>
      <c r="BI84">
        <v>0.123</v>
      </c>
      <c r="BJ84">
        <v>9.5000000000000001E-2</v>
      </c>
      <c r="BK84">
        <v>0</v>
      </c>
      <c r="BL84">
        <v>9.5000000000000001E-2</v>
      </c>
      <c r="BM84">
        <v>5.5082000000000004</v>
      </c>
      <c r="BN84"/>
      <c r="BO84"/>
      <c r="BP84"/>
      <c r="BQ84">
        <v>0</v>
      </c>
      <c r="BR84">
        <v>0.15581999999999999</v>
      </c>
      <c r="BS84">
        <v>-3.03681</v>
      </c>
      <c r="BT84">
        <v>1.2718E-2</v>
      </c>
      <c r="BU84">
        <v>3.7509769999999998</v>
      </c>
      <c r="BV84">
        <v>-61.039881000000001</v>
      </c>
      <c r="BW84" s="4">
        <f t="shared" si="14"/>
        <v>0.99100812339999989</v>
      </c>
      <c r="BY84" s="4">
        <f t="shared" si="15"/>
        <v>6214.6512678344634</v>
      </c>
      <c r="BZ84" s="4">
        <f t="shared" si="16"/>
        <v>1529.3418870085829</v>
      </c>
      <c r="CA84" s="4">
        <f t="shared" si="17"/>
        <v>0.27131941934099996</v>
      </c>
      <c r="CB84" s="4">
        <f t="shared" si="18"/>
        <v>15.73138553277996</v>
      </c>
    </row>
    <row r="85" spans="1:80" x14ac:dyDescent="0.25">
      <c r="A85" s="40">
        <v>41704</v>
      </c>
      <c r="B85" s="41">
        <v>2.3797453703703703E-2</v>
      </c>
      <c r="C85">
        <v>12.423</v>
      </c>
      <c r="D85">
        <v>4.6788999999999996</v>
      </c>
      <c r="E85">
        <v>46789.411769999999</v>
      </c>
      <c r="F85">
        <v>6.1</v>
      </c>
      <c r="G85">
        <v>-22.3</v>
      </c>
      <c r="H85">
        <v>667.1</v>
      </c>
      <c r="I85"/>
      <c r="J85">
        <v>0</v>
      </c>
      <c r="K85">
        <v>0.85289999999999999</v>
      </c>
      <c r="L85">
        <v>10.5954</v>
      </c>
      <c r="M85">
        <v>3.9904999999999999</v>
      </c>
      <c r="N85">
        <v>5.2427000000000001</v>
      </c>
      <c r="O85">
        <v>0</v>
      </c>
      <c r="P85">
        <v>5.2</v>
      </c>
      <c r="Q85">
        <v>4.0537000000000001</v>
      </c>
      <c r="R85">
        <v>0</v>
      </c>
      <c r="S85">
        <v>4.0999999999999996</v>
      </c>
      <c r="T85">
        <v>667.14620000000002</v>
      </c>
      <c r="U85"/>
      <c r="V85"/>
      <c r="W85">
        <v>0</v>
      </c>
      <c r="X85">
        <v>0</v>
      </c>
      <c r="Y85">
        <v>12.2</v>
      </c>
      <c r="Z85">
        <v>852</v>
      </c>
      <c r="AA85">
        <v>877</v>
      </c>
      <c r="AB85">
        <v>805</v>
      </c>
      <c r="AC85">
        <v>46</v>
      </c>
      <c r="AD85">
        <v>12.6</v>
      </c>
      <c r="AE85">
        <v>0.28999999999999998</v>
      </c>
      <c r="AF85">
        <v>973</v>
      </c>
      <c r="AG85">
        <v>0</v>
      </c>
      <c r="AH85">
        <v>9</v>
      </c>
      <c r="AI85">
        <v>16</v>
      </c>
      <c r="AJ85">
        <v>190.3</v>
      </c>
      <c r="AK85">
        <v>189.3</v>
      </c>
      <c r="AL85">
        <v>6.9</v>
      </c>
      <c r="AM85">
        <v>195</v>
      </c>
      <c r="AN85" t="s">
        <v>155</v>
      </c>
      <c r="AO85">
        <v>1</v>
      </c>
      <c r="AP85" s="42">
        <v>0.94039351851851849</v>
      </c>
      <c r="AQ85">
        <v>47.164397999999998</v>
      </c>
      <c r="AR85">
        <v>-88.487532000000002</v>
      </c>
      <c r="AS85">
        <v>323.10000000000002</v>
      </c>
      <c r="AT85">
        <v>34.5</v>
      </c>
      <c r="AU85">
        <v>12</v>
      </c>
      <c r="AV85">
        <v>7</v>
      </c>
      <c r="AW85" t="s">
        <v>217</v>
      </c>
      <c r="AX85">
        <v>1.3</v>
      </c>
      <c r="AY85">
        <v>1</v>
      </c>
      <c r="AZ85">
        <v>1.8</v>
      </c>
      <c r="BA85">
        <v>14.048999999999999</v>
      </c>
      <c r="BB85">
        <v>11.99</v>
      </c>
      <c r="BC85">
        <v>0.85</v>
      </c>
      <c r="BD85">
        <v>17.251999999999999</v>
      </c>
      <c r="BE85">
        <v>2193.9250000000002</v>
      </c>
      <c r="BF85">
        <v>525.90599999999995</v>
      </c>
      <c r="BG85">
        <v>0.114</v>
      </c>
      <c r="BH85">
        <v>0</v>
      </c>
      <c r="BI85">
        <v>0.114</v>
      </c>
      <c r="BJ85">
        <v>8.7999999999999995E-2</v>
      </c>
      <c r="BK85">
        <v>0</v>
      </c>
      <c r="BL85">
        <v>8.7999999999999995E-2</v>
      </c>
      <c r="BM85">
        <v>4.5644</v>
      </c>
      <c r="BN85"/>
      <c r="BO85"/>
      <c r="BP85"/>
      <c r="BQ85">
        <v>0</v>
      </c>
      <c r="BR85">
        <v>0.12571599999999999</v>
      </c>
      <c r="BS85">
        <v>-2.8062339999999999</v>
      </c>
      <c r="BT85">
        <v>1.2999999999999999E-2</v>
      </c>
      <c r="BU85">
        <v>3.0262989999999999</v>
      </c>
      <c r="BV85">
        <v>-56.405303400000001</v>
      </c>
      <c r="BW85" s="4">
        <f t="shared" si="14"/>
        <v>0.79954819579999992</v>
      </c>
      <c r="BY85" s="4">
        <f t="shared" si="15"/>
        <v>5055.294767764005</v>
      </c>
      <c r="BZ85" s="4">
        <f t="shared" si="16"/>
        <v>1211.8052577620913</v>
      </c>
      <c r="CA85" s="4">
        <f t="shared" si="17"/>
        <v>0.20277171715679998</v>
      </c>
      <c r="CB85" s="4">
        <f t="shared" si="18"/>
        <v>10.517400293073839</v>
      </c>
    </row>
    <row r="86" spans="1:80" x14ac:dyDescent="0.25">
      <c r="A86" s="40">
        <v>41704</v>
      </c>
      <c r="B86" s="41">
        <v>2.3809027777777773E-2</v>
      </c>
      <c r="C86">
        <v>12.349</v>
      </c>
      <c r="D86">
        <v>4.4960000000000004</v>
      </c>
      <c r="E86">
        <v>44960.241739999998</v>
      </c>
      <c r="F86">
        <v>5.8</v>
      </c>
      <c r="G86">
        <v>-24</v>
      </c>
      <c r="H86">
        <v>622</v>
      </c>
      <c r="I86"/>
      <c r="J86">
        <v>0</v>
      </c>
      <c r="K86">
        <v>0.85519999999999996</v>
      </c>
      <c r="L86">
        <v>10.561</v>
      </c>
      <c r="M86">
        <v>3.8450000000000002</v>
      </c>
      <c r="N86">
        <v>4.9968000000000004</v>
      </c>
      <c r="O86">
        <v>0</v>
      </c>
      <c r="P86">
        <v>5</v>
      </c>
      <c r="Q86">
        <v>3.8635999999999999</v>
      </c>
      <c r="R86">
        <v>0</v>
      </c>
      <c r="S86">
        <v>3.9</v>
      </c>
      <c r="T86">
        <v>621.97770000000003</v>
      </c>
      <c r="U86"/>
      <c r="V86"/>
      <c r="W86">
        <v>0</v>
      </c>
      <c r="X86">
        <v>0</v>
      </c>
      <c r="Y86">
        <v>12.2</v>
      </c>
      <c r="Z86">
        <v>851</v>
      </c>
      <c r="AA86">
        <v>877</v>
      </c>
      <c r="AB86">
        <v>805</v>
      </c>
      <c r="AC86">
        <v>46</v>
      </c>
      <c r="AD86">
        <v>12.6</v>
      </c>
      <c r="AE86">
        <v>0.28999999999999998</v>
      </c>
      <c r="AF86">
        <v>973</v>
      </c>
      <c r="AG86">
        <v>0</v>
      </c>
      <c r="AH86">
        <v>9</v>
      </c>
      <c r="AI86">
        <v>16</v>
      </c>
      <c r="AJ86">
        <v>190.7</v>
      </c>
      <c r="AK86">
        <v>189</v>
      </c>
      <c r="AL86">
        <v>7</v>
      </c>
      <c r="AM86">
        <v>195</v>
      </c>
      <c r="AN86" t="s">
        <v>155</v>
      </c>
      <c r="AO86">
        <v>1</v>
      </c>
      <c r="AP86" s="42">
        <v>0.94039351851851849</v>
      </c>
      <c r="AQ86">
        <v>47.164371000000003</v>
      </c>
      <c r="AR86">
        <v>-88.487651</v>
      </c>
      <c r="AS86">
        <v>323.10000000000002</v>
      </c>
      <c r="AT86">
        <v>33.6</v>
      </c>
      <c r="AU86">
        <v>12</v>
      </c>
      <c r="AV86">
        <v>7</v>
      </c>
      <c r="AW86" t="s">
        <v>217</v>
      </c>
      <c r="AX86">
        <v>1.267333</v>
      </c>
      <c r="AY86">
        <v>1.032667</v>
      </c>
      <c r="AZ86">
        <v>1.8</v>
      </c>
      <c r="BA86">
        <v>14.048999999999999</v>
      </c>
      <c r="BB86">
        <v>12.18</v>
      </c>
      <c r="BC86">
        <v>0.87</v>
      </c>
      <c r="BD86">
        <v>16.931999999999999</v>
      </c>
      <c r="BE86">
        <v>2214.7539999999999</v>
      </c>
      <c r="BF86">
        <v>513.20899999999995</v>
      </c>
      <c r="BG86">
        <v>0.11</v>
      </c>
      <c r="BH86">
        <v>0</v>
      </c>
      <c r="BI86">
        <v>0.11</v>
      </c>
      <c r="BJ86">
        <v>8.5000000000000006E-2</v>
      </c>
      <c r="BK86">
        <v>0</v>
      </c>
      <c r="BL86">
        <v>8.5000000000000006E-2</v>
      </c>
      <c r="BM86">
        <v>4.3098000000000001</v>
      </c>
      <c r="BN86"/>
      <c r="BO86"/>
      <c r="BP86"/>
      <c r="BQ86">
        <v>0</v>
      </c>
      <c r="BR86">
        <v>0.11212800000000001</v>
      </c>
      <c r="BS86">
        <v>-2.733978</v>
      </c>
      <c r="BT86">
        <v>1.2282E-2</v>
      </c>
      <c r="BU86">
        <v>2.6992020000000001</v>
      </c>
      <c r="BV86">
        <v>-54.9529578</v>
      </c>
      <c r="BW86" s="4">
        <f t="shared" si="14"/>
        <v>0.71312916839999996</v>
      </c>
      <c r="BY86" s="4">
        <f t="shared" si="15"/>
        <v>4551.7012997909114</v>
      </c>
      <c r="BZ86" s="4">
        <f t="shared" si="16"/>
        <v>1054.7329736685851</v>
      </c>
      <c r="CA86" s="4">
        <f t="shared" si="17"/>
        <v>0.17468965423800001</v>
      </c>
      <c r="CB86" s="4">
        <f t="shared" si="18"/>
        <v>8.8573820215874406</v>
      </c>
    </row>
    <row r="87" spans="1:80" x14ac:dyDescent="0.25">
      <c r="A87" s="40">
        <v>41704</v>
      </c>
      <c r="B87" s="41">
        <v>2.3820601851851853E-2</v>
      </c>
      <c r="C87">
        <v>12.186999999999999</v>
      </c>
      <c r="D87">
        <v>4.8605</v>
      </c>
      <c r="E87">
        <v>48604.862159999997</v>
      </c>
      <c r="F87">
        <v>4.8</v>
      </c>
      <c r="G87">
        <v>-18.3</v>
      </c>
      <c r="H87">
        <v>688</v>
      </c>
      <c r="I87"/>
      <c r="J87">
        <v>0</v>
      </c>
      <c r="K87">
        <v>0.85299999999999998</v>
      </c>
      <c r="L87">
        <v>10.3954</v>
      </c>
      <c r="M87">
        <v>4.1459000000000001</v>
      </c>
      <c r="N87">
        <v>4.0944000000000003</v>
      </c>
      <c r="O87">
        <v>0</v>
      </c>
      <c r="P87">
        <v>4.0999999999999996</v>
      </c>
      <c r="Q87">
        <v>3.1657999999999999</v>
      </c>
      <c r="R87">
        <v>0</v>
      </c>
      <c r="S87">
        <v>3.2</v>
      </c>
      <c r="T87">
        <v>688.02290000000005</v>
      </c>
      <c r="U87"/>
      <c r="V87"/>
      <c r="W87">
        <v>0</v>
      </c>
      <c r="X87">
        <v>0</v>
      </c>
      <c r="Y87">
        <v>12.2</v>
      </c>
      <c r="Z87">
        <v>851</v>
      </c>
      <c r="AA87">
        <v>878</v>
      </c>
      <c r="AB87">
        <v>807</v>
      </c>
      <c r="AC87">
        <v>46</v>
      </c>
      <c r="AD87">
        <v>12.6</v>
      </c>
      <c r="AE87">
        <v>0.28999999999999998</v>
      </c>
      <c r="AF87">
        <v>973</v>
      </c>
      <c r="AG87">
        <v>0</v>
      </c>
      <c r="AH87">
        <v>9</v>
      </c>
      <c r="AI87">
        <v>16</v>
      </c>
      <c r="AJ87">
        <v>190.3</v>
      </c>
      <c r="AK87">
        <v>189</v>
      </c>
      <c r="AL87">
        <v>7</v>
      </c>
      <c r="AM87">
        <v>195</v>
      </c>
      <c r="AN87" t="s">
        <v>155</v>
      </c>
      <c r="AO87">
        <v>1</v>
      </c>
      <c r="AP87" s="42">
        <v>0.94041666666666668</v>
      </c>
      <c r="AQ87">
        <v>47.164315000000002</v>
      </c>
      <c r="AR87">
        <v>-88.487897000000004</v>
      </c>
      <c r="AS87">
        <v>323.2</v>
      </c>
      <c r="AT87">
        <v>31</v>
      </c>
      <c r="AU87">
        <v>12</v>
      </c>
      <c r="AV87">
        <v>7</v>
      </c>
      <c r="AW87" t="s">
        <v>217</v>
      </c>
      <c r="AX87">
        <v>1.2</v>
      </c>
      <c r="AY87">
        <v>1.0674650000000001</v>
      </c>
      <c r="AZ87">
        <v>1.832535</v>
      </c>
      <c r="BA87">
        <v>14.048999999999999</v>
      </c>
      <c r="BB87">
        <v>12</v>
      </c>
      <c r="BC87">
        <v>0.85</v>
      </c>
      <c r="BD87">
        <v>17.234999999999999</v>
      </c>
      <c r="BE87">
        <v>2158.7809999999999</v>
      </c>
      <c r="BF87">
        <v>547.98299999999995</v>
      </c>
      <c r="BG87">
        <v>8.8999999999999996E-2</v>
      </c>
      <c r="BH87">
        <v>0</v>
      </c>
      <c r="BI87">
        <v>8.8999999999999996E-2</v>
      </c>
      <c r="BJ87">
        <v>6.9000000000000006E-2</v>
      </c>
      <c r="BK87">
        <v>0</v>
      </c>
      <c r="BL87">
        <v>6.9000000000000006E-2</v>
      </c>
      <c r="BM87">
        <v>4.7210000000000001</v>
      </c>
      <c r="BN87"/>
      <c r="BO87"/>
      <c r="BP87"/>
      <c r="BQ87">
        <v>0</v>
      </c>
      <c r="BR87">
        <v>0.122488</v>
      </c>
      <c r="BS87">
        <v>-2.8724699999999999</v>
      </c>
      <c r="BT87">
        <v>1.2E-2</v>
      </c>
      <c r="BU87">
        <v>2.9485929999999998</v>
      </c>
      <c r="BV87">
        <v>-57.736646999999998</v>
      </c>
      <c r="BW87" s="4">
        <f t="shared" si="14"/>
        <v>0.77901827059999995</v>
      </c>
      <c r="BY87" s="4">
        <f t="shared" si="15"/>
        <v>4846.5900874642657</v>
      </c>
      <c r="BZ87" s="4">
        <f t="shared" si="16"/>
        <v>1230.2540071915264</v>
      </c>
      <c r="CA87" s="4">
        <f t="shared" si="17"/>
        <v>0.15490905100380001</v>
      </c>
      <c r="CB87" s="4">
        <f t="shared" si="18"/>
        <v>10.598922170854198</v>
      </c>
    </row>
    <row r="88" spans="1:80" x14ac:dyDescent="0.25">
      <c r="A88" s="40">
        <v>41704</v>
      </c>
      <c r="B88" s="41">
        <v>2.3832175925925927E-2</v>
      </c>
      <c r="C88">
        <v>12.179</v>
      </c>
      <c r="D88">
        <v>5.0587999999999997</v>
      </c>
      <c r="E88">
        <v>50587.518730000003</v>
      </c>
      <c r="F88">
        <v>4.4000000000000004</v>
      </c>
      <c r="G88">
        <v>-16.600000000000001</v>
      </c>
      <c r="H88">
        <v>701.5</v>
      </c>
      <c r="I88"/>
      <c r="J88">
        <v>0</v>
      </c>
      <c r="K88">
        <v>0.85119999999999996</v>
      </c>
      <c r="L88">
        <v>10.366199999999999</v>
      </c>
      <c r="M88">
        <v>4.3057999999999996</v>
      </c>
      <c r="N88">
        <v>3.7288000000000001</v>
      </c>
      <c r="O88">
        <v>0</v>
      </c>
      <c r="P88">
        <v>3.7</v>
      </c>
      <c r="Q88">
        <v>2.8853</v>
      </c>
      <c r="R88">
        <v>0</v>
      </c>
      <c r="S88">
        <v>2.9</v>
      </c>
      <c r="T88">
        <v>701.45780000000002</v>
      </c>
      <c r="U88"/>
      <c r="V88"/>
      <c r="W88">
        <v>0</v>
      </c>
      <c r="X88">
        <v>0</v>
      </c>
      <c r="Y88">
        <v>12.2</v>
      </c>
      <c r="Z88">
        <v>851</v>
      </c>
      <c r="AA88">
        <v>879</v>
      </c>
      <c r="AB88">
        <v>809</v>
      </c>
      <c r="AC88">
        <v>46.7</v>
      </c>
      <c r="AD88">
        <v>12.8</v>
      </c>
      <c r="AE88">
        <v>0.28999999999999998</v>
      </c>
      <c r="AF88">
        <v>972</v>
      </c>
      <c r="AG88">
        <v>0</v>
      </c>
      <c r="AH88">
        <v>9</v>
      </c>
      <c r="AI88">
        <v>16</v>
      </c>
      <c r="AJ88">
        <v>190</v>
      </c>
      <c r="AK88">
        <v>190.4</v>
      </c>
      <c r="AL88">
        <v>6.9</v>
      </c>
      <c r="AM88">
        <v>195</v>
      </c>
      <c r="AN88" t="s">
        <v>155</v>
      </c>
      <c r="AO88">
        <v>1</v>
      </c>
      <c r="AP88" s="42">
        <v>0.94041666666666668</v>
      </c>
      <c r="AQ88">
        <v>47.164304000000001</v>
      </c>
      <c r="AR88">
        <v>-88.487953000000005</v>
      </c>
      <c r="AS88">
        <v>323.3</v>
      </c>
      <c r="AT88">
        <v>28</v>
      </c>
      <c r="AU88">
        <v>12</v>
      </c>
      <c r="AV88">
        <v>7</v>
      </c>
      <c r="AW88" t="s">
        <v>217</v>
      </c>
      <c r="AX88">
        <v>1.2327269999999999</v>
      </c>
      <c r="AY88">
        <v>1.065455</v>
      </c>
      <c r="AZ88">
        <v>1.9327270000000001</v>
      </c>
      <c r="BA88">
        <v>14.048999999999999</v>
      </c>
      <c r="BB88">
        <v>11.85</v>
      </c>
      <c r="BC88">
        <v>0.84</v>
      </c>
      <c r="BD88">
        <v>17.486000000000001</v>
      </c>
      <c r="BE88">
        <v>2133.3789999999999</v>
      </c>
      <c r="BF88">
        <v>564.00599999999997</v>
      </c>
      <c r="BG88">
        <v>0.08</v>
      </c>
      <c r="BH88">
        <v>0</v>
      </c>
      <c r="BI88">
        <v>0.08</v>
      </c>
      <c r="BJ88">
        <v>6.2E-2</v>
      </c>
      <c r="BK88">
        <v>0</v>
      </c>
      <c r="BL88">
        <v>6.2E-2</v>
      </c>
      <c r="BM88">
        <v>4.7699999999999996</v>
      </c>
      <c r="BN88"/>
      <c r="BO88"/>
      <c r="BP88"/>
      <c r="BQ88">
        <v>0</v>
      </c>
      <c r="BR88">
        <v>0.124846</v>
      </c>
      <c r="BS88">
        <v>-2.4659420000000001</v>
      </c>
      <c r="BT88">
        <v>1.2E-2</v>
      </c>
      <c r="BU88">
        <v>3.0053550000000002</v>
      </c>
      <c r="BV88">
        <v>-49.565434199999999</v>
      </c>
      <c r="BW88" s="4">
        <f t="shared" si="14"/>
        <v>0.79401479100000005</v>
      </c>
      <c r="BY88" s="4">
        <f t="shared" si="15"/>
        <v>4881.7627315965628</v>
      </c>
      <c r="BZ88" s="4">
        <f t="shared" si="16"/>
        <v>1290.6021251717821</v>
      </c>
      <c r="CA88" s="4">
        <f t="shared" si="17"/>
        <v>0.14187319241400001</v>
      </c>
      <c r="CB88" s="4">
        <f t="shared" si="18"/>
        <v>10.915082706689999</v>
      </c>
    </row>
    <row r="89" spans="1:80" x14ac:dyDescent="0.25">
      <c r="A89" s="40">
        <v>41704</v>
      </c>
      <c r="B89" s="41">
        <v>2.384375E-2</v>
      </c>
      <c r="C89">
        <v>12.414</v>
      </c>
      <c r="D89">
        <v>4.7119</v>
      </c>
      <c r="E89">
        <v>47118.795899999997</v>
      </c>
      <c r="F89">
        <v>3.1</v>
      </c>
      <c r="G89">
        <v>-13.5</v>
      </c>
      <c r="H89">
        <v>681.9</v>
      </c>
      <c r="I89"/>
      <c r="J89">
        <v>0</v>
      </c>
      <c r="K89">
        <v>0.85260000000000002</v>
      </c>
      <c r="L89">
        <v>10.584099999999999</v>
      </c>
      <c r="M89">
        <v>4.0171999999999999</v>
      </c>
      <c r="N89">
        <v>2.6429999999999998</v>
      </c>
      <c r="O89">
        <v>0</v>
      </c>
      <c r="P89">
        <v>2.6</v>
      </c>
      <c r="Q89">
        <v>2.0455999999999999</v>
      </c>
      <c r="R89">
        <v>0</v>
      </c>
      <c r="S89">
        <v>2</v>
      </c>
      <c r="T89">
        <v>681.92280000000005</v>
      </c>
      <c r="U89"/>
      <c r="V89"/>
      <c r="W89">
        <v>0</v>
      </c>
      <c r="X89">
        <v>0</v>
      </c>
      <c r="Y89">
        <v>12.2</v>
      </c>
      <c r="Z89">
        <v>852</v>
      </c>
      <c r="AA89">
        <v>879</v>
      </c>
      <c r="AB89">
        <v>810</v>
      </c>
      <c r="AC89">
        <v>47</v>
      </c>
      <c r="AD89">
        <v>12.87</v>
      </c>
      <c r="AE89">
        <v>0.3</v>
      </c>
      <c r="AF89">
        <v>973</v>
      </c>
      <c r="AG89">
        <v>0</v>
      </c>
      <c r="AH89">
        <v>9</v>
      </c>
      <c r="AI89">
        <v>16</v>
      </c>
      <c r="AJ89">
        <v>190</v>
      </c>
      <c r="AK89">
        <v>190.3</v>
      </c>
      <c r="AL89">
        <v>6.9</v>
      </c>
      <c r="AM89">
        <v>194.9</v>
      </c>
      <c r="AN89" t="s">
        <v>155</v>
      </c>
      <c r="AO89">
        <v>1</v>
      </c>
      <c r="AP89" s="42">
        <v>0.94042824074074083</v>
      </c>
      <c r="AQ89">
        <v>47.164273999999999</v>
      </c>
      <c r="AR89">
        <v>-88.488162000000003</v>
      </c>
      <c r="AS89">
        <v>323.7</v>
      </c>
      <c r="AT89">
        <v>24.5</v>
      </c>
      <c r="AU89">
        <v>12</v>
      </c>
      <c r="AV89">
        <v>7</v>
      </c>
      <c r="AW89" t="s">
        <v>217</v>
      </c>
      <c r="AX89">
        <v>1.3</v>
      </c>
      <c r="AY89">
        <v>1.2333670000000001</v>
      </c>
      <c r="AZ89">
        <v>2.0333670000000001</v>
      </c>
      <c r="BA89">
        <v>14.048999999999999</v>
      </c>
      <c r="BB89">
        <v>11.97</v>
      </c>
      <c r="BC89">
        <v>0.85</v>
      </c>
      <c r="BD89">
        <v>17.292999999999999</v>
      </c>
      <c r="BE89">
        <v>2189.056</v>
      </c>
      <c r="BF89">
        <v>528.81299999999999</v>
      </c>
      <c r="BG89">
        <v>5.7000000000000002E-2</v>
      </c>
      <c r="BH89">
        <v>0</v>
      </c>
      <c r="BI89">
        <v>5.7000000000000002E-2</v>
      </c>
      <c r="BJ89">
        <v>4.3999999999999997E-2</v>
      </c>
      <c r="BK89">
        <v>0</v>
      </c>
      <c r="BL89">
        <v>4.3999999999999997E-2</v>
      </c>
      <c r="BM89">
        <v>4.6601999999999997</v>
      </c>
      <c r="BN89"/>
      <c r="BO89"/>
      <c r="BP89"/>
      <c r="BQ89">
        <v>0</v>
      </c>
      <c r="BR89">
        <v>0.129744</v>
      </c>
      <c r="BS89">
        <v>-2.5579679999999998</v>
      </c>
      <c r="BT89">
        <v>1.2E-2</v>
      </c>
      <c r="BU89">
        <v>3.123262</v>
      </c>
      <c r="BV89">
        <v>-51.415156799999998</v>
      </c>
      <c r="BW89" s="4">
        <f t="shared" si="14"/>
        <v>0.82516582039999997</v>
      </c>
      <c r="BY89" s="4">
        <f t="shared" si="15"/>
        <v>5205.6883132996609</v>
      </c>
      <c r="BZ89" s="4">
        <f t="shared" si="16"/>
        <v>1257.5446466517683</v>
      </c>
      <c r="CA89" s="4">
        <f t="shared" si="17"/>
        <v>0.10463427421919999</v>
      </c>
      <c r="CB89" s="4">
        <f t="shared" si="18"/>
        <v>11.082196470825359</v>
      </c>
    </row>
    <row r="90" spans="1:80" x14ac:dyDescent="0.25">
      <c r="A90" s="40">
        <v>41704</v>
      </c>
      <c r="B90" s="41">
        <v>2.3855324074074074E-2</v>
      </c>
      <c r="C90">
        <v>12.484999999999999</v>
      </c>
      <c r="D90">
        <v>4.5079000000000002</v>
      </c>
      <c r="E90">
        <v>45079.276700000002</v>
      </c>
      <c r="F90">
        <v>3.4</v>
      </c>
      <c r="G90">
        <v>-1.2</v>
      </c>
      <c r="H90">
        <v>581.79999999999995</v>
      </c>
      <c r="I90"/>
      <c r="J90">
        <v>0</v>
      </c>
      <c r="K90">
        <v>0.85399999999999998</v>
      </c>
      <c r="L90">
        <v>10.661899999999999</v>
      </c>
      <c r="M90">
        <v>3.8496999999999999</v>
      </c>
      <c r="N90">
        <v>2.9036</v>
      </c>
      <c r="O90">
        <v>0</v>
      </c>
      <c r="P90">
        <v>2.9</v>
      </c>
      <c r="Q90">
        <v>2.2473000000000001</v>
      </c>
      <c r="R90">
        <v>0</v>
      </c>
      <c r="S90">
        <v>2.2000000000000002</v>
      </c>
      <c r="T90">
        <v>581.79999999999995</v>
      </c>
      <c r="U90"/>
      <c r="V90"/>
      <c r="W90">
        <v>0</v>
      </c>
      <c r="X90">
        <v>0</v>
      </c>
      <c r="Y90">
        <v>12.2</v>
      </c>
      <c r="Z90">
        <v>853</v>
      </c>
      <c r="AA90">
        <v>880</v>
      </c>
      <c r="AB90">
        <v>812</v>
      </c>
      <c r="AC90">
        <v>47</v>
      </c>
      <c r="AD90">
        <v>12.87</v>
      </c>
      <c r="AE90">
        <v>0.3</v>
      </c>
      <c r="AF90">
        <v>973</v>
      </c>
      <c r="AG90">
        <v>0</v>
      </c>
      <c r="AH90">
        <v>9</v>
      </c>
      <c r="AI90">
        <v>16</v>
      </c>
      <c r="AJ90">
        <v>190</v>
      </c>
      <c r="AK90">
        <v>190</v>
      </c>
      <c r="AL90">
        <v>6.9</v>
      </c>
      <c r="AM90">
        <v>194.5</v>
      </c>
      <c r="AN90" t="s">
        <v>155</v>
      </c>
      <c r="AO90">
        <v>1</v>
      </c>
      <c r="AP90" s="42">
        <v>0.94045138888888891</v>
      </c>
      <c r="AQ90">
        <v>47.164256999999999</v>
      </c>
      <c r="AR90">
        <v>-88.488352000000006</v>
      </c>
      <c r="AS90">
        <v>323.8</v>
      </c>
      <c r="AT90">
        <v>24.5</v>
      </c>
      <c r="AU90">
        <v>12</v>
      </c>
      <c r="AV90">
        <v>7</v>
      </c>
      <c r="AW90" t="s">
        <v>217</v>
      </c>
      <c r="AX90">
        <v>1.3</v>
      </c>
      <c r="AY90">
        <v>1.3</v>
      </c>
      <c r="AZ90">
        <v>2.1</v>
      </c>
      <c r="BA90">
        <v>14.048999999999999</v>
      </c>
      <c r="BB90">
        <v>12.09</v>
      </c>
      <c r="BC90">
        <v>0.86</v>
      </c>
      <c r="BD90">
        <v>17.097000000000001</v>
      </c>
      <c r="BE90">
        <v>2220.2779999999998</v>
      </c>
      <c r="BF90">
        <v>510.24700000000001</v>
      </c>
      <c r="BG90">
        <v>6.3E-2</v>
      </c>
      <c r="BH90">
        <v>0</v>
      </c>
      <c r="BI90">
        <v>6.3E-2</v>
      </c>
      <c r="BJ90">
        <v>4.9000000000000002E-2</v>
      </c>
      <c r="BK90">
        <v>0</v>
      </c>
      <c r="BL90">
        <v>4.9000000000000002E-2</v>
      </c>
      <c r="BM90">
        <v>4.0031999999999996</v>
      </c>
      <c r="BN90"/>
      <c r="BO90"/>
      <c r="BP90"/>
      <c r="BQ90">
        <v>0</v>
      </c>
      <c r="BR90">
        <v>0.12482</v>
      </c>
      <c r="BS90">
        <v>-2.60656</v>
      </c>
      <c r="BT90">
        <v>1.2E-2</v>
      </c>
      <c r="BU90">
        <v>3.0047290000000002</v>
      </c>
      <c r="BV90">
        <v>-52.391855999999997</v>
      </c>
      <c r="BW90" s="4">
        <f t="shared" si="14"/>
        <v>0.79384940180000008</v>
      </c>
      <c r="BY90" s="4">
        <f t="shared" si="15"/>
        <v>5079.5534751156465</v>
      </c>
      <c r="BZ90" s="4">
        <f t="shared" si="16"/>
        <v>1167.3434236691683</v>
      </c>
      <c r="CA90" s="4">
        <f t="shared" si="17"/>
        <v>0.11210223236940001</v>
      </c>
      <c r="CB90" s="4">
        <f t="shared" si="18"/>
        <v>9.1585236045139187</v>
      </c>
    </row>
    <row r="91" spans="1:80" x14ac:dyDescent="0.25">
      <c r="A91" s="40">
        <v>41704</v>
      </c>
      <c r="B91" s="41">
        <v>2.3866898148148148E-2</v>
      </c>
      <c r="C91">
        <v>12.211</v>
      </c>
      <c r="D91">
        <v>5.0319000000000003</v>
      </c>
      <c r="E91">
        <v>50318.506970000002</v>
      </c>
      <c r="F91">
        <v>3</v>
      </c>
      <c r="G91">
        <v>-11.8</v>
      </c>
      <c r="H91">
        <v>657.4</v>
      </c>
      <c r="I91"/>
      <c r="J91">
        <v>0</v>
      </c>
      <c r="K91">
        <v>0.85109999999999997</v>
      </c>
      <c r="L91">
        <v>10.3931</v>
      </c>
      <c r="M91">
        <v>4.2827999999999999</v>
      </c>
      <c r="N91">
        <v>2.5449000000000002</v>
      </c>
      <c r="O91">
        <v>0</v>
      </c>
      <c r="P91">
        <v>2.5</v>
      </c>
      <c r="Q91">
        <v>1.9697</v>
      </c>
      <c r="R91">
        <v>0</v>
      </c>
      <c r="S91">
        <v>2</v>
      </c>
      <c r="T91">
        <v>657.42129999999997</v>
      </c>
      <c r="U91"/>
      <c r="V91"/>
      <c r="W91">
        <v>0</v>
      </c>
      <c r="X91">
        <v>0</v>
      </c>
      <c r="Y91">
        <v>12.2</v>
      </c>
      <c r="Z91">
        <v>854</v>
      </c>
      <c r="AA91">
        <v>880</v>
      </c>
      <c r="AB91">
        <v>813</v>
      </c>
      <c r="AC91">
        <v>47</v>
      </c>
      <c r="AD91">
        <v>12.87</v>
      </c>
      <c r="AE91">
        <v>0.3</v>
      </c>
      <c r="AF91">
        <v>973</v>
      </c>
      <c r="AG91">
        <v>0</v>
      </c>
      <c r="AH91">
        <v>9.718</v>
      </c>
      <c r="AI91">
        <v>16</v>
      </c>
      <c r="AJ91">
        <v>190</v>
      </c>
      <c r="AK91">
        <v>190</v>
      </c>
      <c r="AL91">
        <v>6.8</v>
      </c>
      <c r="AM91">
        <v>194.1</v>
      </c>
      <c r="AN91" t="s">
        <v>155</v>
      </c>
      <c r="AO91">
        <v>1</v>
      </c>
      <c r="AP91" s="42">
        <v>0.94045138888888891</v>
      </c>
      <c r="AQ91">
        <v>47.164268999999997</v>
      </c>
      <c r="AR91">
        <v>-88.488431000000006</v>
      </c>
      <c r="AS91">
        <v>323.8</v>
      </c>
      <c r="AT91">
        <v>23.3</v>
      </c>
      <c r="AU91">
        <v>12</v>
      </c>
      <c r="AV91">
        <v>7</v>
      </c>
      <c r="AW91" t="s">
        <v>217</v>
      </c>
      <c r="AX91">
        <v>1.3</v>
      </c>
      <c r="AY91">
        <v>1.2668330000000001</v>
      </c>
      <c r="AZ91">
        <v>2.0668329999999999</v>
      </c>
      <c r="BA91">
        <v>14.048999999999999</v>
      </c>
      <c r="BB91">
        <v>11.85</v>
      </c>
      <c r="BC91">
        <v>0.84</v>
      </c>
      <c r="BD91">
        <v>17.489999999999998</v>
      </c>
      <c r="BE91">
        <v>2138.9940000000001</v>
      </c>
      <c r="BF91">
        <v>561.00900000000001</v>
      </c>
      <c r="BG91">
        <v>5.5E-2</v>
      </c>
      <c r="BH91">
        <v>0</v>
      </c>
      <c r="BI91">
        <v>5.5E-2</v>
      </c>
      <c r="BJ91">
        <v>4.2000000000000003E-2</v>
      </c>
      <c r="BK91">
        <v>0</v>
      </c>
      <c r="BL91">
        <v>4.2000000000000003E-2</v>
      </c>
      <c r="BM91">
        <v>4.4706999999999999</v>
      </c>
      <c r="BN91"/>
      <c r="BO91"/>
      <c r="BP91"/>
      <c r="BQ91">
        <v>0</v>
      </c>
      <c r="BR91">
        <v>0.18662000000000001</v>
      </c>
      <c r="BS91">
        <v>-2.870482</v>
      </c>
      <c r="BT91">
        <v>1.2E-2</v>
      </c>
      <c r="BU91">
        <v>4.4924099999999996</v>
      </c>
      <c r="BV91">
        <v>-57.696688199999997</v>
      </c>
      <c r="BW91" s="4">
        <f t="shared" si="14"/>
        <v>1.1868947219999999</v>
      </c>
      <c r="BY91" s="4">
        <f t="shared" si="15"/>
        <v>7316.4738402601561</v>
      </c>
      <c r="BZ91" s="4">
        <f t="shared" si="16"/>
        <v>1918.9430511027658</v>
      </c>
      <c r="CA91" s="4">
        <f t="shared" si="17"/>
        <v>0.14366188090799997</v>
      </c>
      <c r="CB91" s="4">
        <f t="shared" si="18"/>
        <v>15.292123118461799</v>
      </c>
    </row>
    <row r="92" spans="1:80" x14ac:dyDescent="0.25">
      <c r="A92" s="40">
        <v>41704</v>
      </c>
      <c r="B92" s="41">
        <v>2.3878472222222221E-2</v>
      </c>
      <c r="C92">
        <v>11.683</v>
      </c>
      <c r="D92">
        <v>5.5679999999999996</v>
      </c>
      <c r="E92">
        <v>55679.910199999998</v>
      </c>
      <c r="F92">
        <v>3</v>
      </c>
      <c r="G92">
        <v>-9.1999999999999993</v>
      </c>
      <c r="H92">
        <v>804.8</v>
      </c>
      <c r="I92"/>
      <c r="J92">
        <v>0</v>
      </c>
      <c r="K92">
        <v>0.85</v>
      </c>
      <c r="L92">
        <v>9.9301999999999992</v>
      </c>
      <c r="M92">
        <v>4.7327000000000004</v>
      </c>
      <c r="N92">
        <v>2.5539999999999998</v>
      </c>
      <c r="O92">
        <v>0</v>
      </c>
      <c r="P92">
        <v>2.6</v>
      </c>
      <c r="Q92">
        <v>1.9767999999999999</v>
      </c>
      <c r="R92">
        <v>0</v>
      </c>
      <c r="S92">
        <v>2</v>
      </c>
      <c r="T92">
        <v>804.8442</v>
      </c>
      <c r="U92"/>
      <c r="V92"/>
      <c r="W92">
        <v>0</v>
      </c>
      <c r="X92">
        <v>0</v>
      </c>
      <c r="Y92">
        <v>12.2</v>
      </c>
      <c r="Z92">
        <v>854</v>
      </c>
      <c r="AA92">
        <v>880</v>
      </c>
      <c r="AB92">
        <v>812</v>
      </c>
      <c r="AC92">
        <v>47</v>
      </c>
      <c r="AD92">
        <v>12.87</v>
      </c>
      <c r="AE92">
        <v>0.3</v>
      </c>
      <c r="AF92">
        <v>973</v>
      </c>
      <c r="AG92">
        <v>0</v>
      </c>
      <c r="AH92">
        <v>10</v>
      </c>
      <c r="AI92">
        <v>16</v>
      </c>
      <c r="AJ92">
        <v>190</v>
      </c>
      <c r="AK92">
        <v>190</v>
      </c>
      <c r="AL92">
        <v>6.6</v>
      </c>
      <c r="AM92">
        <v>194.2</v>
      </c>
      <c r="AN92" t="s">
        <v>155</v>
      </c>
      <c r="AO92">
        <v>1</v>
      </c>
      <c r="AP92" s="42">
        <v>0.94047453703703709</v>
      </c>
      <c r="AQ92">
        <v>47.164299</v>
      </c>
      <c r="AR92">
        <v>-88.488629000000003</v>
      </c>
      <c r="AS92">
        <v>323.89999999999998</v>
      </c>
      <c r="AT92">
        <v>20.9</v>
      </c>
      <c r="AU92">
        <v>12</v>
      </c>
      <c r="AV92">
        <v>7</v>
      </c>
      <c r="AW92" t="s">
        <v>217</v>
      </c>
      <c r="AX92">
        <v>1.3</v>
      </c>
      <c r="AY92">
        <v>1.2</v>
      </c>
      <c r="AZ92">
        <v>2</v>
      </c>
      <c r="BA92">
        <v>14.048999999999999</v>
      </c>
      <c r="BB92">
        <v>11.76</v>
      </c>
      <c r="BC92">
        <v>0.84</v>
      </c>
      <c r="BD92">
        <v>17.649999999999999</v>
      </c>
      <c r="BE92">
        <v>2043.47</v>
      </c>
      <c r="BF92">
        <v>619.86400000000003</v>
      </c>
      <c r="BG92">
        <v>5.5E-2</v>
      </c>
      <c r="BH92">
        <v>0</v>
      </c>
      <c r="BI92">
        <v>5.5E-2</v>
      </c>
      <c r="BJ92">
        <v>4.2999999999999997E-2</v>
      </c>
      <c r="BK92">
        <v>0</v>
      </c>
      <c r="BL92">
        <v>4.2999999999999997E-2</v>
      </c>
      <c r="BM92">
        <v>5.4725000000000001</v>
      </c>
      <c r="BN92"/>
      <c r="BO92"/>
      <c r="BP92"/>
      <c r="BQ92">
        <v>0</v>
      </c>
      <c r="BR92">
        <v>0.271594</v>
      </c>
      <c r="BS92">
        <v>-2.8781720000000002</v>
      </c>
      <c r="BT92">
        <v>1.2718E-2</v>
      </c>
      <c r="BU92">
        <v>6.537947</v>
      </c>
      <c r="BV92">
        <v>-57.851257199999999</v>
      </c>
      <c r="BW92" s="4">
        <f t="shared" si="14"/>
        <v>1.7273255973999999</v>
      </c>
      <c r="BY92" s="4">
        <f t="shared" si="15"/>
        <v>10172.379040606926</v>
      </c>
      <c r="BZ92" s="4">
        <f t="shared" si="16"/>
        <v>3085.6785573689713</v>
      </c>
      <c r="CA92" s="4">
        <f t="shared" si="17"/>
        <v>0.2140536923694</v>
      </c>
      <c r="CB92" s="4">
        <f t="shared" si="18"/>
        <v>27.242065848640497</v>
      </c>
    </row>
    <row r="93" spans="1:80" x14ac:dyDescent="0.25">
      <c r="A93" s="40">
        <v>41704</v>
      </c>
      <c r="B93" s="41">
        <v>2.3890046296296295E-2</v>
      </c>
      <c r="C93">
        <v>11.212999999999999</v>
      </c>
      <c r="D93">
        <v>6.5590000000000002</v>
      </c>
      <c r="E93">
        <v>65590.114289999998</v>
      </c>
      <c r="F93">
        <v>3.1</v>
      </c>
      <c r="G93">
        <v>-6.8</v>
      </c>
      <c r="H93">
        <v>1213.9000000000001</v>
      </c>
      <c r="I93"/>
      <c r="J93">
        <v>0</v>
      </c>
      <c r="K93">
        <v>0.84389999999999998</v>
      </c>
      <c r="L93">
        <v>9.4628999999999994</v>
      </c>
      <c r="M93">
        <v>5.5351999999999997</v>
      </c>
      <c r="N93">
        <v>2.6160999999999999</v>
      </c>
      <c r="O93">
        <v>0</v>
      </c>
      <c r="P93">
        <v>2.6</v>
      </c>
      <c r="Q93">
        <v>2.0247999999999999</v>
      </c>
      <c r="R93">
        <v>0</v>
      </c>
      <c r="S93">
        <v>2</v>
      </c>
      <c r="T93">
        <v>1213.8933</v>
      </c>
      <c r="U93"/>
      <c r="V93"/>
      <c r="W93">
        <v>0</v>
      </c>
      <c r="X93">
        <v>0</v>
      </c>
      <c r="Y93">
        <v>12.1</v>
      </c>
      <c r="Z93">
        <v>855</v>
      </c>
      <c r="AA93">
        <v>881</v>
      </c>
      <c r="AB93">
        <v>812</v>
      </c>
      <c r="AC93">
        <v>47</v>
      </c>
      <c r="AD93">
        <v>12.87</v>
      </c>
      <c r="AE93">
        <v>0.3</v>
      </c>
      <c r="AF93">
        <v>973</v>
      </c>
      <c r="AG93">
        <v>0</v>
      </c>
      <c r="AH93">
        <v>10</v>
      </c>
      <c r="AI93">
        <v>16</v>
      </c>
      <c r="AJ93">
        <v>190</v>
      </c>
      <c r="AK93">
        <v>190</v>
      </c>
      <c r="AL93">
        <v>6.7</v>
      </c>
      <c r="AM93">
        <v>194.6</v>
      </c>
      <c r="AN93" t="s">
        <v>155</v>
      </c>
      <c r="AO93">
        <v>1</v>
      </c>
      <c r="AP93" s="42">
        <v>0.94048611111111102</v>
      </c>
      <c r="AQ93">
        <v>47.164319999999996</v>
      </c>
      <c r="AR93">
        <v>-88.488750999999993</v>
      </c>
      <c r="AS93">
        <v>324.10000000000002</v>
      </c>
      <c r="AT93">
        <v>21.4</v>
      </c>
      <c r="AU93">
        <v>12</v>
      </c>
      <c r="AV93">
        <v>7</v>
      </c>
      <c r="AW93" t="s">
        <v>217</v>
      </c>
      <c r="AX93">
        <v>1.3</v>
      </c>
      <c r="AY93">
        <v>1.2</v>
      </c>
      <c r="AZ93">
        <v>2</v>
      </c>
      <c r="BA93">
        <v>14.048999999999999</v>
      </c>
      <c r="BB93">
        <v>11.28</v>
      </c>
      <c r="BC93">
        <v>0.8</v>
      </c>
      <c r="BD93">
        <v>18.495999999999999</v>
      </c>
      <c r="BE93">
        <v>1898.7249999999999</v>
      </c>
      <c r="BF93">
        <v>706.88199999999995</v>
      </c>
      <c r="BG93">
        <v>5.5E-2</v>
      </c>
      <c r="BH93">
        <v>0</v>
      </c>
      <c r="BI93">
        <v>5.5E-2</v>
      </c>
      <c r="BJ93">
        <v>4.2999999999999997E-2</v>
      </c>
      <c r="BK93">
        <v>0</v>
      </c>
      <c r="BL93">
        <v>4.2999999999999997E-2</v>
      </c>
      <c r="BM93">
        <v>8.0478000000000005</v>
      </c>
      <c r="BN93"/>
      <c r="BO93"/>
      <c r="BP93"/>
      <c r="BQ93">
        <v>0</v>
      </c>
      <c r="BR93">
        <v>0.27633200000000002</v>
      </c>
      <c r="BS93">
        <v>-2.8915679999999999</v>
      </c>
      <c r="BT93">
        <v>1.3717999999999999E-2</v>
      </c>
      <c r="BU93">
        <v>6.6520029999999997</v>
      </c>
      <c r="BV93">
        <v>-58.120516799999997</v>
      </c>
      <c r="BW93" s="4">
        <f t="shared" si="14"/>
        <v>1.7574591925999998</v>
      </c>
      <c r="BY93" s="4">
        <f t="shared" si="15"/>
        <v>9616.728995247644</v>
      </c>
      <c r="BZ93" s="4">
        <f t="shared" si="16"/>
        <v>3580.2407539894639</v>
      </c>
      <c r="CA93" s="4">
        <f t="shared" si="17"/>
        <v>0.21778790862059996</v>
      </c>
      <c r="CB93" s="4">
        <f t="shared" si="18"/>
        <v>40.76077979062476</v>
      </c>
    </row>
    <row r="94" spans="1:80" x14ac:dyDescent="0.25">
      <c r="A94" s="40">
        <v>41704</v>
      </c>
      <c r="B94" s="41">
        <v>2.3901620370370372E-2</v>
      </c>
      <c r="C94">
        <v>10.941000000000001</v>
      </c>
      <c r="D94">
        <v>6.9730999999999996</v>
      </c>
      <c r="E94">
        <v>69730.600000000006</v>
      </c>
      <c r="F94">
        <v>2.8</v>
      </c>
      <c r="G94">
        <v>-6.8</v>
      </c>
      <c r="H94">
        <v>1497.7</v>
      </c>
      <c r="I94"/>
      <c r="J94">
        <v>0</v>
      </c>
      <c r="K94">
        <v>0.8417</v>
      </c>
      <c r="L94">
        <v>9.2091999999999992</v>
      </c>
      <c r="M94">
        <v>5.8692000000000002</v>
      </c>
      <c r="N94">
        <v>2.3927999999999998</v>
      </c>
      <c r="O94">
        <v>0</v>
      </c>
      <c r="P94">
        <v>2.4</v>
      </c>
      <c r="Q94">
        <v>1.8520000000000001</v>
      </c>
      <c r="R94">
        <v>0</v>
      </c>
      <c r="S94">
        <v>1.9</v>
      </c>
      <c r="T94">
        <v>1497.6536000000001</v>
      </c>
      <c r="U94"/>
      <c r="V94"/>
      <c r="W94">
        <v>0</v>
      </c>
      <c r="X94">
        <v>0</v>
      </c>
      <c r="Y94">
        <v>12.2</v>
      </c>
      <c r="Z94">
        <v>854</v>
      </c>
      <c r="AA94">
        <v>882</v>
      </c>
      <c r="AB94">
        <v>813</v>
      </c>
      <c r="AC94">
        <v>47</v>
      </c>
      <c r="AD94">
        <v>12.87</v>
      </c>
      <c r="AE94">
        <v>0.3</v>
      </c>
      <c r="AF94">
        <v>973</v>
      </c>
      <c r="AG94">
        <v>0</v>
      </c>
      <c r="AH94">
        <v>9.282</v>
      </c>
      <c r="AI94">
        <v>16</v>
      </c>
      <c r="AJ94">
        <v>190</v>
      </c>
      <c r="AK94">
        <v>190</v>
      </c>
      <c r="AL94">
        <v>6.6</v>
      </c>
      <c r="AM94">
        <v>195</v>
      </c>
      <c r="AN94" t="s">
        <v>155</v>
      </c>
      <c r="AO94">
        <v>1</v>
      </c>
      <c r="AP94" s="42">
        <v>0.94049768518518517</v>
      </c>
      <c r="AQ94">
        <v>47.164332999999999</v>
      </c>
      <c r="AR94">
        <v>-88.488885999999994</v>
      </c>
      <c r="AS94">
        <v>324.2</v>
      </c>
      <c r="AT94">
        <v>23.3</v>
      </c>
      <c r="AU94">
        <v>12</v>
      </c>
      <c r="AV94">
        <v>7</v>
      </c>
      <c r="AW94" t="s">
        <v>217</v>
      </c>
      <c r="AX94">
        <v>1.332867</v>
      </c>
      <c r="AY94">
        <v>1.364336</v>
      </c>
      <c r="AZ94">
        <v>2.0986009999999999</v>
      </c>
      <c r="BA94">
        <v>14.048999999999999</v>
      </c>
      <c r="BB94">
        <v>11.12</v>
      </c>
      <c r="BC94">
        <v>0.79</v>
      </c>
      <c r="BD94">
        <v>18.806999999999999</v>
      </c>
      <c r="BE94">
        <v>1834.587</v>
      </c>
      <c r="BF94">
        <v>744.173</v>
      </c>
      <c r="BG94">
        <v>0.05</v>
      </c>
      <c r="BH94">
        <v>0</v>
      </c>
      <c r="BI94">
        <v>0.05</v>
      </c>
      <c r="BJ94">
        <v>3.9E-2</v>
      </c>
      <c r="BK94">
        <v>0</v>
      </c>
      <c r="BL94">
        <v>3.9E-2</v>
      </c>
      <c r="BM94">
        <v>9.8581000000000003</v>
      </c>
      <c r="BN94"/>
      <c r="BO94"/>
      <c r="BP94"/>
      <c r="BQ94">
        <v>0</v>
      </c>
      <c r="BR94">
        <v>0.28766799999999998</v>
      </c>
      <c r="BS94">
        <v>-2.7636560000000001</v>
      </c>
      <c r="BT94">
        <v>1.3282E-2</v>
      </c>
      <c r="BU94">
        <v>6.9248880000000002</v>
      </c>
      <c r="BV94">
        <v>-55.549485599999997</v>
      </c>
      <c r="BW94" s="4">
        <f t="shared" si="14"/>
        <v>1.8295554096</v>
      </c>
      <c r="BY94" s="4">
        <f t="shared" si="15"/>
        <v>9673.0612542563176</v>
      </c>
      <c r="BZ94" s="4">
        <f t="shared" si="16"/>
        <v>3923.7337955429134</v>
      </c>
      <c r="CA94" s="4">
        <f t="shared" si="17"/>
        <v>0.20563177920480002</v>
      </c>
      <c r="CB94" s="4">
        <f t="shared" si="18"/>
        <v>51.97791391227792</v>
      </c>
    </row>
    <row r="95" spans="1:80" x14ac:dyDescent="0.25">
      <c r="A95" s="40">
        <v>41704</v>
      </c>
      <c r="B95" s="41">
        <v>2.3913194444444449E-2</v>
      </c>
      <c r="C95">
        <v>10.808999999999999</v>
      </c>
      <c r="D95">
        <v>7.2740999999999998</v>
      </c>
      <c r="E95">
        <v>72740.851060000001</v>
      </c>
      <c r="F95">
        <v>2.8</v>
      </c>
      <c r="G95">
        <v>-3</v>
      </c>
      <c r="H95">
        <v>1866.5</v>
      </c>
      <c r="I95"/>
      <c r="J95">
        <v>0</v>
      </c>
      <c r="K95">
        <v>0.83940000000000003</v>
      </c>
      <c r="L95">
        <v>9.0731000000000002</v>
      </c>
      <c r="M95">
        <v>6.1060999999999996</v>
      </c>
      <c r="N95">
        <v>2.3104</v>
      </c>
      <c r="O95">
        <v>0</v>
      </c>
      <c r="P95">
        <v>2.2999999999999998</v>
      </c>
      <c r="Q95">
        <v>1.7895000000000001</v>
      </c>
      <c r="R95">
        <v>0</v>
      </c>
      <c r="S95">
        <v>1.8</v>
      </c>
      <c r="T95">
        <v>1866.4803999999999</v>
      </c>
      <c r="U95"/>
      <c r="V95"/>
      <c r="W95">
        <v>0</v>
      </c>
      <c r="X95">
        <v>0</v>
      </c>
      <c r="Y95">
        <v>12.1</v>
      </c>
      <c r="Z95">
        <v>854</v>
      </c>
      <c r="AA95">
        <v>881</v>
      </c>
      <c r="AB95">
        <v>812</v>
      </c>
      <c r="AC95">
        <v>47.7</v>
      </c>
      <c r="AD95">
        <v>13.07</v>
      </c>
      <c r="AE95">
        <v>0.3</v>
      </c>
      <c r="AF95">
        <v>973</v>
      </c>
      <c r="AG95">
        <v>0</v>
      </c>
      <c r="AH95">
        <v>9</v>
      </c>
      <c r="AI95">
        <v>16</v>
      </c>
      <c r="AJ95">
        <v>190</v>
      </c>
      <c r="AK95">
        <v>190</v>
      </c>
      <c r="AL95">
        <v>6.6</v>
      </c>
      <c r="AM95">
        <v>195</v>
      </c>
      <c r="AN95" t="s">
        <v>155</v>
      </c>
      <c r="AO95">
        <v>1</v>
      </c>
      <c r="AP95" s="42">
        <v>0.94050925925925932</v>
      </c>
      <c r="AQ95">
        <v>47.164332999999999</v>
      </c>
      <c r="AR95">
        <v>-88.488985</v>
      </c>
      <c r="AS95">
        <v>323.89999999999998</v>
      </c>
      <c r="AT95">
        <v>25.3</v>
      </c>
      <c r="AU95">
        <v>12</v>
      </c>
      <c r="AV95">
        <v>6</v>
      </c>
      <c r="AW95" t="s">
        <v>230</v>
      </c>
      <c r="AX95">
        <v>1.4</v>
      </c>
      <c r="AY95">
        <v>1.7</v>
      </c>
      <c r="AZ95">
        <v>2.2999999999999998</v>
      </c>
      <c r="BA95">
        <v>14.048999999999999</v>
      </c>
      <c r="BB95">
        <v>10.96</v>
      </c>
      <c r="BC95">
        <v>0.78</v>
      </c>
      <c r="BD95">
        <v>19.129000000000001</v>
      </c>
      <c r="BE95">
        <v>1791.24</v>
      </c>
      <c r="BF95">
        <v>767.24800000000005</v>
      </c>
      <c r="BG95">
        <v>4.8000000000000001E-2</v>
      </c>
      <c r="BH95">
        <v>0</v>
      </c>
      <c r="BI95">
        <v>4.8000000000000001E-2</v>
      </c>
      <c r="BJ95">
        <v>3.6999999999999998E-2</v>
      </c>
      <c r="BK95">
        <v>0</v>
      </c>
      <c r="BL95">
        <v>3.6999999999999998E-2</v>
      </c>
      <c r="BM95">
        <v>12.1754</v>
      </c>
      <c r="BN95"/>
      <c r="BO95"/>
      <c r="BP95"/>
      <c r="BQ95">
        <v>0</v>
      </c>
      <c r="BR95">
        <v>0.24833</v>
      </c>
      <c r="BS95">
        <v>-2.7566959999999998</v>
      </c>
      <c r="BT95">
        <v>1.2999999999999999E-2</v>
      </c>
      <c r="BU95">
        <v>5.9779239999999998</v>
      </c>
      <c r="BV95">
        <v>-55.409589599999997</v>
      </c>
      <c r="BW95" s="4">
        <f t="shared" si="14"/>
        <v>1.5793675208</v>
      </c>
      <c r="BY95" s="4">
        <f t="shared" si="15"/>
        <v>8152.9924603976633</v>
      </c>
      <c r="BZ95" s="4">
        <f t="shared" si="16"/>
        <v>3492.1993475219329</v>
      </c>
      <c r="CA95" s="4">
        <f t="shared" si="17"/>
        <v>0.16840887934319998</v>
      </c>
      <c r="CB95" s="4">
        <f t="shared" si="18"/>
        <v>55.417445123113438</v>
      </c>
    </row>
    <row r="96" spans="1:80" x14ac:dyDescent="0.25">
      <c r="A96" s="40">
        <v>41704</v>
      </c>
      <c r="B96" s="41">
        <v>2.3924768518518519E-2</v>
      </c>
      <c r="C96">
        <v>10.566000000000001</v>
      </c>
      <c r="D96">
        <v>7.4634</v>
      </c>
      <c r="E96">
        <v>74634.120139999999</v>
      </c>
      <c r="F96">
        <v>2.2000000000000002</v>
      </c>
      <c r="G96">
        <v>-17.5</v>
      </c>
      <c r="H96">
        <v>2125.3000000000002</v>
      </c>
      <c r="I96"/>
      <c r="J96">
        <v>0</v>
      </c>
      <c r="K96">
        <v>0.83930000000000005</v>
      </c>
      <c r="L96">
        <v>8.8676999999999992</v>
      </c>
      <c r="M96">
        <v>6.2640000000000002</v>
      </c>
      <c r="N96">
        <v>1.8749</v>
      </c>
      <c r="O96">
        <v>0</v>
      </c>
      <c r="P96">
        <v>1.9</v>
      </c>
      <c r="Q96">
        <v>1.4525999999999999</v>
      </c>
      <c r="R96">
        <v>0</v>
      </c>
      <c r="S96">
        <v>1.5</v>
      </c>
      <c r="T96">
        <v>2125.3101000000001</v>
      </c>
      <c r="U96"/>
      <c r="V96"/>
      <c r="W96">
        <v>0</v>
      </c>
      <c r="X96">
        <v>0</v>
      </c>
      <c r="Y96">
        <v>12.2</v>
      </c>
      <c r="Z96">
        <v>853</v>
      </c>
      <c r="AA96">
        <v>880</v>
      </c>
      <c r="AB96">
        <v>810</v>
      </c>
      <c r="AC96">
        <v>48</v>
      </c>
      <c r="AD96">
        <v>13.15</v>
      </c>
      <c r="AE96">
        <v>0.3</v>
      </c>
      <c r="AF96">
        <v>973</v>
      </c>
      <c r="AG96">
        <v>0</v>
      </c>
      <c r="AH96">
        <v>9</v>
      </c>
      <c r="AI96">
        <v>16</v>
      </c>
      <c r="AJ96">
        <v>190</v>
      </c>
      <c r="AK96">
        <v>190</v>
      </c>
      <c r="AL96">
        <v>6.9</v>
      </c>
      <c r="AM96">
        <v>195</v>
      </c>
      <c r="AN96" t="s">
        <v>155</v>
      </c>
      <c r="AO96">
        <v>1</v>
      </c>
      <c r="AP96" s="42">
        <v>0.94050925925925932</v>
      </c>
      <c r="AQ96">
        <v>47.164316999999997</v>
      </c>
      <c r="AR96">
        <v>-88.489087999999995</v>
      </c>
      <c r="AS96">
        <v>323.89999999999998</v>
      </c>
      <c r="AT96">
        <v>26.8</v>
      </c>
      <c r="AU96">
        <v>12</v>
      </c>
      <c r="AV96">
        <v>6</v>
      </c>
      <c r="AW96" t="s">
        <v>230</v>
      </c>
      <c r="AX96">
        <v>1.4</v>
      </c>
      <c r="AY96">
        <v>1.7653350000000001</v>
      </c>
      <c r="AZ96">
        <v>2.365335</v>
      </c>
      <c r="BA96">
        <v>14.048999999999999</v>
      </c>
      <c r="BB96">
        <v>10.94</v>
      </c>
      <c r="BC96">
        <v>0.78</v>
      </c>
      <c r="BD96">
        <v>19.146999999999998</v>
      </c>
      <c r="BE96">
        <v>1753.1479999999999</v>
      </c>
      <c r="BF96">
        <v>788.20500000000004</v>
      </c>
      <c r="BG96">
        <v>3.9E-2</v>
      </c>
      <c r="BH96">
        <v>0</v>
      </c>
      <c r="BI96">
        <v>3.9E-2</v>
      </c>
      <c r="BJ96">
        <v>0.03</v>
      </c>
      <c r="BK96">
        <v>0</v>
      </c>
      <c r="BL96">
        <v>0.03</v>
      </c>
      <c r="BM96">
        <v>13.8834</v>
      </c>
      <c r="BN96"/>
      <c r="BO96"/>
      <c r="BP96"/>
      <c r="BQ96">
        <v>0</v>
      </c>
      <c r="BR96">
        <v>0.30108200000000002</v>
      </c>
      <c r="BS96">
        <v>-2.8430559999999998</v>
      </c>
      <c r="BT96">
        <v>1.1564E-2</v>
      </c>
      <c r="BU96">
        <v>7.2477970000000003</v>
      </c>
      <c r="BV96">
        <v>-57.145425600000003</v>
      </c>
      <c r="BW96" s="4">
        <f t="shared" si="14"/>
        <v>1.9148679674</v>
      </c>
      <c r="BY96" s="4">
        <f t="shared" si="15"/>
        <v>9674.699264507497</v>
      </c>
      <c r="BZ96" s="4">
        <f t="shared" si="16"/>
        <v>4349.687723900739</v>
      </c>
      <c r="CA96" s="4">
        <f t="shared" si="17"/>
        <v>0.165554179074</v>
      </c>
      <c r="CB96" s="4">
        <f t="shared" si="18"/>
        <v>76.615162991865716</v>
      </c>
    </row>
    <row r="97" spans="1:80" x14ac:dyDescent="0.25">
      <c r="A97" s="40">
        <v>41704</v>
      </c>
      <c r="B97" s="41">
        <v>2.3936342592592596E-2</v>
      </c>
      <c r="C97">
        <v>10.704000000000001</v>
      </c>
      <c r="D97">
        <v>7.3895999999999997</v>
      </c>
      <c r="E97">
        <v>73896.470589999997</v>
      </c>
      <c r="F97">
        <v>1.9</v>
      </c>
      <c r="G97">
        <v>-32</v>
      </c>
      <c r="H97">
        <v>2124.1999999999998</v>
      </c>
      <c r="I97"/>
      <c r="J97">
        <v>0</v>
      </c>
      <c r="K97">
        <v>0.83909999999999996</v>
      </c>
      <c r="L97">
        <v>8.9810999999999996</v>
      </c>
      <c r="M97">
        <v>6.2004999999999999</v>
      </c>
      <c r="N97">
        <v>1.5983000000000001</v>
      </c>
      <c r="O97">
        <v>0</v>
      </c>
      <c r="P97">
        <v>1.6</v>
      </c>
      <c r="Q97">
        <v>1.2383</v>
      </c>
      <c r="R97">
        <v>0</v>
      </c>
      <c r="S97">
        <v>1.2</v>
      </c>
      <c r="T97">
        <v>2124.2049000000002</v>
      </c>
      <c r="U97"/>
      <c r="V97"/>
      <c r="W97">
        <v>0</v>
      </c>
      <c r="X97">
        <v>0</v>
      </c>
      <c r="Y97">
        <v>12.2</v>
      </c>
      <c r="Z97">
        <v>853</v>
      </c>
      <c r="AA97">
        <v>879</v>
      </c>
      <c r="AB97">
        <v>808</v>
      </c>
      <c r="AC97">
        <v>48</v>
      </c>
      <c r="AD97">
        <v>13.15</v>
      </c>
      <c r="AE97">
        <v>0.3</v>
      </c>
      <c r="AF97">
        <v>973</v>
      </c>
      <c r="AG97">
        <v>0</v>
      </c>
      <c r="AH97">
        <v>9</v>
      </c>
      <c r="AI97">
        <v>16</v>
      </c>
      <c r="AJ97">
        <v>190</v>
      </c>
      <c r="AK97">
        <v>190</v>
      </c>
      <c r="AL97">
        <v>7.1</v>
      </c>
      <c r="AM97">
        <v>195</v>
      </c>
      <c r="AN97" t="s">
        <v>155</v>
      </c>
      <c r="AO97">
        <v>1</v>
      </c>
      <c r="AP97" s="42">
        <v>0.9405324074074074</v>
      </c>
      <c r="AQ97">
        <v>47.164270000000002</v>
      </c>
      <c r="AR97">
        <v>-88.489351999999997</v>
      </c>
      <c r="AS97">
        <v>323.89999999999998</v>
      </c>
      <c r="AT97">
        <v>29</v>
      </c>
      <c r="AU97">
        <v>12</v>
      </c>
      <c r="AV97">
        <v>6</v>
      </c>
      <c r="AW97" t="s">
        <v>230</v>
      </c>
      <c r="AX97">
        <v>1.4</v>
      </c>
      <c r="AY97">
        <v>1.9</v>
      </c>
      <c r="AZ97">
        <v>2.5</v>
      </c>
      <c r="BA97">
        <v>14.048999999999999</v>
      </c>
      <c r="BB97">
        <v>10.92</v>
      </c>
      <c r="BC97">
        <v>0.78</v>
      </c>
      <c r="BD97">
        <v>19.178999999999998</v>
      </c>
      <c r="BE97">
        <v>1769.818</v>
      </c>
      <c r="BF97">
        <v>777.68100000000004</v>
      </c>
      <c r="BG97">
        <v>3.3000000000000002E-2</v>
      </c>
      <c r="BH97">
        <v>0</v>
      </c>
      <c r="BI97">
        <v>3.3000000000000002E-2</v>
      </c>
      <c r="BJ97">
        <v>2.5999999999999999E-2</v>
      </c>
      <c r="BK97">
        <v>0</v>
      </c>
      <c r="BL97">
        <v>2.5999999999999999E-2</v>
      </c>
      <c r="BM97">
        <v>13.831200000000001</v>
      </c>
      <c r="BN97"/>
      <c r="BO97"/>
      <c r="BP97"/>
      <c r="BQ97">
        <v>0</v>
      </c>
      <c r="BR97">
        <v>0.31322</v>
      </c>
      <c r="BS97">
        <v>-2.9199269999999999</v>
      </c>
      <c r="BT97">
        <v>1.0999999999999999E-2</v>
      </c>
      <c r="BU97">
        <v>7.5399839999999996</v>
      </c>
      <c r="BV97">
        <v>-58.690532699999999</v>
      </c>
      <c r="BW97" s="4">
        <f t="shared" si="14"/>
        <v>1.9920637727999999</v>
      </c>
      <c r="BY97" s="4">
        <f t="shared" si="15"/>
        <v>10160.425705377194</v>
      </c>
      <c r="BZ97" s="4">
        <f t="shared" si="16"/>
        <v>4464.6229290149849</v>
      </c>
      <c r="CA97" s="4">
        <f t="shared" si="17"/>
        <v>0.1492645392576</v>
      </c>
      <c r="CB97" s="4">
        <f t="shared" si="18"/>
        <v>79.404142129989111</v>
      </c>
    </row>
    <row r="98" spans="1:80" x14ac:dyDescent="0.25">
      <c r="A98" s="40">
        <v>41704</v>
      </c>
      <c r="B98" s="41">
        <v>2.3947916666666666E-2</v>
      </c>
      <c r="C98">
        <v>10.943</v>
      </c>
      <c r="D98">
        <v>7.1825999999999999</v>
      </c>
      <c r="E98">
        <v>71825.560029999993</v>
      </c>
      <c r="F98">
        <v>3.4</v>
      </c>
      <c r="G98">
        <v>-21</v>
      </c>
      <c r="H98">
        <v>2002.1</v>
      </c>
      <c r="I98"/>
      <c r="J98">
        <v>0</v>
      </c>
      <c r="K98">
        <v>0.83940000000000003</v>
      </c>
      <c r="L98">
        <v>9.1858000000000004</v>
      </c>
      <c r="M98">
        <v>6.0289999999999999</v>
      </c>
      <c r="N98">
        <v>2.8178000000000001</v>
      </c>
      <c r="O98">
        <v>0</v>
      </c>
      <c r="P98">
        <v>2.8</v>
      </c>
      <c r="Q98">
        <v>2.1831</v>
      </c>
      <c r="R98">
        <v>0</v>
      </c>
      <c r="S98">
        <v>2.2000000000000002</v>
      </c>
      <c r="T98">
        <v>2002.0947000000001</v>
      </c>
      <c r="U98"/>
      <c r="V98"/>
      <c r="W98">
        <v>0</v>
      </c>
      <c r="X98">
        <v>0</v>
      </c>
      <c r="Y98">
        <v>12.1</v>
      </c>
      <c r="Z98">
        <v>853</v>
      </c>
      <c r="AA98">
        <v>878</v>
      </c>
      <c r="AB98">
        <v>806</v>
      </c>
      <c r="AC98">
        <v>48</v>
      </c>
      <c r="AD98">
        <v>13.15</v>
      </c>
      <c r="AE98">
        <v>0.3</v>
      </c>
      <c r="AF98">
        <v>973</v>
      </c>
      <c r="AG98">
        <v>0</v>
      </c>
      <c r="AH98">
        <v>9</v>
      </c>
      <c r="AI98">
        <v>16</v>
      </c>
      <c r="AJ98">
        <v>190.7</v>
      </c>
      <c r="AK98">
        <v>190</v>
      </c>
      <c r="AL98">
        <v>7.2</v>
      </c>
      <c r="AM98">
        <v>195</v>
      </c>
      <c r="AN98" t="s">
        <v>155</v>
      </c>
      <c r="AO98">
        <v>1</v>
      </c>
      <c r="AP98" s="42">
        <v>0.94054398148148144</v>
      </c>
      <c r="AQ98">
        <v>47.164219000000003</v>
      </c>
      <c r="AR98">
        <v>-88.489513000000002</v>
      </c>
      <c r="AS98">
        <v>323.8</v>
      </c>
      <c r="AT98">
        <v>30.2</v>
      </c>
      <c r="AU98">
        <v>12</v>
      </c>
      <c r="AV98">
        <v>6</v>
      </c>
      <c r="AW98" t="s">
        <v>230</v>
      </c>
      <c r="AX98">
        <v>1.4</v>
      </c>
      <c r="AY98">
        <v>1.867532</v>
      </c>
      <c r="AZ98">
        <v>2.4675319999999998</v>
      </c>
      <c r="BA98">
        <v>14.048999999999999</v>
      </c>
      <c r="BB98">
        <v>10.94</v>
      </c>
      <c r="BC98">
        <v>0.78</v>
      </c>
      <c r="BD98">
        <v>19.132999999999999</v>
      </c>
      <c r="BE98">
        <v>1807.6849999999999</v>
      </c>
      <c r="BF98">
        <v>755.14400000000001</v>
      </c>
      <c r="BG98">
        <v>5.8000000000000003E-2</v>
      </c>
      <c r="BH98">
        <v>0</v>
      </c>
      <c r="BI98">
        <v>5.8000000000000003E-2</v>
      </c>
      <c r="BJ98">
        <v>4.4999999999999998E-2</v>
      </c>
      <c r="BK98">
        <v>0</v>
      </c>
      <c r="BL98">
        <v>4.4999999999999998E-2</v>
      </c>
      <c r="BM98">
        <v>13.0183</v>
      </c>
      <c r="BN98"/>
      <c r="BO98"/>
      <c r="BP98"/>
      <c r="BQ98">
        <v>0</v>
      </c>
      <c r="BR98">
        <v>0.259631</v>
      </c>
      <c r="BS98">
        <v>-3.3677600000000001</v>
      </c>
      <c r="BT98">
        <v>1.0281999999999999E-2</v>
      </c>
      <c r="BU98">
        <v>6.2499589999999996</v>
      </c>
      <c r="BV98">
        <v>-67.691975999999997</v>
      </c>
      <c r="BW98" s="4">
        <f t="shared" si="14"/>
        <v>1.6512391677999998</v>
      </c>
      <c r="BY98" s="4">
        <f t="shared" si="15"/>
        <v>8602.2645625242803</v>
      </c>
      <c r="BZ98" s="4">
        <f t="shared" si="16"/>
        <v>3593.5179363676943</v>
      </c>
      <c r="CA98" s="4">
        <f t="shared" si="17"/>
        <v>0.21414234521699996</v>
      </c>
      <c r="CB98" s="4">
        <f t="shared" si="18"/>
        <v>61.950428727521569</v>
      </c>
    </row>
    <row r="99" spans="1:80" x14ac:dyDescent="0.25">
      <c r="A99" s="40">
        <v>41704</v>
      </c>
      <c r="B99" s="41">
        <v>2.3959490740740743E-2</v>
      </c>
      <c r="C99">
        <v>11.154999999999999</v>
      </c>
      <c r="D99">
        <v>6.5124000000000004</v>
      </c>
      <c r="E99">
        <v>65124.392679999997</v>
      </c>
      <c r="F99">
        <v>6</v>
      </c>
      <c r="G99">
        <v>-32</v>
      </c>
      <c r="H99">
        <v>1949.5</v>
      </c>
      <c r="I99"/>
      <c r="J99">
        <v>0</v>
      </c>
      <c r="K99">
        <v>0.84430000000000005</v>
      </c>
      <c r="L99">
        <v>9.4179999999999993</v>
      </c>
      <c r="M99">
        <v>5.4981999999999998</v>
      </c>
      <c r="N99">
        <v>5.0655000000000001</v>
      </c>
      <c r="O99">
        <v>0</v>
      </c>
      <c r="P99">
        <v>5.0999999999999996</v>
      </c>
      <c r="Q99">
        <v>3.9245999999999999</v>
      </c>
      <c r="R99">
        <v>0</v>
      </c>
      <c r="S99">
        <v>3.9</v>
      </c>
      <c r="T99">
        <v>1949.4511</v>
      </c>
      <c r="U99"/>
      <c r="V99"/>
      <c r="W99">
        <v>0</v>
      </c>
      <c r="X99">
        <v>0</v>
      </c>
      <c r="Y99">
        <v>12.2</v>
      </c>
      <c r="Z99">
        <v>853</v>
      </c>
      <c r="AA99">
        <v>879</v>
      </c>
      <c r="AB99">
        <v>805</v>
      </c>
      <c r="AC99">
        <v>48</v>
      </c>
      <c r="AD99">
        <v>13.15</v>
      </c>
      <c r="AE99">
        <v>0.3</v>
      </c>
      <c r="AF99">
        <v>973</v>
      </c>
      <c r="AG99">
        <v>0</v>
      </c>
      <c r="AH99">
        <v>9</v>
      </c>
      <c r="AI99">
        <v>16</v>
      </c>
      <c r="AJ99">
        <v>191</v>
      </c>
      <c r="AK99">
        <v>190.7</v>
      </c>
      <c r="AL99">
        <v>7.3</v>
      </c>
      <c r="AM99">
        <v>195</v>
      </c>
      <c r="AN99" t="s">
        <v>155</v>
      </c>
      <c r="AO99">
        <v>1</v>
      </c>
      <c r="AP99" s="42">
        <v>0.94055555555555559</v>
      </c>
      <c r="AQ99">
        <v>47.164152000000001</v>
      </c>
      <c r="AR99">
        <v>-88.489673999999994</v>
      </c>
      <c r="AS99">
        <v>323.8</v>
      </c>
      <c r="AT99">
        <v>31.6</v>
      </c>
      <c r="AU99">
        <v>12</v>
      </c>
      <c r="AV99">
        <v>6</v>
      </c>
      <c r="AW99" t="s">
        <v>230</v>
      </c>
      <c r="AX99">
        <v>1.4</v>
      </c>
      <c r="AY99">
        <v>1.832727</v>
      </c>
      <c r="AZ99">
        <v>2.4</v>
      </c>
      <c r="BA99">
        <v>14.048999999999999</v>
      </c>
      <c r="BB99">
        <v>11.29</v>
      </c>
      <c r="BC99">
        <v>0.8</v>
      </c>
      <c r="BD99">
        <v>18.448</v>
      </c>
      <c r="BE99">
        <v>1890.7629999999999</v>
      </c>
      <c r="BF99">
        <v>702.54600000000005</v>
      </c>
      <c r="BG99">
        <v>0.106</v>
      </c>
      <c r="BH99">
        <v>0</v>
      </c>
      <c r="BI99">
        <v>0.106</v>
      </c>
      <c r="BJ99">
        <v>8.3000000000000004E-2</v>
      </c>
      <c r="BK99">
        <v>0</v>
      </c>
      <c r="BL99">
        <v>8.3000000000000004E-2</v>
      </c>
      <c r="BM99">
        <v>12.931699999999999</v>
      </c>
      <c r="BN99"/>
      <c r="BO99"/>
      <c r="BP99"/>
      <c r="BQ99">
        <v>0</v>
      </c>
      <c r="BR99">
        <v>0.29054200000000002</v>
      </c>
      <c r="BS99">
        <v>-3.1971039999999999</v>
      </c>
      <c r="BT99">
        <v>0.01</v>
      </c>
      <c r="BU99">
        <v>6.9940720000000001</v>
      </c>
      <c r="BV99">
        <v>-64.261790399999995</v>
      </c>
      <c r="BW99" s="4">
        <f t="shared" si="14"/>
        <v>1.8478338223999999</v>
      </c>
      <c r="BY99" s="4">
        <f t="shared" si="15"/>
        <v>10068.85452885107</v>
      </c>
      <c r="BZ99" s="4">
        <f t="shared" si="16"/>
        <v>3741.2586737873571</v>
      </c>
      <c r="CA99" s="4">
        <f t="shared" si="17"/>
        <v>0.4419987729264</v>
      </c>
      <c r="CB99" s="4">
        <f t="shared" si="18"/>
        <v>68.865006407859354</v>
      </c>
    </row>
    <row r="100" spans="1:80" x14ac:dyDescent="0.25">
      <c r="A100" s="40">
        <v>41704</v>
      </c>
      <c r="B100" s="41">
        <v>2.3971064814814813E-2</v>
      </c>
      <c r="C100">
        <v>11.090999999999999</v>
      </c>
      <c r="D100">
        <v>6.7103999999999999</v>
      </c>
      <c r="E100">
        <v>67104.083050000001</v>
      </c>
      <c r="F100">
        <v>7.2</v>
      </c>
      <c r="G100">
        <v>-16.600000000000001</v>
      </c>
      <c r="H100">
        <v>2048</v>
      </c>
      <c r="I100"/>
      <c r="J100">
        <v>0</v>
      </c>
      <c r="K100">
        <v>0.84279999999999999</v>
      </c>
      <c r="L100">
        <v>9.3475000000000001</v>
      </c>
      <c r="M100">
        <v>5.6555</v>
      </c>
      <c r="N100">
        <v>6.0401999999999996</v>
      </c>
      <c r="O100">
        <v>0</v>
      </c>
      <c r="P100">
        <v>6</v>
      </c>
      <c r="Q100">
        <v>4.6797000000000004</v>
      </c>
      <c r="R100">
        <v>0</v>
      </c>
      <c r="S100">
        <v>4.7</v>
      </c>
      <c r="T100">
        <v>2048.0113000000001</v>
      </c>
      <c r="U100"/>
      <c r="V100"/>
      <c r="W100">
        <v>0</v>
      </c>
      <c r="X100">
        <v>0</v>
      </c>
      <c r="Y100">
        <v>12.3</v>
      </c>
      <c r="Z100">
        <v>852</v>
      </c>
      <c r="AA100">
        <v>878</v>
      </c>
      <c r="AB100">
        <v>805</v>
      </c>
      <c r="AC100">
        <v>48</v>
      </c>
      <c r="AD100">
        <v>13.15</v>
      </c>
      <c r="AE100">
        <v>0.3</v>
      </c>
      <c r="AF100">
        <v>973</v>
      </c>
      <c r="AG100">
        <v>0</v>
      </c>
      <c r="AH100">
        <v>9</v>
      </c>
      <c r="AI100">
        <v>16</v>
      </c>
      <c r="AJ100">
        <v>191</v>
      </c>
      <c r="AK100">
        <v>191</v>
      </c>
      <c r="AL100">
        <v>7.4</v>
      </c>
      <c r="AM100">
        <v>195</v>
      </c>
      <c r="AN100" t="s">
        <v>155</v>
      </c>
      <c r="AO100">
        <v>1</v>
      </c>
      <c r="AP100" s="42">
        <v>0.94056712962962974</v>
      </c>
      <c r="AQ100">
        <v>47.164098000000003</v>
      </c>
      <c r="AR100">
        <v>-88.489778000000001</v>
      </c>
      <c r="AS100">
        <v>323.8</v>
      </c>
      <c r="AT100">
        <v>32.5</v>
      </c>
      <c r="AU100">
        <v>12</v>
      </c>
      <c r="AV100">
        <v>7</v>
      </c>
      <c r="AW100" t="s">
        <v>230</v>
      </c>
      <c r="AX100">
        <v>1.333267</v>
      </c>
      <c r="AY100">
        <v>1.866633</v>
      </c>
      <c r="AZ100">
        <v>2.3332670000000002</v>
      </c>
      <c r="BA100">
        <v>14.048999999999999</v>
      </c>
      <c r="BB100">
        <v>11.18</v>
      </c>
      <c r="BC100">
        <v>0.8</v>
      </c>
      <c r="BD100">
        <v>18.652000000000001</v>
      </c>
      <c r="BE100">
        <v>1864.6469999999999</v>
      </c>
      <c r="BF100">
        <v>718.04</v>
      </c>
      <c r="BG100">
        <v>0.126</v>
      </c>
      <c r="BH100">
        <v>0</v>
      </c>
      <c r="BI100">
        <v>0.126</v>
      </c>
      <c r="BJ100">
        <v>9.8000000000000004E-2</v>
      </c>
      <c r="BK100">
        <v>0</v>
      </c>
      <c r="BL100">
        <v>9.8000000000000004E-2</v>
      </c>
      <c r="BM100">
        <v>13.498799999999999</v>
      </c>
      <c r="BN100"/>
      <c r="BO100"/>
      <c r="BP100"/>
      <c r="BQ100">
        <v>0</v>
      </c>
      <c r="BR100">
        <v>0.40621200000000002</v>
      </c>
      <c r="BS100">
        <v>-3.5328539999999999</v>
      </c>
      <c r="BT100">
        <v>0.01</v>
      </c>
      <c r="BU100">
        <v>9.7785379999999993</v>
      </c>
      <c r="BV100">
        <v>-71.010365399999998</v>
      </c>
      <c r="BW100" s="4">
        <f t="shared" si="14"/>
        <v>2.5834897395999996</v>
      </c>
      <c r="BY100" s="4">
        <f t="shared" si="15"/>
        <v>13883.003305189879</v>
      </c>
      <c r="BZ100" s="4">
        <f t="shared" si="16"/>
        <v>5346.079817390927</v>
      </c>
      <c r="CA100" s="4">
        <f t="shared" si="17"/>
        <v>0.7296471256535999</v>
      </c>
      <c r="CB100" s="4">
        <f t="shared" si="18"/>
        <v>100.50367979360014</v>
      </c>
    </row>
    <row r="101" spans="1:80" x14ac:dyDescent="0.25">
      <c r="A101" s="40">
        <v>41704</v>
      </c>
      <c r="B101" s="41">
        <v>2.3982638888888883E-2</v>
      </c>
      <c r="C101">
        <v>10.698</v>
      </c>
      <c r="D101">
        <v>7.2549999999999999</v>
      </c>
      <c r="E101">
        <v>72550.333329999994</v>
      </c>
      <c r="F101">
        <v>7.4</v>
      </c>
      <c r="G101">
        <v>-2.6</v>
      </c>
      <c r="H101">
        <v>2343.6</v>
      </c>
      <c r="I101"/>
      <c r="J101">
        <v>0</v>
      </c>
      <c r="K101">
        <v>0.84019999999999995</v>
      </c>
      <c r="L101">
        <v>8.9882000000000009</v>
      </c>
      <c r="M101">
        <v>6.0956999999999999</v>
      </c>
      <c r="N101">
        <v>6.2175000000000002</v>
      </c>
      <c r="O101">
        <v>0</v>
      </c>
      <c r="P101">
        <v>6.2</v>
      </c>
      <c r="Q101">
        <v>4.8170999999999999</v>
      </c>
      <c r="R101">
        <v>0</v>
      </c>
      <c r="S101">
        <v>4.8</v>
      </c>
      <c r="T101">
        <v>2343.5789</v>
      </c>
      <c r="U101"/>
      <c r="V101"/>
      <c r="W101">
        <v>0</v>
      </c>
      <c r="X101">
        <v>0</v>
      </c>
      <c r="Y101">
        <v>12.3</v>
      </c>
      <c r="Z101">
        <v>852</v>
      </c>
      <c r="AA101">
        <v>878</v>
      </c>
      <c r="AB101">
        <v>805</v>
      </c>
      <c r="AC101">
        <v>48</v>
      </c>
      <c r="AD101">
        <v>13.15</v>
      </c>
      <c r="AE101">
        <v>0.3</v>
      </c>
      <c r="AF101">
        <v>973</v>
      </c>
      <c r="AG101">
        <v>0</v>
      </c>
      <c r="AH101">
        <v>9</v>
      </c>
      <c r="AI101">
        <v>16</v>
      </c>
      <c r="AJ101">
        <v>191</v>
      </c>
      <c r="AK101">
        <v>190.3</v>
      </c>
      <c r="AL101">
        <v>7.2</v>
      </c>
      <c r="AM101">
        <v>195</v>
      </c>
      <c r="AN101" t="s">
        <v>155</v>
      </c>
      <c r="AO101">
        <v>1</v>
      </c>
      <c r="AP101" s="42">
        <v>0.94056712962962974</v>
      </c>
      <c r="AQ101">
        <v>47.164068999999998</v>
      </c>
      <c r="AR101">
        <v>-88.489829</v>
      </c>
      <c r="AS101">
        <v>323.8</v>
      </c>
      <c r="AT101">
        <v>33.1</v>
      </c>
      <c r="AU101">
        <v>12</v>
      </c>
      <c r="AV101">
        <v>7</v>
      </c>
      <c r="AW101" t="s">
        <v>217</v>
      </c>
      <c r="AX101">
        <v>1.2332669999999999</v>
      </c>
      <c r="AY101">
        <v>1.7001999999999999</v>
      </c>
      <c r="AZ101">
        <v>2.2000000000000002</v>
      </c>
      <c r="BA101">
        <v>14.048999999999999</v>
      </c>
      <c r="BB101">
        <v>11</v>
      </c>
      <c r="BC101">
        <v>0.78</v>
      </c>
      <c r="BD101">
        <v>19.018999999999998</v>
      </c>
      <c r="BE101">
        <v>1780.002</v>
      </c>
      <c r="BF101">
        <v>768.32899999999995</v>
      </c>
      <c r="BG101">
        <v>0.129</v>
      </c>
      <c r="BH101">
        <v>0</v>
      </c>
      <c r="BI101">
        <v>0.129</v>
      </c>
      <c r="BJ101">
        <v>0.1</v>
      </c>
      <c r="BK101">
        <v>0</v>
      </c>
      <c r="BL101">
        <v>0.1</v>
      </c>
      <c r="BM101">
        <v>15.3352</v>
      </c>
      <c r="BN101"/>
      <c r="BO101"/>
      <c r="BP101"/>
      <c r="BQ101">
        <v>0</v>
      </c>
      <c r="BR101">
        <v>0.39445799999999998</v>
      </c>
      <c r="BS101">
        <v>-3.1490619999999998</v>
      </c>
      <c r="BT101">
        <v>1.1436E-2</v>
      </c>
      <c r="BU101">
        <v>9.4955909999999992</v>
      </c>
      <c r="BV101">
        <v>-63.296146200000003</v>
      </c>
      <c r="BW101" s="4">
        <f t="shared" si="14"/>
        <v>2.5087351421999995</v>
      </c>
      <c r="BY101" s="4">
        <f t="shared" si="15"/>
        <v>12869.312977457972</v>
      </c>
      <c r="BZ101" s="4">
        <f t="shared" si="16"/>
        <v>5554.9748655660542</v>
      </c>
      <c r="CA101" s="4">
        <f t="shared" si="17"/>
        <v>0.72299429873999999</v>
      </c>
      <c r="CB101" s="4">
        <f t="shared" si="18"/>
        <v>110.87262170037646</v>
      </c>
    </row>
    <row r="102" spans="1:80" x14ac:dyDescent="0.25">
      <c r="A102" s="40">
        <v>41704</v>
      </c>
      <c r="B102" s="41">
        <v>2.3994212962962964E-2</v>
      </c>
      <c r="C102">
        <v>10.358000000000001</v>
      </c>
      <c r="D102">
        <v>7.7164000000000001</v>
      </c>
      <c r="E102">
        <v>77163.5</v>
      </c>
      <c r="F102">
        <v>7.1</v>
      </c>
      <c r="G102">
        <v>0.7</v>
      </c>
      <c r="H102">
        <v>2354.8000000000002</v>
      </c>
      <c r="I102"/>
      <c r="J102">
        <v>0</v>
      </c>
      <c r="K102">
        <v>0.83830000000000005</v>
      </c>
      <c r="L102">
        <v>8.6832999999999991</v>
      </c>
      <c r="M102">
        <v>6.4687000000000001</v>
      </c>
      <c r="N102">
        <v>5.9919000000000002</v>
      </c>
      <c r="O102">
        <v>0.62670000000000003</v>
      </c>
      <c r="P102">
        <v>6.6</v>
      </c>
      <c r="Q102">
        <v>4.6422999999999996</v>
      </c>
      <c r="R102">
        <v>0.48559999999999998</v>
      </c>
      <c r="S102">
        <v>5.0999999999999996</v>
      </c>
      <c r="T102">
        <v>2354.7615999999998</v>
      </c>
      <c r="U102"/>
      <c r="V102"/>
      <c r="W102">
        <v>0</v>
      </c>
      <c r="X102">
        <v>0</v>
      </c>
      <c r="Y102">
        <v>12.2</v>
      </c>
      <c r="Z102">
        <v>852</v>
      </c>
      <c r="AA102">
        <v>879</v>
      </c>
      <c r="AB102">
        <v>804</v>
      </c>
      <c r="AC102">
        <v>48</v>
      </c>
      <c r="AD102">
        <v>13.15</v>
      </c>
      <c r="AE102">
        <v>0.3</v>
      </c>
      <c r="AF102">
        <v>973</v>
      </c>
      <c r="AG102">
        <v>0</v>
      </c>
      <c r="AH102">
        <v>9</v>
      </c>
      <c r="AI102">
        <v>16</v>
      </c>
      <c r="AJ102">
        <v>191</v>
      </c>
      <c r="AK102">
        <v>190.7</v>
      </c>
      <c r="AL102">
        <v>7.2</v>
      </c>
      <c r="AM102">
        <v>195</v>
      </c>
      <c r="AN102" t="s">
        <v>155</v>
      </c>
      <c r="AO102">
        <v>1</v>
      </c>
      <c r="AP102" s="42">
        <v>0.94057870370370367</v>
      </c>
      <c r="AQ102">
        <v>47.16395</v>
      </c>
      <c r="AR102">
        <v>-88.490037999999998</v>
      </c>
      <c r="AS102">
        <v>323.60000000000002</v>
      </c>
      <c r="AT102">
        <v>35.200000000000003</v>
      </c>
      <c r="AU102">
        <v>12</v>
      </c>
      <c r="AV102">
        <v>8</v>
      </c>
      <c r="AW102" t="s">
        <v>231</v>
      </c>
      <c r="AX102">
        <v>1.2336659999999999</v>
      </c>
      <c r="AY102">
        <v>1.5331669999999999</v>
      </c>
      <c r="AZ102">
        <v>2.1336659999999998</v>
      </c>
      <c r="BA102">
        <v>14.048999999999999</v>
      </c>
      <c r="BB102">
        <v>10.86</v>
      </c>
      <c r="BC102">
        <v>0.77</v>
      </c>
      <c r="BD102">
        <v>19.288</v>
      </c>
      <c r="BE102">
        <v>1711.8589999999999</v>
      </c>
      <c r="BF102">
        <v>811.66200000000003</v>
      </c>
      <c r="BG102">
        <v>0.124</v>
      </c>
      <c r="BH102">
        <v>1.2999999999999999E-2</v>
      </c>
      <c r="BI102">
        <v>0.13700000000000001</v>
      </c>
      <c r="BJ102">
        <v>9.6000000000000002E-2</v>
      </c>
      <c r="BK102">
        <v>0.01</v>
      </c>
      <c r="BL102">
        <v>0.106</v>
      </c>
      <c r="BM102">
        <v>15.338800000000001</v>
      </c>
      <c r="BN102"/>
      <c r="BO102"/>
      <c r="BP102"/>
      <c r="BQ102">
        <v>0</v>
      </c>
      <c r="BR102">
        <v>0.41520800000000002</v>
      </c>
      <c r="BS102">
        <v>-2.8441480000000001</v>
      </c>
      <c r="BT102">
        <v>1.2E-2</v>
      </c>
      <c r="BU102">
        <v>9.9950949999999992</v>
      </c>
      <c r="BV102">
        <v>-57.167374799999997</v>
      </c>
      <c r="BW102" s="4">
        <f t="shared" si="14"/>
        <v>2.6407040989999997</v>
      </c>
      <c r="BY102" s="4">
        <f t="shared" si="15"/>
        <v>13027.701202684046</v>
      </c>
      <c r="BZ102" s="4">
        <f t="shared" si="16"/>
        <v>6176.9631807134456</v>
      </c>
      <c r="CA102" s="4">
        <f t="shared" si="17"/>
        <v>0.73058547196799994</v>
      </c>
      <c r="CB102" s="4">
        <f t="shared" si="18"/>
        <v>116.73233788982039</v>
      </c>
    </row>
    <row r="103" spans="1:80" x14ac:dyDescent="0.25">
      <c r="A103" s="40">
        <v>41704</v>
      </c>
      <c r="B103" s="41">
        <v>2.4005787037037037E-2</v>
      </c>
      <c r="C103">
        <v>10.423</v>
      </c>
      <c r="D103">
        <v>7.9112</v>
      </c>
      <c r="E103">
        <v>79112.279290000006</v>
      </c>
      <c r="F103">
        <v>6.9</v>
      </c>
      <c r="G103">
        <v>-5.7</v>
      </c>
      <c r="H103">
        <v>2197.1999999999998</v>
      </c>
      <c r="I103"/>
      <c r="J103">
        <v>0</v>
      </c>
      <c r="K103">
        <v>0.83599999999999997</v>
      </c>
      <c r="L103">
        <v>8.7140000000000004</v>
      </c>
      <c r="M103">
        <v>6.6139999999999999</v>
      </c>
      <c r="N103">
        <v>5.7686000000000002</v>
      </c>
      <c r="O103">
        <v>0</v>
      </c>
      <c r="P103">
        <v>5.8</v>
      </c>
      <c r="Q103">
        <v>4.4692999999999996</v>
      </c>
      <c r="R103">
        <v>0</v>
      </c>
      <c r="S103">
        <v>4.5</v>
      </c>
      <c r="T103">
        <v>2197.1531</v>
      </c>
      <c r="U103"/>
      <c r="V103"/>
      <c r="W103">
        <v>0</v>
      </c>
      <c r="X103">
        <v>0</v>
      </c>
      <c r="Y103">
        <v>12.1</v>
      </c>
      <c r="Z103">
        <v>853</v>
      </c>
      <c r="AA103">
        <v>879</v>
      </c>
      <c r="AB103">
        <v>804</v>
      </c>
      <c r="AC103">
        <v>48</v>
      </c>
      <c r="AD103">
        <v>13.15</v>
      </c>
      <c r="AE103">
        <v>0.3</v>
      </c>
      <c r="AF103">
        <v>973</v>
      </c>
      <c r="AG103">
        <v>0</v>
      </c>
      <c r="AH103">
        <v>9</v>
      </c>
      <c r="AI103">
        <v>16</v>
      </c>
      <c r="AJ103">
        <v>190.3</v>
      </c>
      <c r="AK103">
        <v>190.3</v>
      </c>
      <c r="AL103">
        <v>7</v>
      </c>
      <c r="AM103">
        <v>195</v>
      </c>
      <c r="AN103" t="s">
        <v>155</v>
      </c>
      <c r="AO103">
        <v>1</v>
      </c>
      <c r="AP103" s="42">
        <v>0.94060185185185186</v>
      </c>
      <c r="AQ103">
        <v>47.163800999999999</v>
      </c>
      <c r="AR103">
        <v>-88.490318000000002</v>
      </c>
      <c r="AS103">
        <v>323.3</v>
      </c>
      <c r="AT103">
        <v>36.799999999999997</v>
      </c>
      <c r="AU103">
        <v>12</v>
      </c>
      <c r="AV103">
        <v>8</v>
      </c>
      <c r="AW103" t="s">
        <v>231</v>
      </c>
      <c r="AX103">
        <v>1.1000000000000001</v>
      </c>
      <c r="AY103">
        <v>1.6</v>
      </c>
      <c r="AZ103">
        <v>2</v>
      </c>
      <c r="BA103">
        <v>14.048999999999999</v>
      </c>
      <c r="BB103">
        <v>10.71</v>
      </c>
      <c r="BC103">
        <v>0.76</v>
      </c>
      <c r="BD103">
        <v>19.613</v>
      </c>
      <c r="BE103">
        <v>1700.1569999999999</v>
      </c>
      <c r="BF103">
        <v>821.31899999999996</v>
      </c>
      <c r="BG103">
        <v>0.11799999999999999</v>
      </c>
      <c r="BH103">
        <v>0</v>
      </c>
      <c r="BI103">
        <v>0.11799999999999999</v>
      </c>
      <c r="BJ103">
        <v>9.0999999999999998E-2</v>
      </c>
      <c r="BK103">
        <v>0</v>
      </c>
      <c r="BL103">
        <v>9.0999999999999998E-2</v>
      </c>
      <c r="BM103">
        <v>14.164199999999999</v>
      </c>
      <c r="BN103"/>
      <c r="BO103"/>
      <c r="BP103"/>
      <c r="BQ103">
        <v>0</v>
      </c>
      <c r="BR103">
        <v>0.37714999999999999</v>
      </c>
      <c r="BS103">
        <v>-3.1882320000000002</v>
      </c>
      <c r="BT103">
        <v>1.2E-2</v>
      </c>
      <c r="BU103">
        <v>9.0789439999999999</v>
      </c>
      <c r="BV103">
        <v>-64.083463199999997</v>
      </c>
      <c r="BW103" s="4">
        <f t="shared" si="14"/>
        <v>2.3986570048</v>
      </c>
      <c r="BY103" s="4">
        <f t="shared" si="15"/>
        <v>11752.688829869971</v>
      </c>
      <c r="BZ103" s="4">
        <f t="shared" si="16"/>
        <v>5677.5383903133497</v>
      </c>
      <c r="CA103" s="4">
        <f t="shared" si="17"/>
        <v>0.62905642450559995</v>
      </c>
      <c r="CB103" s="4">
        <f t="shared" si="18"/>
        <v>97.912978109694706</v>
      </c>
    </row>
    <row r="104" spans="1:80" x14ac:dyDescent="0.25">
      <c r="A104" s="40">
        <v>41704</v>
      </c>
      <c r="B104" s="41">
        <v>2.4017361111111111E-2</v>
      </c>
      <c r="C104">
        <v>10.433</v>
      </c>
      <c r="D104">
        <v>7.8486000000000002</v>
      </c>
      <c r="E104">
        <v>78486.276079999996</v>
      </c>
      <c r="F104">
        <v>6.2</v>
      </c>
      <c r="G104">
        <v>1.6</v>
      </c>
      <c r="H104">
        <v>2032.9</v>
      </c>
      <c r="I104"/>
      <c r="J104">
        <v>0</v>
      </c>
      <c r="K104">
        <v>0.8367</v>
      </c>
      <c r="L104">
        <v>8.7291000000000007</v>
      </c>
      <c r="M104">
        <v>6.5666000000000002</v>
      </c>
      <c r="N104">
        <v>5.2039999999999997</v>
      </c>
      <c r="O104">
        <v>1.3575999999999999</v>
      </c>
      <c r="P104">
        <v>6.6</v>
      </c>
      <c r="Q104">
        <v>4.0319000000000003</v>
      </c>
      <c r="R104">
        <v>1.0518000000000001</v>
      </c>
      <c r="S104">
        <v>5.0999999999999996</v>
      </c>
      <c r="T104">
        <v>2032.9354000000001</v>
      </c>
      <c r="U104"/>
      <c r="V104"/>
      <c r="W104">
        <v>0</v>
      </c>
      <c r="X104">
        <v>0</v>
      </c>
      <c r="Y104">
        <v>12.2</v>
      </c>
      <c r="Z104">
        <v>852</v>
      </c>
      <c r="AA104">
        <v>878</v>
      </c>
      <c r="AB104">
        <v>803</v>
      </c>
      <c r="AC104">
        <v>48</v>
      </c>
      <c r="AD104">
        <v>13.15</v>
      </c>
      <c r="AE104">
        <v>0.3</v>
      </c>
      <c r="AF104">
        <v>973</v>
      </c>
      <c r="AG104">
        <v>0</v>
      </c>
      <c r="AH104">
        <v>9</v>
      </c>
      <c r="AI104">
        <v>16</v>
      </c>
      <c r="AJ104">
        <v>190</v>
      </c>
      <c r="AK104">
        <v>190</v>
      </c>
      <c r="AL104">
        <v>6.8</v>
      </c>
      <c r="AM104">
        <v>195</v>
      </c>
      <c r="AN104" t="s">
        <v>155</v>
      </c>
      <c r="AO104">
        <v>1</v>
      </c>
      <c r="AP104" s="42">
        <v>0.94061342592592589</v>
      </c>
      <c r="AQ104">
        <v>47.163736999999998</v>
      </c>
      <c r="AR104">
        <v>-88.490513000000007</v>
      </c>
      <c r="AS104">
        <v>323.2</v>
      </c>
      <c r="AT104">
        <v>36.6</v>
      </c>
      <c r="AU104">
        <v>12</v>
      </c>
      <c r="AV104">
        <v>8</v>
      </c>
      <c r="AW104" t="s">
        <v>231</v>
      </c>
      <c r="AX104">
        <v>1.0670329999999999</v>
      </c>
      <c r="AY104">
        <v>1.5670329999999999</v>
      </c>
      <c r="AZ104">
        <v>1.9340660000000001</v>
      </c>
      <c r="BA104">
        <v>14.048999999999999</v>
      </c>
      <c r="BB104">
        <v>10.76</v>
      </c>
      <c r="BC104">
        <v>0.77</v>
      </c>
      <c r="BD104">
        <v>19.523</v>
      </c>
      <c r="BE104">
        <v>1708.471</v>
      </c>
      <c r="BF104">
        <v>818.00300000000004</v>
      </c>
      <c r="BG104">
        <v>0.107</v>
      </c>
      <c r="BH104">
        <v>2.8000000000000001E-2</v>
      </c>
      <c r="BI104">
        <v>0.13400000000000001</v>
      </c>
      <c r="BJ104">
        <v>8.3000000000000004E-2</v>
      </c>
      <c r="BK104">
        <v>2.1999999999999999E-2</v>
      </c>
      <c r="BL104">
        <v>0.104</v>
      </c>
      <c r="BM104">
        <v>13.1469</v>
      </c>
      <c r="BN104"/>
      <c r="BO104"/>
      <c r="BP104"/>
      <c r="BQ104">
        <v>0</v>
      </c>
      <c r="BR104">
        <v>0.42851800000000001</v>
      </c>
      <c r="BS104">
        <v>-3.211068</v>
      </c>
      <c r="BT104">
        <v>1.2718E-2</v>
      </c>
      <c r="BU104">
        <v>10.3155</v>
      </c>
      <c r="BV104">
        <v>-64.5424668</v>
      </c>
      <c r="BW104" s="4">
        <f t="shared" si="14"/>
        <v>2.7253550999999998</v>
      </c>
      <c r="BY104" s="4">
        <f t="shared" si="15"/>
        <v>13418.7100020207</v>
      </c>
      <c r="BZ104" s="4">
        <f t="shared" si="16"/>
        <v>6424.7769132651001</v>
      </c>
      <c r="CA104" s="4">
        <f t="shared" si="17"/>
        <v>0.65190040110000003</v>
      </c>
      <c r="CB104" s="4">
        <f t="shared" si="18"/>
        <v>103.25866726772999</v>
      </c>
    </row>
    <row r="105" spans="1:80" x14ac:dyDescent="0.25">
      <c r="A105" s="40">
        <v>41704</v>
      </c>
      <c r="B105" s="41">
        <v>2.4028935185185184E-2</v>
      </c>
      <c r="C105">
        <v>10.484</v>
      </c>
      <c r="D105">
        <v>7.6116000000000001</v>
      </c>
      <c r="E105">
        <v>76116.166670000006</v>
      </c>
      <c r="F105">
        <v>5.5</v>
      </c>
      <c r="G105">
        <v>9.6999999999999993</v>
      </c>
      <c r="H105">
        <v>1952.6</v>
      </c>
      <c r="I105"/>
      <c r="J105">
        <v>0</v>
      </c>
      <c r="K105">
        <v>0.8387</v>
      </c>
      <c r="L105">
        <v>8.7926000000000002</v>
      </c>
      <c r="M105">
        <v>6.3834999999999997</v>
      </c>
      <c r="N105">
        <v>4.6125999999999996</v>
      </c>
      <c r="O105">
        <v>8.1349</v>
      </c>
      <c r="P105">
        <v>12.7</v>
      </c>
      <c r="Q105">
        <v>3.5737000000000001</v>
      </c>
      <c r="R105">
        <v>6.3026</v>
      </c>
      <c r="S105">
        <v>9.9</v>
      </c>
      <c r="T105">
        <v>1952.5704000000001</v>
      </c>
      <c r="U105"/>
      <c r="V105"/>
      <c r="W105">
        <v>0</v>
      </c>
      <c r="X105">
        <v>0</v>
      </c>
      <c r="Y105">
        <v>12.2</v>
      </c>
      <c r="Z105">
        <v>852</v>
      </c>
      <c r="AA105">
        <v>878</v>
      </c>
      <c r="AB105">
        <v>804</v>
      </c>
      <c r="AC105">
        <v>48</v>
      </c>
      <c r="AD105">
        <v>13.15</v>
      </c>
      <c r="AE105">
        <v>0.3</v>
      </c>
      <c r="AF105">
        <v>973</v>
      </c>
      <c r="AG105">
        <v>0</v>
      </c>
      <c r="AH105">
        <v>9</v>
      </c>
      <c r="AI105">
        <v>16</v>
      </c>
      <c r="AJ105">
        <v>190</v>
      </c>
      <c r="AK105">
        <v>190</v>
      </c>
      <c r="AL105">
        <v>6.9</v>
      </c>
      <c r="AM105">
        <v>195</v>
      </c>
      <c r="AN105" t="s">
        <v>155</v>
      </c>
      <c r="AO105">
        <v>1</v>
      </c>
      <c r="AP105" s="42">
        <v>0.94062499999999993</v>
      </c>
      <c r="AQ105">
        <v>47.163694</v>
      </c>
      <c r="AR105">
        <v>-88.490720999999994</v>
      </c>
      <c r="AS105">
        <v>323</v>
      </c>
      <c r="AT105">
        <v>36.700000000000003</v>
      </c>
      <c r="AU105">
        <v>12</v>
      </c>
      <c r="AV105">
        <v>8</v>
      </c>
      <c r="AW105" t="s">
        <v>231</v>
      </c>
      <c r="AX105">
        <v>1.032867</v>
      </c>
      <c r="AY105">
        <v>1.335664</v>
      </c>
      <c r="AZ105">
        <v>1.8</v>
      </c>
      <c r="BA105">
        <v>14.048999999999999</v>
      </c>
      <c r="BB105">
        <v>10.9</v>
      </c>
      <c r="BC105">
        <v>0.78</v>
      </c>
      <c r="BD105">
        <v>19.239000000000001</v>
      </c>
      <c r="BE105">
        <v>1735.23</v>
      </c>
      <c r="BF105">
        <v>801.81500000000005</v>
      </c>
      <c r="BG105">
        <v>9.5000000000000001E-2</v>
      </c>
      <c r="BH105">
        <v>0.16800000000000001</v>
      </c>
      <c r="BI105">
        <v>0.26300000000000001</v>
      </c>
      <c r="BJ105">
        <v>7.3999999999999996E-2</v>
      </c>
      <c r="BK105">
        <v>0.13</v>
      </c>
      <c r="BL105">
        <v>0.20399999999999999</v>
      </c>
      <c r="BM105">
        <v>12.7323</v>
      </c>
      <c r="BN105"/>
      <c r="BO105"/>
      <c r="BP105"/>
      <c r="BQ105">
        <v>0</v>
      </c>
      <c r="BR105">
        <v>0.44479400000000002</v>
      </c>
      <c r="BS105">
        <v>-3.1713339999999999</v>
      </c>
      <c r="BT105">
        <v>1.2999999999999999E-2</v>
      </c>
      <c r="BU105">
        <v>10.707304000000001</v>
      </c>
      <c r="BV105">
        <v>-63.743813400000001</v>
      </c>
      <c r="BW105" s="4">
        <f t="shared" si="14"/>
        <v>2.8288697167999999</v>
      </c>
      <c r="BY105" s="4">
        <f t="shared" si="15"/>
        <v>14146.534180307088</v>
      </c>
      <c r="BZ105" s="4">
        <f t="shared" si="16"/>
        <v>6536.829874877064</v>
      </c>
      <c r="CA105" s="4">
        <f t="shared" si="17"/>
        <v>0.60328805365439997</v>
      </c>
      <c r="CB105" s="4">
        <f t="shared" si="18"/>
        <v>103.80060115599889</v>
      </c>
    </row>
    <row r="106" spans="1:80" x14ac:dyDescent="0.25">
      <c r="A106" s="40">
        <v>41704</v>
      </c>
      <c r="B106" s="41">
        <v>2.4040509259259258E-2</v>
      </c>
      <c r="C106">
        <v>10.669</v>
      </c>
      <c r="D106">
        <v>7.4763000000000002</v>
      </c>
      <c r="E106">
        <v>74763.077569999994</v>
      </c>
      <c r="F106">
        <v>5.4</v>
      </c>
      <c r="G106">
        <v>5.9</v>
      </c>
      <c r="H106">
        <v>1900.7</v>
      </c>
      <c r="I106"/>
      <c r="J106">
        <v>0</v>
      </c>
      <c r="K106">
        <v>0.83860000000000001</v>
      </c>
      <c r="L106">
        <v>8.9474999999999998</v>
      </c>
      <c r="M106">
        <v>6.2698</v>
      </c>
      <c r="N106">
        <v>4.5286</v>
      </c>
      <c r="O106">
        <v>4.9439000000000002</v>
      </c>
      <c r="P106">
        <v>9.5</v>
      </c>
      <c r="Q106">
        <v>3.5085999999999999</v>
      </c>
      <c r="R106">
        <v>3.8302999999999998</v>
      </c>
      <c r="S106">
        <v>7.3</v>
      </c>
      <c r="T106">
        <v>1900.6777999999999</v>
      </c>
      <c r="U106"/>
      <c r="V106"/>
      <c r="W106">
        <v>0</v>
      </c>
      <c r="X106">
        <v>0</v>
      </c>
      <c r="Y106">
        <v>12.2</v>
      </c>
      <c r="Z106">
        <v>852</v>
      </c>
      <c r="AA106">
        <v>878</v>
      </c>
      <c r="AB106">
        <v>805</v>
      </c>
      <c r="AC106">
        <v>48</v>
      </c>
      <c r="AD106">
        <v>13.15</v>
      </c>
      <c r="AE106">
        <v>0.3</v>
      </c>
      <c r="AF106">
        <v>973</v>
      </c>
      <c r="AG106">
        <v>0</v>
      </c>
      <c r="AH106">
        <v>9</v>
      </c>
      <c r="AI106">
        <v>16</v>
      </c>
      <c r="AJ106">
        <v>190</v>
      </c>
      <c r="AK106">
        <v>190</v>
      </c>
      <c r="AL106">
        <v>6.9</v>
      </c>
      <c r="AM106">
        <v>195</v>
      </c>
      <c r="AN106" t="s">
        <v>155</v>
      </c>
      <c r="AO106">
        <v>1</v>
      </c>
      <c r="AP106" s="42">
        <v>0.94063657407407408</v>
      </c>
      <c r="AQ106">
        <v>47.163677</v>
      </c>
      <c r="AR106">
        <v>-88.490864999999999</v>
      </c>
      <c r="AS106">
        <v>322.89999999999998</v>
      </c>
      <c r="AT106">
        <v>36.700000000000003</v>
      </c>
      <c r="AU106">
        <v>12</v>
      </c>
      <c r="AV106">
        <v>8</v>
      </c>
      <c r="AW106" t="s">
        <v>231</v>
      </c>
      <c r="AX106">
        <v>1.1000000000000001</v>
      </c>
      <c r="AY106">
        <v>1</v>
      </c>
      <c r="AZ106">
        <v>1.8</v>
      </c>
      <c r="BA106">
        <v>14.048999999999999</v>
      </c>
      <c r="BB106">
        <v>10.89</v>
      </c>
      <c r="BC106">
        <v>0.78</v>
      </c>
      <c r="BD106">
        <v>19.242999999999999</v>
      </c>
      <c r="BE106">
        <v>1761.6559999999999</v>
      </c>
      <c r="BF106">
        <v>785.69500000000005</v>
      </c>
      <c r="BG106">
        <v>9.2999999999999999E-2</v>
      </c>
      <c r="BH106">
        <v>0.10199999999999999</v>
      </c>
      <c r="BI106">
        <v>0.19500000000000001</v>
      </c>
      <c r="BJ106">
        <v>7.1999999999999995E-2</v>
      </c>
      <c r="BK106">
        <v>7.9000000000000001E-2</v>
      </c>
      <c r="BL106">
        <v>0.151</v>
      </c>
      <c r="BM106">
        <v>12.365</v>
      </c>
      <c r="BN106"/>
      <c r="BO106"/>
      <c r="BP106"/>
      <c r="BQ106">
        <v>0</v>
      </c>
      <c r="BR106">
        <v>0.42204999999999998</v>
      </c>
      <c r="BS106">
        <v>-3.492356</v>
      </c>
      <c r="BT106">
        <v>1.2282E-2</v>
      </c>
      <c r="BU106">
        <v>10.159798</v>
      </c>
      <c r="BV106">
        <v>-70.196355600000004</v>
      </c>
      <c r="BW106" s="4">
        <f t="shared" si="14"/>
        <v>2.6842186315999998</v>
      </c>
      <c r="BY106" s="4">
        <f t="shared" si="15"/>
        <v>13627.589816918564</v>
      </c>
      <c r="BZ106" s="4">
        <f t="shared" si="16"/>
        <v>6077.8773955890538</v>
      </c>
      <c r="CA106" s="4">
        <f t="shared" si="17"/>
        <v>0.5569682541983999</v>
      </c>
      <c r="CB106" s="4">
        <f t="shared" si="18"/>
        <v>95.651561988378006</v>
      </c>
    </row>
    <row r="107" spans="1:80" x14ac:dyDescent="0.25">
      <c r="A107" s="40">
        <v>41704</v>
      </c>
      <c r="B107" s="41">
        <v>2.4052083333333332E-2</v>
      </c>
      <c r="C107">
        <v>11.023999999999999</v>
      </c>
      <c r="D107">
        <v>6.9451999999999998</v>
      </c>
      <c r="E107">
        <v>69451.666670000006</v>
      </c>
      <c r="F107">
        <v>3</v>
      </c>
      <c r="G107">
        <v>4.3</v>
      </c>
      <c r="H107">
        <v>1873.6</v>
      </c>
      <c r="I107"/>
      <c r="J107">
        <v>0</v>
      </c>
      <c r="K107">
        <v>0.84099999999999997</v>
      </c>
      <c r="L107">
        <v>9.2711000000000006</v>
      </c>
      <c r="M107">
        <v>5.8410000000000002</v>
      </c>
      <c r="N107">
        <v>2.5590999999999999</v>
      </c>
      <c r="O107">
        <v>3.5764</v>
      </c>
      <c r="P107">
        <v>6.1</v>
      </c>
      <c r="Q107">
        <v>1.9826999999999999</v>
      </c>
      <c r="R107">
        <v>2.7707999999999999</v>
      </c>
      <c r="S107">
        <v>4.8</v>
      </c>
      <c r="T107">
        <v>1873.5664999999999</v>
      </c>
      <c r="U107"/>
      <c r="V107"/>
      <c r="W107">
        <v>0</v>
      </c>
      <c r="X107">
        <v>0</v>
      </c>
      <c r="Y107">
        <v>12.2</v>
      </c>
      <c r="Z107">
        <v>853</v>
      </c>
      <c r="AA107">
        <v>879</v>
      </c>
      <c r="AB107">
        <v>804</v>
      </c>
      <c r="AC107">
        <v>48</v>
      </c>
      <c r="AD107">
        <v>13.15</v>
      </c>
      <c r="AE107">
        <v>0.3</v>
      </c>
      <c r="AF107">
        <v>973</v>
      </c>
      <c r="AG107">
        <v>0</v>
      </c>
      <c r="AH107">
        <v>9</v>
      </c>
      <c r="AI107">
        <v>16</v>
      </c>
      <c r="AJ107">
        <v>190</v>
      </c>
      <c r="AK107">
        <v>190</v>
      </c>
      <c r="AL107">
        <v>6.8</v>
      </c>
      <c r="AM107">
        <v>195</v>
      </c>
      <c r="AN107" t="s">
        <v>155</v>
      </c>
      <c r="AO107">
        <v>1</v>
      </c>
      <c r="AP107" s="42">
        <v>0.94063657407407408</v>
      </c>
      <c r="AQ107">
        <v>47.163649999999997</v>
      </c>
      <c r="AR107">
        <v>-88.490999000000002</v>
      </c>
      <c r="AS107">
        <v>323</v>
      </c>
      <c r="AT107">
        <v>36.4</v>
      </c>
      <c r="AU107">
        <v>12</v>
      </c>
      <c r="AV107">
        <v>8</v>
      </c>
      <c r="AW107" t="s">
        <v>231</v>
      </c>
      <c r="AX107">
        <v>1.1326670000000001</v>
      </c>
      <c r="AY107">
        <v>1.0980019999999999</v>
      </c>
      <c r="AZ107">
        <v>1.898002</v>
      </c>
      <c r="BA107">
        <v>14.048999999999999</v>
      </c>
      <c r="BB107">
        <v>11.07</v>
      </c>
      <c r="BC107">
        <v>0.79</v>
      </c>
      <c r="BD107">
        <v>18.902999999999999</v>
      </c>
      <c r="BE107">
        <v>1838.2840000000001</v>
      </c>
      <c r="BF107">
        <v>737.14200000000005</v>
      </c>
      <c r="BG107">
        <v>5.2999999999999999E-2</v>
      </c>
      <c r="BH107">
        <v>7.3999999999999996E-2</v>
      </c>
      <c r="BI107">
        <v>0.127</v>
      </c>
      <c r="BJ107">
        <v>4.1000000000000002E-2</v>
      </c>
      <c r="BK107">
        <v>5.8000000000000003E-2</v>
      </c>
      <c r="BL107">
        <v>9.9000000000000005E-2</v>
      </c>
      <c r="BM107">
        <v>12.274800000000001</v>
      </c>
      <c r="BN107"/>
      <c r="BO107"/>
      <c r="BP107"/>
      <c r="BQ107">
        <v>0</v>
      </c>
      <c r="BR107">
        <v>0.34966199999999997</v>
      </c>
      <c r="BS107">
        <v>-4.0327219999999997</v>
      </c>
      <c r="BT107">
        <v>1.2718E-2</v>
      </c>
      <c r="BU107">
        <v>8.4172379999999993</v>
      </c>
      <c r="BV107">
        <v>-81.057712199999997</v>
      </c>
      <c r="BW107" s="4">
        <f t="shared" si="14"/>
        <v>2.2238342795999997</v>
      </c>
      <c r="BY107" s="4">
        <f t="shared" si="15"/>
        <v>11781.350777605348</v>
      </c>
      <c r="BZ107" s="4">
        <f t="shared" si="16"/>
        <v>4724.2583164002745</v>
      </c>
      <c r="CA107" s="4">
        <f t="shared" si="17"/>
        <v>0.26276428554120002</v>
      </c>
      <c r="CB107" s="4">
        <f t="shared" si="18"/>
        <v>78.667781760027353</v>
      </c>
    </row>
    <row r="108" spans="1:80" x14ac:dyDescent="0.25">
      <c r="A108" s="40">
        <v>41704</v>
      </c>
      <c r="B108" s="41">
        <v>2.4063657407407405E-2</v>
      </c>
      <c r="C108">
        <v>11.41</v>
      </c>
      <c r="D108">
        <v>6.2140000000000004</v>
      </c>
      <c r="E108">
        <v>62139.776250000003</v>
      </c>
      <c r="F108">
        <v>3</v>
      </c>
      <c r="G108">
        <v>7.8</v>
      </c>
      <c r="H108">
        <v>1867.2</v>
      </c>
      <c r="I108"/>
      <c r="J108">
        <v>0</v>
      </c>
      <c r="K108">
        <v>0.84499999999999997</v>
      </c>
      <c r="L108">
        <v>9.6414000000000009</v>
      </c>
      <c r="M108">
        <v>5.2506000000000004</v>
      </c>
      <c r="N108">
        <v>2.5348999999999999</v>
      </c>
      <c r="O108">
        <v>6.6310000000000002</v>
      </c>
      <c r="P108">
        <v>9.1999999999999993</v>
      </c>
      <c r="Q108">
        <v>1.964</v>
      </c>
      <c r="R108">
        <v>5.1374000000000004</v>
      </c>
      <c r="S108">
        <v>7.1</v>
      </c>
      <c r="T108">
        <v>1867.1541</v>
      </c>
      <c r="U108"/>
      <c r="V108"/>
      <c r="W108">
        <v>0</v>
      </c>
      <c r="X108">
        <v>0</v>
      </c>
      <c r="Y108">
        <v>12.1</v>
      </c>
      <c r="Z108">
        <v>854</v>
      </c>
      <c r="AA108">
        <v>879</v>
      </c>
      <c r="AB108">
        <v>805</v>
      </c>
      <c r="AC108">
        <v>48</v>
      </c>
      <c r="AD108">
        <v>13.15</v>
      </c>
      <c r="AE108">
        <v>0.3</v>
      </c>
      <c r="AF108">
        <v>973</v>
      </c>
      <c r="AG108">
        <v>0</v>
      </c>
      <c r="AH108">
        <v>9</v>
      </c>
      <c r="AI108">
        <v>16</v>
      </c>
      <c r="AJ108">
        <v>190</v>
      </c>
      <c r="AK108">
        <v>190</v>
      </c>
      <c r="AL108">
        <v>6.7</v>
      </c>
      <c r="AM108">
        <v>195</v>
      </c>
      <c r="AN108" t="s">
        <v>155</v>
      </c>
      <c r="AO108">
        <v>1</v>
      </c>
      <c r="AP108" s="42">
        <v>0.94065972222222216</v>
      </c>
      <c r="AQ108">
        <v>47.163580000000003</v>
      </c>
      <c r="AR108">
        <v>-88.491341000000006</v>
      </c>
      <c r="AS108">
        <v>323.2</v>
      </c>
      <c r="AT108">
        <v>35.9</v>
      </c>
      <c r="AU108">
        <v>12</v>
      </c>
      <c r="AV108">
        <v>8</v>
      </c>
      <c r="AW108" t="s">
        <v>231</v>
      </c>
      <c r="AX108">
        <v>1.2</v>
      </c>
      <c r="AY108">
        <v>1.2022980000000001</v>
      </c>
      <c r="AZ108">
        <v>2.1</v>
      </c>
      <c r="BA108">
        <v>14.048999999999999</v>
      </c>
      <c r="BB108">
        <v>11.37</v>
      </c>
      <c r="BC108">
        <v>0.81</v>
      </c>
      <c r="BD108">
        <v>18.347000000000001</v>
      </c>
      <c r="BE108">
        <v>1939.7860000000001</v>
      </c>
      <c r="BF108">
        <v>672.36099999999999</v>
      </c>
      <c r="BG108">
        <v>5.2999999999999999E-2</v>
      </c>
      <c r="BH108">
        <v>0.14000000000000001</v>
      </c>
      <c r="BI108">
        <v>0.193</v>
      </c>
      <c r="BJ108">
        <v>4.1000000000000002E-2</v>
      </c>
      <c r="BK108">
        <v>0.108</v>
      </c>
      <c r="BL108">
        <v>0.15</v>
      </c>
      <c r="BM108">
        <v>12.4124</v>
      </c>
      <c r="BN108"/>
      <c r="BO108"/>
      <c r="BP108"/>
      <c r="BQ108">
        <v>0</v>
      </c>
      <c r="BR108">
        <v>0.40800599999999998</v>
      </c>
      <c r="BS108">
        <v>-3.518926</v>
      </c>
      <c r="BT108">
        <v>1.3717999999999999E-2</v>
      </c>
      <c r="BU108">
        <v>9.8217250000000007</v>
      </c>
      <c r="BV108">
        <v>-70.730412599999994</v>
      </c>
      <c r="BW108" s="4">
        <f t="shared" si="14"/>
        <v>2.5948997450000002</v>
      </c>
      <c r="BY108" s="4">
        <f t="shared" si="15"/>
        <v>14506.226797157191</v>
      </c>
      <c r="BZ108" s="4">
        <f t="shared" si="16"/>
        <v>5028.0913232508146</v>
      </c>
      <c r="CA108" s="4">
        <f t="shared" si="17"/>
        <v>0.306608718015</v>
      </c>
      <c r="CB108" s="4">
        <f t="shared" si="18"/>
        <v>92.82317198754599</v>
      </c>
    </row>
    <row r="109" spans="1:80" x14ac:dyDescent="0.25">
      <c r="A109" s="40">
        <v>41704</v>
      </c>
      <c r="B109" s="41">
        <v>2.4075231481481482E-2</v>
      </c>
      <c r="C109">
        <v>12.007</v>
      </c>
      <c r="D109">
        <v>5.6505000000000001</v>
      </c>
      <c r="E109">
        <v>56505.148269999998</v>
      </c>
      <c r="F109">
        <v>2.8</v>
      </c>
      <c r="G109">
        <v>4.7</v>
      </c>
      <c r="H109">
        <v>2185.4</v>
      </c>
      <c r="I109"/>
      <c r="J109">
        <v>0</v>
      </c>
      <c r="K109">
        <v>0.84550000000000003</v>
      </c>
      <c r="L109">
        <v>10.1524</v>
      </c>
      <c r="M109">
        <v>4.7777000000000003</v>
      </c>
      <c r="N109">
        <v>2.3635999999999999</v>
      </c>
      <c r="O109">
        <v>3.9863</v>
      </c>
      <c r="P109">
        <v>6.3</v>
      </c>
      <c r="Q109">
        <v>1.8299000000000001</v>
      </c>
      <c r="R109">
        <v>3.0861999999999998</v>
      </c>
      <c r="S109">
        <v>4.9000000000000004</v>
      </c>
      <c r="T109">
        <v>2185.3951000000002</v>
      </c>
      <c r="U109"/>
      <c r="V109"/>
      <c r="W109">
        <v>0</v>
      </c>
      <c r="X109">
        <v>0</v>
      </c>
      <c r="Y109">
        <v>12.2</v>
      </c>
      <c r="Z109">
        <v>853</v>
      </c>
      <c r="AA109">
        <v>878</v>
      </c>
      <c r="AB109">
        <v>804</v>
      </c>
      <c r="AC109">
        <v>47.3</v>
      </c>
      <c r="AD109">
        <v>12.95</v>
      </c>
      <c r="AE109">
        <v>0.3</v>
      </c>
      <c r="AF109">
        <v>973</v>
      </c>
      <c r="AG109">
        <v>0</v>
      </c>
      <c r="AH109">
        <v>9</v>
      </c>
      <c r="AI109">
        <v>16</v>
      </c>
      <c r="AJ109">
        <v>190</v>
      </c>
      <c r="AK109">
        <v>190</v>
      </c>
      <c r="AL109">
        <v>6.9</v>
      </c>
      <c r="AM109">
        <v>195</v>
      </c>
      <c r="AN109" t="s">
        <v>155</v>
      </c>
      <c r="AO109">
        <v>1</v>
      </c>
      <c r="AP109" s="42">
        <v>0.94067129629629631</v>
      </c>
      <c r="AQ109">
        <v>47.163550000000001</v>
      </c>
      <c r="AR109">
        <v>-88.491477000000003</v>
      </c>
      <c r="AS109">
        <v>323.10000000000002</v>
      </c>
      <c r="AT109">
        <v>35.6</v>
      </c>
      <c r="AU109">
        <v>12</v>
      </c>
      <c r="AV109">
        <v>8</v>
      </c>
      <c r="AW109" t="s">
        <v>231</v>
      </c>
      <c r="AX109">
        <v>1.2324679999999999</v>
      </c>
      <c r="AY109">
        <v>1.0324679999999999</v>
      </c>
      <c r="AZ109">
        <v>2.1</v>
      </c>
      <c r="BA109">
        <v>14.048999999999999</v>
      </c>
      <c r="BB109">
        <v>11.4</v>
      </c>
      <c r="BC109">
        <v>0.81</v>
      </c>
      <c r="BD109">
        <v>18.268999999999998</v>
      </c>
      <c r="BE109">
        <v>2033.164</v>
      </c>
      <c r="BF109">
        <v>608.97199999999998</v>
      </c>
      <c r="BG109">
        <v>0.05</v>
      </c>
      <c r="BH109">
        <v>8.4000000000000005E-2</v>
      </c>
      <c r="BI109">
        <v>0.13300000000000001</v>
      </c>
      <c r="BJ109">
        <v>3.7999999999999999E-2</v>
      </c>
      <c r="BK109">
        <v>6.5000000000000002E-2</v>
      </c>
      <c r="BL109">
        <v>0.10299999999999999</v>
      </c>
      <c r="BM109">
        <v>14.460900000000001</v>
      </c>
      <c r="BN109"/>
      <c r="BO109"/>
      <c r="BP109"/>
      <c r="BQ109">
        <v>0</v>
      </c>
      <c r="BR109">
        <v>0.41156199999999998</v>
      </c>
      <c r="BS109">
        <v>-3.3212100000000002</v>
      </c>
      <c r="BT109">
        <v>1.3282E-2</v>
      </c>
      <c r="BU109">
        <v>9.9073259999999994</v>
      </c>
      <c r="BV109">
        <v>-66.756321</v>
      </c>
      <c r="BW109" s="4">
        <f t="shared" si="14"/>
        <v>2.6175155291999999</v>
      </c>
      <c r="BY109" s="4">
        <f t="shared" si="15"/>
        <v>15337.046611175889</v>
      </c>
      <c r="BZ109" s="4">
        <f t="shared" si="16"/>
        <v>4593.7425357231396</v>
      </c>
      <c r="CA109" s="4">
        <f t="shared" si="17"/>
        <v>0.28665064462319995</v>
      </c>
      <c r="CB109" s="4">
        <f t="shared" si="18"/>
        <v>109.08490281135876</v>
      </c>
    </row>
    <row r="110" spans="1:80" x14ac:dyDescent="0.25">
      <c r="A110" s="40">
        <v>41704</v>
      </c>
      <c r="B110" s="41">
        <v>2.4086805555555559E-2</v>
      </c>
      <c r="C110">
        <v>12.182</v>
      </c>
      <c r="D110">
        <v>4.9957000000000003</v>
      </c>
      <c r="E110">
        <v>49956.548600000002</v>
      </c>
      <c r="F110">
        <v>2.7</v>
      </c>
      <c r="G110">
        <v>1</v>
      </c>
      <c r="H110">
        <v>2266.8000000000002</v>
      </c>
      <c r="I110"/>
      <c r="J110">
        <v>0</v>
      </c>
      <c r="K110">
        <v>0.85029999999999994</v>
      </c>
      <c r="L110">
        <v>10.357900000000001</v>
      </c>
      <c r="M110">
        <v>4.2476000000000003</v>
      </c>
      <c r="N110">
        <v>2.2957000000000001</v>
      </c>
      <c r="O110">
        <v>0.81759999999999999</v>
      </c>
      <c r="P110">
        <v>3.1</v>
      </c>
      <c r="Q110">
        <v>1.7767999999999999</v>
      </c>
      <c r="R110">
        <v>0.63280000000000003</v>
      </c>
      <c r="S110">
        <v>2.4</v>
      </c>
      <c r="T110">
        <v>2266.8126000000002</v>
      </c>
      <c r="U110"/>
      <c r="V110"/>
      <c r="W110">
        <v>0</v>
      </c>
      <c r="X110">
        <v>0</v>
      </c>
      <c r="Y110">
        <v>12.1</v>
      </c>
      <c r="Z110">
        <v>852</v>
      </c>
      <c r="AA110">
        <v>876</v>
      </c>
      <c r="AB110">
        <v>801</v>
      </c>
      <c r="AC110">
        <v>47</v>
      </c>
      <c r="AD110">
        <v>12.87</v>
      </c>
      <c r="AE110">
        <v>0.3</v>
      </c>
      <c r="AF110">
        <v>973</v>
      </c>
      <c r="AG110">
        <v>0</v>
      </c>
      <c r="AH110">
        <v>9</v>
      </c>
      <c r="AI110">
        <v>16</v>
      </c>
      <c r="AJ110">
        <v>190</v>
      </c>
      <c r="AK110">
        <v>190</v>
      </c>
      <c r="AL110">
        <v>7.1</v>
      </c>
      <c r="AM110">
        <v>195</v>
      </c>
      <c r="AN110" t="s">
        <v>155</v>
      </c>
      <c r="AO110">
        <v>1</v>
      </c>
      <c r="AP110" s="42">
        <v>0.94067129629629631</v>
      </c>
      <c r="AQ110">
        <v>47.163527000000002</v>
      </c>
      <c r="AR110">
        <v>-88.491535999999996</v>
      </c>
      <c r="AS110">
        <v>323.10000000000002</v>
      </c>
      <c r="AT110">
        <v>35.200000000000003</v>
      </c>
      <c r="AU110">
        <v>12</v>
      </c>
      <c r="AV110">
        <v>8</v>
      </c>
      <c r="AW110" t="s">
        <v>231</v>
      </c>
      <c r="AX110">
        <v>1.2018180000000001</v>
      </c>
      <c r="AY110">
        <v>1.132727</v>
      </c>
      <c r="AZ110">
        <v>2.0018180000000001</v>
      </c>
      <c r="BA110">
        <v>14.048999999999999</v>
      </c>
      <c r="BB110">
        <v>11.77</v>
      </c>
      <c r="BC110">
        <v>0.84</v>
      </c>
      <c r="BD110">
        <v>17.611000000000001</v>
      </c>
      <c r="BE110">
        <v>2118.7040000000002</v>
      </c>
      <c r="BF110">
        <v>552.99199999999996</v>
      </c>
      <c r="BG110">
        <v>4.9000000000000002E-2</v>
      </c>
      <c r="BH110">
        <v>1.7999999999999999E-2</v>
      </c>
      <c r="BI110">
        <v>6.7000000000000004E-2</v>
      </c>
      <c r="BJ110">
        <v>3.7999999999999999E-2</v>
      </c>
      <c r="BK110">
        <v>1.4E-2</v>
      </c>
      <c r="BL110">
        <v>5.1999999999999998E-2</v>
      </c>
      <c r="BM110">
        <v>15.320600000000001</v>
      </c>
      <c r="BN110"/>
      <c r="BO110"/>
      <c r="BP110"/>
      <c r="BQ110">
        <v>0</v>
      </c>
      <c r="BR110">
        <v>0.47323599999999999</v>
      </c>
      <c r="BS110">
        <v>-3.2568139999999999</v>
      </c>
      <c r="BT110">
        <v>1.3717999999999999E-2</v>
      </c>
      <c r="BU110">
        <v>11.391973999999999</v>
      </c>
      <c r="BV110">
        <v>-65.461961400000007</v>
      </c>
      <c r="BW110" s="4">
        <f t="shared" si="14"/>
        <v>3.0097595307999998</v>
      </c>
      <c r="BY110" s="4">
        <f t="shared" si="15"/>
        <v>18377.318579323335</v>
      </c>
      <c r="BZ110" s="4">
        <f t="shared" si="16"/>
        <v>4796.5691081987707</v>
      </c>
      <c r="CA110" s="4">
        <f t="shared" si="17"/>
        <v>0.32960626213679994</v>
      </c>
      <c r="CB110" s="4">
        <f t="shared" si="18"/>
        <v>132.88857104455417</v>
      </c>
    </row>
    <row r="111" spans="1:80" x14ac:dyDescent="0.25">
      <c r="A111" s="40">
        <v>41704</v>
      </c>
      <c r="B111" s="41">
        <v>2.4098379629629629E-2</v>
      </c>
      <c r="C111">
        <v>11.894</v>
      </c>
      <c r="D111">
        <v>5.4120999999999997</v>
      </c>
      <c r="E111">
        <v>54120.661769999999</v>
      </c>
      <c r="F111">
        <v>3.4</v>
      </c>
      <c r="G111">
        <v>-6.1</v>
      </c>
      <c r="H111">
        <v>2235.8000000000002</v>
      </c>
      <c r="I111"/>
      <c r="J111">
        <v>0</v>
      </c>
      <c r="K111">
        <v>0.84850000000000003</v>
      </c>
      <c r="L111">
        <v>10.092599999999999</v>
      </c>
      <c r="M111">
        <v>4.5923999999999996</v>
      </c>
      <c r="N111">
        <v>2.8641000000000001</v>
      </c>
      <c r="O111">
        <v>0</v>
      </c>
      <c r="P111">
        <v>2.9</v>
      </c>
      <c r="Q111">
        <v>2.2168000000000001</v>
      </c>
      <c r="R111">
        <v>0</v>
      </c>
      <c r="S111">
        <v>2.2000000000000002</v>
      </c>
      <c r="T111">
        <v>2235.8200999999999</v>
      </c>
      <c r="U111"/>
      <c r="V111"/>
      <c r="W111">
        <v>0</v>
      </c>
      <c r="X111">
        <v>0</v>
      </c>
      <c r="Y111">
        <v>12.2</v>
      </c>
      <c r="Z111">
        <v>851</v>
      </c>
      <c r="AA111">
        <v>875</v>
      </c>
      <c r="AB111">
        <v>799</v>
      </c>
      <c r="AC111">
        <v>47</v>
      </c>
      <c r="AD111">
        <v>12.87</v>
      </c>
      <c r="AE111">
        <v>0.3</v>
      </c>
      <c r="AF111">
        <v>973</v>
      </c>
      <c r="AG111">
        <v>0</v>
      </c>
      <c r="AH111">
        <v>9</v>
      </c>
      <c r="AI111">
        <v>16</v>
      </c>
      <c r="AJ111">
        <v>190</v>
      </c>
      <c r="AK111">
        <v>190</v>
      </c>
      <c r="AL111">
        <v>6.9</v>
      </c>
      <c r="AM111">
        <v>195</v>
      </c>
      <c r="AN111" t="s">
        <v>155</v>
      </c>
      <c r="AO111">
        <v>1</v>
      </c>
      <c r="AP111" s="42">
        <v>0.94068287037037035</v>
      </c>
      <c r="AQ111">
        <v>47.163437000000002</v>
      </c>
      <c r="AR111">
        <v>-88.491699999999994</v>
      </c>
      <c r="AS111">
        <v>323</v>
      </c>
      <c r="AT111">
        <v>35.299999999999997</v>
      </c>
      <c r="AU111">
        <v>12</v>
      </c>
      <c r="AV111">
        <v>8</v>
      </c>
      <c r="AW111" t="s">
        <v>231</v>
      </c>
      <c r="AX111">
        <v>1.0667329999999999</v>
      </c>
      <c r="AY111">
        <v>1.133267</v>
      </c>
      <c r="AZ111">
        <v>1.833367</v>
      </c>
      <c r="BA111">
        <v>14.048999999999999</v>
      </c>
      <c r="BB111">
        <v>11.64</v>
      </c>
      <c r="BC111">
        <v>0.83</v>
      </c>
      <c r="BD111">
        <v>17.849</v>
      </c>
      <c r="BE111">
        <v>2053.8249999999998</v>
      </c>
      <c r="BF111">
        <v>594.80399999999997</v>
      </c>
      <c r="BG111">
        <v>6.0999999999999999E-2</v>
      </c>
      <c r="BH111">
        <v>0</v>
      </c>
      <c r="BI111">
        <v>6.0999999999999999E-2</v>
      </c>
      <c r="BJ111">
        <v>4.7E-2</v>
      </c>
      <c r="BK111">
        <v>0</v>
      </c>
      <c r="BL111">
        <v>4.7E-2</v>
      </c>
      <c r="BM111">
        <v>15.0335</v>
      </c>
      <c r="BN111"/>
      <c r="BO111"/>
      <c r="BP111"/>
      <c r="BQ111">
        <v>0</v>
      </c>
      <c r="BR111">
        <v>0.61544399999999999</v>
      </c>
      <c r="BS111">
        <v>-3.4557859999999998</v>
      </c>
      <c r="BT111">
        <v>1.4E-2</v>
      </c>
      <c r="BU111">
        <v>14.815276000000001</v>
      </c>
      <c r="BV111">
        <v>-69.461298600000006</v>
      </c>
      <c r="BW111" s="4">
        <f t="shared" si="14"/>
        <v>3.9141959192</v>
      </c>
      <c r="BY111" s="4">
        <f t="shared" si="15"/>
        <v>23167.867193254981</v>
      </c>
      <c r="BZ111" s="4">
        <f t="shared" si="16"/>
        <v>6709.5979832833045</v>
      </c>
      <c r="CA111" s="4">
        <f t="shared" si="17"/>
        <v>0.53017650388079995</v>
      </c>
      <c r="CB111" s="4">
        <f t="shared" si="18"/>
        <v>169.58315895940439</v>
      </c>
    </row>
    <row r="112" spans="1:80" x14ac:dyDescent="0.25">
      <c r="A112" s="40">
        <v>41704</v>
      </c>
      <c r="B112" s="41">
        <v>2.4109953703703706E-2</v>
      </c>
      <c r="C112">
        <v>11.775</v>
      </c>
      <c r="D112">
        <v>5.4343000000000004</v>
      </c>
      <c r="E112">
        <v>54342.77635</v>
      </c>
      <c r="F112">
        <v>11.3</v>
      </c>
      <c r="G112">
        <v>-6.3</v>
      </c>
      <c r="H112">
        <v>2475.6</v>
      </c>
      <c r="I112"/>
      <c r="J112">
        <v>0</v>
      </c>
      <c r="K112">
        <v>0.84889999999999999</v>
      </c>
      <c r="L112">
        <v>9.9962</v>
      </c>
      <c r="M112">
        <v>4.6132</v>
      </c>
      <c r="N112">
        <v>9.6193000000000008</v>
      </c>
      <c r="O112">
        <v>0</v>
      </c>
      <c r="P112">
        <v>9.6</v>
      </c>
      <c r="Q112">
        <v>7.4451999999999998</v>
      </c>
      <c r="R112">
        <v>0</v>
      </c>
      <c r="S112">
        <v>7.4</v>
      </c>
      <c r="T112">
        <v>2475.5695000000001</v>
      </c>
      <c r="U112"/>
      <c r="V112"/>
      <c r="W112">
        <v>0</v>
      </c>
      <c r="X112">
        <v>0</v>
      </c>
      <c r="Y112">
        <v>12.1</v>
      </c>
      <c r="Z112">
        <v>850</v>
      </c>
      <c r="AA112">
        <v>875</v>
      </c>
      <c r="AB112">
        <v>797</v>
      </c>
      <c r="AC112">
        <v>47</v>
      </c>
      <c r="AD112">
        <v>12.87</v>
      </c>
      <c r="AE112">
        <v>0.3</v>
      </c>
      <c r="AF112">
        <v>973</v>
      </c>
      <c r="AG112">
        <v>0</v>
      </c>
      <c r="AH112">
        <v>9.718</v>
      </c>
      <c r="AI112">
        <v>16</v>
      </c>
      <c r="AJ112">
        <v>190</v>
      </c>
      <c r="AK112">
        <v>190</v>
      </c>
      <c r="AL112">
        <v>6.7</v>
      </c>
      <c r="AM112">
        <v>195</v>
      </c>
      <c r="AN112" t="s">
        <v>155</v>
      </c>
      <c r="AO112">
        <v>1</v>
      </c>
      <c r="AP112" s="42">
        <v>0.9406944444444445</v>
      </c>
      <c r="AQ112">
        <v>47.163352000000003</v>
      </c>
      <c r="AR112">
        <v>-88.491782999999998</v>
      </c>
      <c r="AS112">
        <v>322.89999999999998</v>
      </c>
      <c r="AT112">
        <v>35.5</v>
      </c>
      <c r="AU112">
        <v>12</v>
      </c>
      <c r="AV112">
        <v>8</v>
      </c>
      <c r="AW112" t="s">
        <v>231</v>
      </c>
      <c r="AX112">
        <v>1.2</v>
      </c>
      <c r="AY112">
        <v>1</v>
      </c>
      <c r="AZ112">
        <v>1.9</v>
      </c>
      <c r="BA112">
        <v>14.048999999999999</v>
      </c>
      <c r="BB112">
        <v>11.67</v>
      </c>
      <c r="BC112">
        <v>0.83</v>
      </c>
      <c r="BD112">
        <v>17.797999999999998</v>
      </c>
      <c r="BE112">
        <v>2041.2919999999999</v>
      </c>
      <c r="BF112">
        <v>599.58100000000002</v>
      </c>
      <c r="BG112">
        <v>0.20599999999999999</v>
      </c>
      <c r="BH112">
        <v>0</v>
      </c>
      <c r="BI112">
        <v>0.20599999999999999</v>
      </c>
      <c r="BJ112">
        <v>0.159</v>
      </c>
      <c r="BK112">
        <v>0</v>
      </c>
      <c r="BL112">
        <v>0.159</v>
      </c>
      <c r="BM112">
        <v>16.703499999999998</v>
      </c>
      <c r="BN112"/>
      <c r="BO112"/>
      <c r="BP112"/>
      <c r="BQ112">
        <v>0</v>
      </c>
      <c r="BR112">
        <v>0.59035400000000005</v>
      </c>
      <c r="BS112">
        <v>-3.3060339999999999</v>
      </c>
      <c r="BT112">
        <v>1.4E-2</v>
      </c>
      <c r="BU112">
        <v>14.211297</v>
      </c>
      <c r="BV112">
        <v>-66.451283399999994</v>
      </c>
      <c r="BW112" s="4">
        <f t="shared" si="14"/>
        <v>3.7546246673999999</v>
      </c>
      <c r="BY112" s="4">
        <f t="shared" si="15"/>
        <v>22087.762395176251</v>
      </c>
      <c r="BZ112" s="4">
        <f t="shared" si="16"/>
        <v>6487.7551397164998</v>
      </c>
      <c r="CA112" s="4">
        <f t="shared" si="17"/>
        <v>1.7204565641921998</v>
      </c>
      <c r="CB112" s="4">
        <f t="shared" si="18"/>
        <v>180.73991333323528</v>
      </c>
    </row>
    <row r="113" spans="1:80" x14ac:dyDescent="0.25">
      <c r="A113" s="40">
        <v>41704</v>
      </c>
      <c r="B113" s="41">
        <v>2.4121527777777776E-2</v>
      </c>
      <c r="C113">
        <v>12.271000000000001</v>
      </c>
      <c r="D113">
        <v>5.1437999999999997</v>
      </c>
      <c r="E113">
        <v>51437.633710000002</v>
      </c>
      <c r="F113">
        <v>23.4</v>
      </c>
      <c r="G113">
        <v>-7.2</v>
      </c>
      <c r="H113">
        <v>2642.2</v>
      </c>
      <c r="I113"/>
      <c r="J113">
        <v>0</v>
      </c>
      <c r="K113">
        <v>0.84760000000000002</v>
      </c>
      <c r="L113">
        <v>10.4018</v>
      </c>
      <c r="M113">
        <v>4.3601000000000001</v>
      </c>
      <c r="N113">
        <v>19.799199999999999</v>
      </c>
      <c r="O113">
        <v>0</v>
      </c>
      <c r="P113">
        <v>19.8</v>
      </c>
      <c r="Q113">
        <v>15.324299999999999</v>
      </c>
      <c r="R113">
        <v>0</v>
      </c>
      <c r="S113">
        <v>15.3</v>
      </c>
      <c r="T113">
        <v>2642.1959000000002</v>
      </c>
      <c r="U113"/>
      <c r="V113"/>
      <c r="W113">
        <v>0</v>
      </c>
      <c r="X113">
        <v>0</v>
      </c>
      <c r="Y113">
        <v>12.1</v>
      </c>
      <c r="Z113">
        <v>850</v>
      </c>
      <c r="AA113">
        <v>876</v>
      </c>
      <c r="AB113">
        <v>795</v>
      </c>
      <c r="AC113">
        <v>47</v>
      </c>
      <c r="AD113">
        <v>12.87</v>
      </c>
      <c r="AE113">
        <v>0.3</v>
      </c>
      <c r="AF113">
        <v>973</v>
      </c>
      <c r="AG113">
        <v>0</v>
      </c>
      <c r="AH113">
        <v>10</v>
      </c>
      <c r="AI113">
        <v>16</v>
      </c>
      <c r="AJ113">
        <v>190.7</v>
      </c>
      <c r="AK113">
        <v>190</v>
      </c>
      <c r="AL113">
        <v>6.5</v>
      </c>
      <c r="AM113">
        <v>195</v>
      </c>
      <c r="AN113" t="s">
        <v>155</v>
      </c>
      <c r="AO113">
        <v>1</v>
      </c>
      <c r="AP113" s="42">
        <v>0.9406944444444445</v>
      </c>
      <c r="AQ113">
        <v>47.163266999999998</v>
      </c>
      <c r="AR113">
        <v>-88.491856999999996</v>
      </c>
      <c r="AS113">
        <v>322.7</v>
      </c>
      <c r="AT113">
        <v>36</v>
      </c>
      <c r="AU113">
        <v>12</v>
      </c>
      <c r="AV113">
        <v>8</v>
      </c>
      <c r="AW113" t="s">
        <v>231</v>
      </c>
      <c r="AX113">
        <v>1.2</v>
      </c>
      <c r="AY113">
        <v>1.0331669999999999</v>
      </c>
      <c r="AZ113">
        <v>1.9</v>
      </c>
      <c r="BA113">
        <v>14.048999999999999</v>
      </c>
      <c r="BB113">
        <v>11.58</v>
      </c>
      <c r="BC113">
        <v>0.82</v>
      </c>
      <c r="BD113">
        <v>17.975000000000001</v>
      </c>
      <c r="BE113">
        <v>2100.152</v>
      </c>
      <c r="BF113">
        <v>560.29</v>
      </c>
      <c r="BG113">
        <v>0.41899999999999998</v>
      </c>
      <c r="BH113">
        <v>0</v>
      </c>
      <c r="BI113">
        <v>0.41899999999999998</v>
      </c>
      <c r="BJ113">
        <v>0.32400000000000001</v>
      </c>
      <c r="BK113">
        <v>0</v>
      </c>
      <c r="BL113">
        <v>0.32400000000000001</v>
      </c>
      <c r="BM113">
        <v>17.6267</v>
      </c>
      <c r="BN113"/>
      <c r="BO113"/>
      <c r="BP113"/>
      <c r="BQ113">
        <v>0</v>
      </c>
      <c r="BR113">
        <v>0.58882199999999996</v>
      </c>
      <c r="BS113">
        <v>-3.117753</v>
      </c>
      <c r="BT113">
        <v>1.4E-2</v>
      </c>
      <c r="BU113">
        <v>14.174422</v>
      </c>
      <c r="BV113">
        <v>-62.666835300000002</v>
      </c>
      <c r="BW113" s="4">
        <f t="shared" si="14"/>
        <v>3.7448822923999998</v>
      </c>
      <c r="BY113" s="4">
        <f t="shared" si="15"/>
        <v>22665.690758226443</v>
      </c>
      <c r="BZ113" s="4">
        <f t="shared" si="16"/>
        <v>6046.8765474721313</v>
      </c>
      <c r="CA113" s="4">
        <f t="shared" si="17"/>
        <v>3.4967391910991998</v>
      </c>
      <c r="CB113" s="4">
        <f t="shared" si="18"/>
        <v>190.23448364119835</v>
      </c>
    </row>
    <row r="114" spans="1:80" x14ac:dyDescent="0.25">
      <c r="A114" s="40">
        <v>41704</v>
      </c>
      <c r="B114" s="41">
        <v>2.4133101851851853E-2</v>
      </c>
      <c r="C114">
        <v>12.28</v>
      </c>
      <c r="D114">
        <v>4.8560999999999996</v>
      </c>
      <c r="E114">
        <v>48560.727899999998</v>
      </c>
      <c r="F114">
        <v>29.6</v>
      </c>
      <c r="G114">
        <v>-4.4000000000000004</v>
      </c>
      <c r="H114">
        <v>2428.3000000000002</v>
      </c>
      <c r="I114"/>
      <c r="J114">
        <v>0</v>
      </c>
      <c r="K114">
        <v>0.85040000000000004</v>
      </c>
      <c r="L114">
        <v>10.442600000000001</v>
      </c>
      <c r="M114">
        <v>4.1295000000000002</v>
      </c>
      <c r="N114">
        <v>25.1662</v>
      </c>
      <c r="O114">
        <v>0</v>
      </c>
      <c r="P114">
        <v>25.2</v>
      </c>
      <c r="Q114">
        <v>19.478300000000001</v>
      </c>
      <c r="R114">
        <v>0</v>
      </c>
      <c r="S114">
        <v>19.5</v>
      </c>
      <c r="T114">
        <v>2428.3072000000002</v>
      </c>
      <c r="U114"/>
      <c r="V114"/>
      <c r="W114">
        <v>0</v>
      </c>
      <c r="X114">
        <v>0</v>
      </c>
      <c r="Y114">
        <v>12.2</v>
      </c>
      <c r="Z114">
        <v>850</v>
      </c>
      <c r="AA114">
        <v>876</v>
      </c>
      <c r="AB114">
        <v>797</v>
      </c>
      <c r="AC114">
        <v>47</v>
      </c>
      <c r="AD114">
        <v>12.87</v>
      </c>
      <c r="AE114">
        <v>0.3</v>
      </c>
      <c r="AF114">
        <v>973</v>
      </c>
      <c r="AG114">
        <v>0</v>
      </c>
      <c r="AH114">
        <v>10</v>
      </c>
      <c r="AI114">
        <v>16</v>
      </c>
      <c r="AJ114">
        <v>190.3</v>
      </c>
      <c r="AK114">
        <v>190</v>
      </c>
      <c r="AL114">
        <v>6.4</v>
      </c>
      <c r="AM114">
        <v>195</v>
      </c>
      <c r="AN114" t="s">
        <v>155</v>
      </c>
      <c r="AO114">
        <v>1</v>
      </c>
      <c r="AP114" s="42">
        <v>0.94071759259259258</v>
      </c>
      <c r="AQ114">
        <v>47.163040000000002</v>
      </c>
      <c r="AR114">
        <v>-88.492018999999999</v>
      </c>
      <c r="AS114">
        <v>322.3</v>
      </c>
      <c r="AT114">
        <v>36.5</v>
      </c>
      <c r="AU114">
        <v>12</v>
      </c>
      <c r="AV114">
        <v>8</v>
      </c>
      <c r="AW114" t="s">
        <v>231</v>
      </c>
      <c r="AX114">
        <v>1.2</v>
      </c>
      <c r="AY114">
        <v>1.1000000000000001</v>
      </c>
      <c r="AZ114">
        <v>1.9</v>
      </c>
      <c r="BA114">
        <v>14.048999999999999</v>
      </c>
      <c r="BB114">
        <v>11.8</v>
      </c>
      <c r="BC114">
        <v>0.84</v>
      </c>
      <c r="BD114">
        <v>17.594000000000001</v>
      </c>
      <c r="BE114">
        <v>2138.518</v>
      </c>
      <c r="BF114">
        <v>538.25099999999998</v>
      </c>
      <c r="BG114">
        <v>0.54</v>
      </c>
      <c r="BH114">
        <v>0</v>
      </c>
      <c r="BI114">
        <v>0.54</v>
      </c>
      <c r="BJ114">
        <v>0.41799999999999998</v>
      </c>
      <c r="BK114">
        <v>0</v>
      </c>
      <c r="BL114">
        <v>0.41799999999999998</v>
      </c>
      <c r="BM114">
        <v>16.4313</v>
      </c>
      <c r="BN114"/>
      <c r="BO114"/>
      <c r="BP114"/>
      <c r="BQ114">
        <v>0</v>
      </c>
      <c r="BR114">
        <v>0.52938099999999999</v>
      </c>
      <c r="BS114">
        <v>-2.9790839999999998</v>
      </c>
      <c r="BT114">
        <v>1.3282E-2</v>
      </c>
      <c r="BU114">
        <v>12.743532999999999</v>
      </c>
      <c r="BV114">
        <v>-59.879588400000003</v>
      </c>
      <c r="BW114" s="4">
        <f t="shared" si="14"/>
        <v>3.3668414185999995</v>
      </c>
      <c r="BY114" s="4">
        <f t="shared" si="15"/>
        <v>20749.88195969717</v>
      </c>
      <c r="BZ114" s="4">
        <f t="shared" si="16"/>
        <v>5222.6096365281755</v>
      </c>
      <c r="CA114" s="4">
        <f t="shared" si="17"/>
        <v>4.0558230789516001</v>
      </c>
      <c r="CB114" s="4">
        <f t="shared" si="18"/>
        <v>159.43168841430006</v>
      </c>
    </row>
    <row r="115" spans="1:80" x14ac:dyDescent="0.25">
      <c r="A115" s="40">
        <v>41704</v>
      </c>
      <c r="B115" s="41">
        <v>2.4144675925925924E-2</v>
      </c>
      <c r="C115">
        <v>12.272</v>
      </c>
      <c r="D115">
        <v>4.8597999999999999</v>
      </c>
      <c r="E115">
        <v>48597.723579999998</v>
      </c>
      <c r="F115">
        <v>33.5</v>
      </c>
      <c r="G115">
        <v>3.6</v>
      </c>
      <c r="H115">
        <v>2244.5</v>
      </c>
      <c r="I115"/>
      <c r="J115">
        <v>0</v>
      </c>
      <c r="K115">
        <v>0.85070000000000001</v>
      </c>
      <c r="L115">
        <v>10.44</v>
      </c>
      <c r="M115">
        <v>4.1342999999999996</v>
      </c>
      <c r="N115">
        <v>28.536300000000001</v>
      </c>
      <c r="O115">
        <v>3.0626000000000002</v>
      </c>
      <c r="P115">
        <v>31.6</v>
      </c>
      <c r="Q115">
        <v>22.0868</v>
      </c>
      <c r="R115">
        <v>2.3704000000000001</v>
      </c>
      <c r="S115">
        <v>24.5</v>
      </c>
      <c r="T115">
        <v>2244.5171999999998</v>
      </c>
      <c r="U115"/>
      <c r="V115"/>
      <c r="W115">
        <v>0</v>
      </c>
      <c r="X115">
        <v>0</v>
      </c>
      <c r="Y115">
        <v>12.1</v>
      </c>
      <c r="Z115">
        <v>850</v>
      </c>
      <c r="AA115">
        <v>876</v>
      </c>
      <c r="AB115">
        <v>797</v>
      </c>
      <c r="AC115">
        <v>47</v>
      </c>
      <c r="AD115">
        <v>12.87</v>
      </c>
      <c r="AE115">
        <v>0.3</v>
      </c>
      <c r="AF115">
        <v>973</v>
      </c>
      <c r="AG115">
        <v>0</v>
      </c>
      <c r="AH115">
        <v>9.282</v>
      </c>
      <c r="AI115">
        <v>16</v>
      </c>
      <c r="AJ115">
        <v>190.7</v>
      </c>
      <c r="AK115">
        <v>190.7</v>
      </c>
      <c r="AL115">
        <v>6.8</v>
      </c>
      <c r="AM115">
        <v>195</v>
      </c>
      <c r="AN115" t="s">
        <v>155</v>
      </c>
      <c r="AO115">
        <v>1</v>
      </c>
      <c r="AP115" s="42">
        <v>0.94072916666666673</v>
      </c>
      <c r="AQ115">
        <v>47.162913000000003</v>
      </c>
      <c r="AR115">
        <v>-88.492052000000001</v>
      </c>
      <c r="AS115">
        <v>322.2</v>
      </c>
      <c r="AT115">
        <v>37.4</v>
      </c>
      <c r="AU115">
        <v>12</v>
      </c>
      <c r="AV115">
        <v>8</v>
      </c>
      <c r="AW115" t="s">
        <v>231</v>
      </c>
      <c r="AX115">
        <v>1.2</v>
      </c>
      <c r="AY115">
        <v>1.1000000000000001</v>
      </c>
      <c r="AZ115">
        <v>1.9</v>
      </c>
      <c r="BA115">
        <v>14.048999999999999</v>
      </c>
      <c r="BB115">
        <v>11.82</v>
      </c>
      <c r="BC115">
        <v>0.84</v>
      </c>
      <c r="BD115">
        <v>17.547000000000001</v>
      </c>
      <c r="BE115">
        <v>2140.3330000000001</v>
      </c>
      <c r="BF115">
        <v>539.46500000000003</v>
      </c>
      <c r="BG115">
        <v>0.61299999999999999</v>
      </c>
      <c r="BH115">
        <v>6.6000000000000003E-2</v>
      </c>
      <c r="BI115">
        <v>0.67800000000000005</v>
      </c>
      <c r="BJ115">
        <v>0.47399999999999998</v>
      </c>
      <c r="BK115">
        <v>5.0999999999999997E-2</v>
      </c>
      <c r="BL115">
        <v>0.52500000000000002</v>
      </c>
      <c r="BM115">
        <v>15.2043</v>
      </c>
      <c r="BN115"/>
      <c r="BO115"/>
      <c r="BP115"/>
      <c r="BQ115">
        <v>0</v>
      </c>
      <c r="BR115">
        <v>0.45533000000000001</v>
      </c>
      <c r="BS115">
        <v>-3.1867100000000002</v>
      </c>
      <c r="BT115">
        <v>1.2282E-2</v>
      </c>
      <c r="BU115">
        <v>10.960932</v>
      </c>
      <c r="BV115">
        <v>-64.052870999999996</v>
      </c>
      <c r="BW115" s="4">
        <f t="shared" si="14"/>
        <v>2.8958782344</v>
      </c>
      <c r="BY115" s="4">
        <f t="shared" si="15"/>
        <v>17862.477859729057</v>
      </c>
      <c r="BZ115" s="4">
        <f t="shared" si="16"/>
        <v>4502.188032702732</v>
      </c>
      <c r="CA115" s="4">
        <f t="shared" si="17"/>
        <v>3.9558398181551997</v>
      </c>
      <c r="CB115" s="4">
        <f t="shared" si="18"/>
        <v>126.88982140754663</v>
      </c>
    </row>
    <row r="116" spans="1:80" x14ac:dyDescent="0.25">
      <c r="A116" s="40">
        <v>41704</v>
      </c>
      <c r="B116" s="41">
        <v>2.4156250000000001E-2</v>
      </c>
      <c r="C116">
        <v>12.083</v>
      </c>
      <c r="D116">
        <v>5.1223999999999998</v>
      </c>
      <c r="E116">
        <v>51223.739840000002</v>
      </c>
      <c r="F116">
        <v>46.9</v>
      </c>
      <c r="G116">
        <v>5.3</v>
      </c>
      <c r="H116">
        <v>2197.4</v>
      </c>
      <c r="I116"/>
      <c r="J116">
        <v>0</v>
      </c>
      <c r="K116">
        <v>0.84989999999999999</v>
      </c>
      <c r="L116">
        <v>10.269</v>
      </c>
      <c r="M116">
        <v>4.3532999999999999</v>
      </c>
      <c r="N116">
        <v>39.896099999999997</v>
      </c>
      <c r="O116">
        <v>4.4638</v>
      </c>
      <c r="P116">
        <v>44.4</v>
      </c>
      <c r="Q116">
        <v>30.879100000000001</v>
      </c>
      <c r="R116">
        <v>3.4550000000000001</v>
      </c>
      <c r="S116">
        <v>34.299999999999997</v>
      </c>
      <c r="T116">
        <v>2197.4079000000002</v>
      </c>
      <c r="U116"/>
      <c r="V116"/>
      <c r="W116">
        <v>0</v>
      </c>
      <c r="X116">
        <v>0</v>
      </c>
      <c r="Y116">
        <v>12.3</v>
      </c>
      <c r="Z116">
        <v>849</v>
      </c>
      <c r="AA116">
        <v>875</v>
      </c>
      <c r="AB116">
        <v>795</v>
      </c>
      <c r="AC116">
        <v>47</v>
      </c>
      <c r="AD116">
        <v>12.87</v>
      </c>
      <c r="AE116">
        <v>0.3</v>
      </c>
      <c r="AF116">
        <v>973</v>
      </c>
      <c r="AG116">
        <v>0</v>
      </c>
      <c r="AH116">
        <v>9.718</v>
      </c>
      <c r="AI116">
        <v>16</v>
      </c>
      <c r="AJ116">
        <v>191</v>
      </c>
      <c r="AK116">
        <v>190.3</v>
      </c>
      <c r="AL116">
        <v>7</v>
      </c>
      <c r="AM116">
        <v>195</v>
      </c>
      <c r="AN116" t="s">
        <v>155</v>
      </c>
      <c r="AO116">
        <v>1</v>
      </c>
      <c r="AP116" s="42">
        <v>0.94072916666666673</v>
      </c>
      <c r="AQ116">
        <v>47.162866000000001</v>
      </c>
      <c r="AR116">
        <v>-88.492079000000004</v>
      </c>
      <c r="AS116">
        <v>322.10000000000002</v>
      </c>
      <c r="AT116">
        <v>37.4</v>
      </c>
      <c r="AU116">
        <v>12</v>
      </c>
      <c r="AV116">
        <v>8</v>
      </c>
      <c r="AW116" t="s">
        <v>231</v>
      </c>
      <c r="AX116">
        <v>1.2</v>
      </c>
      <c r="AY116">
        <v>1.1000000000000001</v>
      </c>
      <c r="AZ116">
        <v>1.9</v>
      </c>
      <c r="BA116">
        <v>14.048999999999999</v>
      </c>
      <c r="BB116">
        <v>11.74</v>
      </c>
      <c r="BC116">
        <v>0.84</v>
      </c>
      <c r="BD116">
        <v>17.666</v>
      </c>
      <c r="BE116">
        <v>2099.11</v>
      </c>
      <c r="BF116">
        <v>566.38</v>
      </c>
      <c r="BG116">
        <v>0.85399999999999998</v>
      </c>
      <c r="BH116">
        <v>9.6000000000000002E-2</v>
      </c>
      <c r="BI116">
        <v>0.95</v>
      </c>
      <c r="BJ116">
        <v>0.66100000000000003</v>
      </c>
      <c r="BK116">
        <v>7.3999999999999996E-2</v>
      </c>
      <c r="BL116">
        <v>0.73499999999999999</v>
      </c>
      <c r="BM116">
        <v>14.841699999999999</v>
      </c>
      <c r="BN116"/>
      <c r="BO116"/>
      <c r="BP116"/>
      <c r="BQ116">
        <v>0</v>
      </c>
      <c r="BR116">
        <v>0.44058999999999998</v>
      </c>
      <c r="BS116">
        <v>-3.2323040000000001</v>
      </c>
      <c r="BT116">
        <v>1.2E-2</v>
      </c>
      <c r="BU116">
        <v>10.606102999999999</v>
      </c>
      <c r="BV116">
        <v>-64.969310399999998</v>
      </c>
      <c r="BW116" s="4">
        <f t="shared" si="14"/>
        <v>2.8021324125999998</v>
      </c>
      <c r="BY116" s="4">
        <f t="shared" si="15"/>
        <v>16951.335147546462</v>
      </c>
      <c r="BZ116" s="4">
        <f t="shared" si="16"/>
        <v>4573.7942274903953</v>
      </c>
      <c r="CA116" s="4">
        <f t="shared" si="17"/>
        <v>5.3378967907961989</v>
      </c>
      <c r="CB116" s="4">
        <f t="shared" si="18"/>
        <v>119.85395279872913</v>
      </c>
    </row>
    <row r="117" spans="1:80" x14ac:dyDescent="0.25">
      <c r="A117" s="40">
        <v>41704</v>
      </c>
      <c r="B117" s="41">
        <v>2.4167824074074074E-2</v>
      </c>
      <c r="C117">
        <v>11.554</v>
      </c>
      <c r="D117">
        <v>5.9188000000000001</v>
      </c>
      <c r="E117">
        <v>59187.911180000003</v>
      </c>
      <c r="F117">
        <v>53.1</v>
      </c>
      <c r="G117">
        <v>3.6</v>
      </c>
      <c r="H117">
        <v>2150.9</v>
      </c>
      <c r="I117"/>
      <c r="J117">
        <v>0</v>
      </c>
      <c r="K117">
        <v>0.84660000000000002</v>
      </c>
      <c r="L117">
        <v>9.7809000000000008</v>
      </c>
      <c r="M117">
        <v>5.0106000000000002</v>
      </c>
      <c r="N117">
        <v>44.952300000000001</v>
      </c>
      <c r="O117">
        <v>3.0476000000000001</v>
      </c>
      <c r="P117">
        <v>48</v>
      </c>
      <c r="Q117">
        <v>34.7926</v>
      </c>
      <c r="R117">
        <v>2.3588</v>
      </c>
      <c r="S117">
        <v>37.200000000000003</v>
      </c>
      <c r="T117">
        <v>2150.9283999999998</v>
      </c>
      <c r="U117"/>
      <c r="V117"/>
      <c r="W117">
        <v>0</v>
      </c>
      <c r="X117">
        <v>0</v>
      </c>
      <c r="Y117">
        <v>12.3</v>
      </c>
      <c r="Z117">
        <v>848</v>
      </c>
      <c r="AA117">
        <v>875</v>
      </c>
      <c r="AB117">
        <v>796</v>
      </c>
      <c r="AC117">
        <v>47</v>
      </c>
      <c r="AD117">
        <v>12.87</v>
      </c>
      <c r="AE117">
        <v>0.3</v>
      </c>
      <c r="AF117">
        <v>973</v>
      </c>
      <c r="AG117">
        <v>0</v>
      </c>
      <c r="AH117">
        <v>10</v>
      </c>
      <c r="AI117">
        <v>16</v>
      </c>
      <c r="AJ117">
        <v>191</v>
      </c>
      <c r="AK117">
        <v>190</v>
      </c>
      <c r="AL117">
        <v>7.1</v>
      </c>
      <c r="AM117">
        <v>195</v>
      </c>
      <c r="AN117" t="s">
        <v>155</v>
      </c>
      <c r="AO117">
        <v>1</v>
      </c>
      <c r="AP117" s="42">
        <v>0.94072916666666673</v>
      </c>
      <c r="AQ117">
        <v>47.162818999999999</v>
      </c>
      <c r="AR117">
        <v>-88.492107000000004</v>
      </c>
      <c r="AS117">
        <v>322</v>
      </c>
      <c r="AT117">
        <v>37.4</v>
      </c>
      <c r="AU117">
        <v>12</v>
      </c>
      <c r="AV117">
        <v>8</v>
      </c>
      <c r="AW117" t="s">
        <v>231</v>
      </c>
      <c r="AX117">
        <v>1.2</v>
      </c>
      <c r="AY117">
        <v>1.1000000000000001</v>
      </c>
      <c r="AZ117">
        <v>1.9</v>
      </c>
      <c r="BA117">
        <v>14.048999999999999</v>
      </c>
      <c r="BB117">
        <v>11.47</v>
      </c>
      <c r="BC117">
        <v>0.82</v>
      </c>
      <c r="BD117">
        <v>18.125</v>
      </c>
      <c r="BE117">
        <v>1977.346</v>
      </c>
      <c r="BF117">
        <v>644.71900000000005</v>
      </c>
      <c r="BG117">
        <v>0.95199999999999996</v>
      </c>
      <c r="BH117">
        <v>6.5000000000000002E-2</v>
      </c>
      <c r="BI117">
        <v>1.016</v>
      </c>
      <c r="BJ117">
        <v>0.73699999999999999</v>
      </c>
      <c r="BK117">
        <v>0.05</v>
      </c>
      <c r="BL117">
        <v>0.78700000000000003</v>
      </c>
      <c r="BM117">
        <v>14.367800000000001</v>
      </c>
      <c r="BN117"/>
      <c r="BO117"/>
      <c r="BP117"/>
      <c r="BQ117">
        <v>0</v>
      </c>
      <c r="BR117">
        <v>0.42189599999999999</v>
      </c>
      <c r="BS117">
        <v>-3.3082120000000002</v>
      </c>
      <c r="BT117">
        <v>1.2E-2</v>
      </c>
      <c r="BU117">
        <v>10.156091</v>
      </c>
      <c r="BV117">
        <v>-66.495061199999995</v>
      </c>
      <c r="BW117" s="4">
        <f t="shared" si="14"/>
        <v>2.6832392422</v>
      </c>
      <c r="BY117" s="4">
        <f t="shared" si="15"/>
        <v>15290.51544328964</v>
      </c>
      <c r="BZ117" s="4">
        <f t="shared" si="16"/>
        <v>4985.5138281728405</v>
      </c>
      <c r="CA117" s="4">
        <f t="shared" si="17"/>
        <v>5.6991087456137999</v>
      </c>
      <c r="CB117" s="4">
        <f t="shared" si="18"/>
        <v>111.10400900302572</v>
      </c>
    </row>
    <row r="118" spans="1:80" x14ac:dyDescent="0.25">
      <c r="A118" s="40">
        <v>41704</v>
      </c>
      <c r="B118" s="41">
        <v>2.4179398148148151E-2</v>
      </c>
      <c r="C118">
        <v>11.077</v>
      </c>
      <c r="D118">
        <v>6.7337999999999996</v>
      </c>
      <c r="E118">
        <v>67338.062340000004</v>
      </c>
      <c r="F118">
        <v>53.6</v>
      </c>
      <c r="G118">
        <v>-5.4</v>
      </c>
      <c r="H118">
        <v>2148.6999999999998</v>
      </c>
      <c r="I118"/>
      <c r="J118">
        <v>0</v>
      </c>
      <c r="K118">
        <v>0.84250000000000003</v>
      </c>
      <c r="L118">
        <v>9.3316999999999997</v>
      </c>
      <c r="M118">
        <v>5.6729000000000003</v>
      </c>
      <c r="N118">
        <v>45.163699999999999</v>
      </c>
      <c r="O118">
        <v>0</v>
      </c>
      <c r="P118">
        <v>45.2</v>
      </c>
      <c r="Q118">
        <v>34.956200000000003</v>
      </c>
      <c r="R118">
        <v>0</v>
      </c>
      <c r="S118">
        <v>35</v>
      </c>
      <c r="T118">
        <v>2148.6907000000001</v>
      </c>
      <c r="U118"/>
      <c r="V118"/>
      <c r="W118">
        <v>0</v>
      </c>
      <c r="X118">
        <v>0</v>
      </c>
      <c r="Y118">
        <v>12.1</v>
      </c>
      <c r="Z118">
        <v>849</v>
      </c>
      <c r="AA118">
        <v>875</v>
      </c>
      <c r="AB118">
        <v>798</v>
      </c>
      <c r="AC118">
        <v>47</v>
      </c>
      <c r="AD118">
        <v>12.87</v>
      </c>
      <c r="AE118">
        <v>0.3</v>
      </c>
      <c r="AF118">
        <v>973</v>
      </c>
      <c r="AG118">
        <v>0</v>
      </c>
      <c r="AH118">
        <v>10</v>
      </c>
      <c r="AI118">
        <v>16</v>
      </c>
      <c r="AJ118">
        <v>191</v>
      </c>
      <c r="AK118">
        <v>190</v>
      </c>
      <c r="AL118">
        <v>7</v>
      </c>
      <c r="AM118">
        <v>195</v>
      </c>
      <c r="AN118" t="s">
        <v>155</v>
      </c>
      <c r="AO118">
        <v>1</v>
      </c>
      <c r="AP118" s="42">
        <v>0.94074074074074077</v>
      </c>
      <c r="AQ118">
        <v>47.162697000000001</v>
      </c>
      <c r="AR118">
        <v>-88.492178999999993</v>
      </c>
      <c r="AS118">
        <v>321.89999999999998</v>
      </c>
      <c r="AT118">
        <v>37.4</v>
      </c>
      <c r="AU118">
        <v>12</v>
      </c>
      <c r="AV118">
        <v>8</v>
      </c>
      <c r="AW118" t="s">
        <v>231</v>
      </c>
      <c r="AX118">
        <v>1.2</v>
      </c>
      <c r="AY118">
        <v>1.1000000000000001</v>
      </c>
      <c r="AZ118">
        <v>1.9</v>
      </c>
      <c r="BA118">
        <v>14.048999999999999</v>
      </c>
      <c r="BB118">
        <v>11.17</v>
      </c>
      <c r="BC118">
        <v>0.79</v>
      </c>
      <c r="BD118">
        <v>18.701000000000001</v>
      </c>
      <c r="BE118">
        <v>1860.058</v>
      </c>
      <c r="BF118">
        <v>719.69899999999996</v>
      </c>
      <c r="BG118">
        <v>0.94299999999999995</v>
      </c>
      <c r="BH118">
        <v>0</v>
      </c>
      <c r="BI118">
        <v>0.94299999999999995</v>
      </c>
      <c r="BJ118">
        <v>0.73</v>
      </c>
      <c r="BK118">
        <v>0</v>
      </c>
      <c r="BL118">
        <v>0.73</v>
      </c>
      <c r="BM118">
        <v>14.1516</v>
      </c>
      <c r="BN118"/>
      <c r="BO118"/>
      <c r="BP118"/>
      <c r="BQ118">
        <v>0</v>
      </c>
      <c r="BR118">
        <v>0.38958799999999999</v>
      </c>
      <c r="BS118">
        <v>-3.6683819999999998</v>
      </c>
      <c r="BT118">
        <v>1.2718E-2</v>
      </c>
      <c r="BU118">
        <v>9.3783569999999994</v>
      </c>
      <c r="BV118">
        <v>-73.734478199999998</v>
      </c>
      <c r="BW118" s="4">
        <f t="shared" si="14"/>
        <v>2.4777619193999998</v>
      </c>
      <c r="BY118" s="4">
        <f t="shared" si="15"/>
        <v>13282.080856327148</v>
      </c>
      <c r="BZ118" s="4">
        <f t="shared" si="16"/>
        <v>5139.140989269039</v>
      </c>
      <c r="CA118" s="4">
        <f t="shared" si="17"/>
        <v>5.2126971444539993</v>
      </c>
      <c r="CB118" s="4">
        <f t="shared" si="18"/>
        <v>101.05206151980167</v>
      </c>
    </row>
    <row r="119" spans="1:80" x14ac:dyDescent="0.25">
      <c r="A119" s="40">
        <v>41704</v>
      </c>
      <c r="B119" s="41">
        <v>2.4190972222222221E-2</v>
      </c>
      <c r="C119">
        <v>10.962</v>
      </c>
      <c r="D119">
        <v>7.3703000000000003</v>
      </c>
      <c r="E119">
        <v>73703.352549999996</v>
      </c>
      <c r="F119">
        <v>49.2</v>
      </c>
      <c r="G119">
        <v>-15.2</v>
      </c>
      <c r="H119">
        <v>2098.6</v>
      </c>
      <c r="I119"/>
      <c r="J119">
        <v>0</v>
      </c>
      <c r="K119">
        <v>0.83730000000000004</v>
      </c>
      <c r="L119">
        <v>9.1783999999999999</v>
      </c>
      <c r="M119">
        <v>6.1710000000000003</v>
      </c>
      <c r="N119">
        <v>41.217100000000002</v>
      </c>
      <c r="O119">
        <v>0</v>
      </c>
      <c r="P119">
        <v>41.2</v>
      </c>
      <c r="Q119">
        <v>31.901599999999998</v>
      </c>
      <c r="R119">
        <v>0</v>
      </c>
      <c r="S119">
        <v>31.9</v>
      </c>
      <c r="T119">
        <v>2098.5891000000001</v>
      </c>
      <c r="U119"/>
      <c r="V119"/>
      <c r="W119">
        <v>0</v>
      </c>
      <c r="X119">
        <v>0</v>
      </c>
      <c r="Y119">
        <v>12.2</v>
      </c>
      <c r="Z119">
        <v>851</v>
      </c>
      <c r="AA119">
        <v>876</v>
      </c>
      <c r="AB119">
        <v>798</v>
      </c>
      <c r="AC119">
        <v>47</v>
      </c>
      <c r="AD119">
        <v>12.87</v>
      </c>
      <c r="AE119">
        <v>0.3</v>
      </c>
      <c r="AF119">
        <v>973</v>
      </c>
      <c r="AG119">
        <v>0</v>
      </c>
      <c r="AH119">
        <v>9.282</v>
      </c>
      <c r="AI119">
        <v>16</v>
      </c>
      <c r="AJ119">
        <v>191</v>
      </c>
      <c r="AK119">
        <v>190</v>
      </c>
      <c r="AL119">
        <v>6.8</v>
      </c>
      <c r="AM119">
        <v>195</v>
      </c>
      <c r="AN119" t="s">
        <v>155</v>
      </c>
      <c r="AO119">
        <v>1</v>
      </c>
      <c r="AP119" s="42">
        <v>0.94076388888888884</v>
      </c>
      <c r="AQ119">
        <v>47.162464999999997</v>
      </c>
      <c r="AR119">
        <v>-88.492317</v>
      </c>
      <c r="AS119">
        <v>321.8</v>
      </c>
      <c r="AT119">
        <v>37.4</v>
      </c>
      <c r="AU119">
        <v>12</v>
      </c>
      <c r="AV119">
        <v>7</v>
      </c>
      <c r="AW119" t="s">
        <v>232</v>
      </c>
      <c r="AX119">
        <v>1.2</v>
      </c>
      <c r="AY119">
        <v>1.1000000000000001</v>
      </c>
      <c r="AZ119">
        <v>1.9</v>
      </c>
      <c r="BA119">
        <v>14.048999999999999</v>
      </c>
      <c r="BB119">
        <v>10.8</v>
      </c>
      <c r="BC119">
        <v>0.77</v>
      </c>
      <c r="BD119">
        <v>19.436</v>
      </c>
      <c r="BE119">
        <v>1789.4449999999999</v>
      </c>
      <c r="BF119">
        <v>765.74099999999999</v>
      </c>
      <c r="BG119">
        <v>0.84199999999999997</v>
      </c>
      <c r="BH119">
        <v>0</v>
      </c>
      <c r="BI119">
        <v>0.84199999999999997</v>
      </c>
      <c r="BJ119">
        <v>0.65100000000000002</v>
      </c>
      <c r="BK119">
        <v>0</v>
      </c>
      <c r="BL119">
        <v>0.65100000000000002</v>
      </c>
      <c r="BM119">
        <v>13.5189</v>
      </c>
      <c r="BN119"/>
      <c r="BO119"/>
      <c r="BP119"/>
      <c r="BQ119">
        <v>0</v>
      </c>
      <c r="BR119">
        <v>0.40082200000000001</v>
      </c>
      <c r="BS119">
        <v>-3.3929200000000002</v>
      </c>
      <c r="BT119">
        <v>1.2282E-2</v>
      </c>
      <c r="BU119">
        <v>9.6487870000000004</v>
      </c>
      <c r="BV119">
        <v>-68.197692000000004</v>
      </c>
      <c r="BW119" s="4">
        <f t="shared" si="14"/>
        <v>2.5492095254000002</v>
      </c>
      <c r="BY119" s="4">
        <f t="shared" si="15"/>
        <v>13146.312339557902</v>
      </c>
      <c r="BZ119" s="4">
        <f t="shared" si="16"/>
        <v>5625.5824332155535</v>
      </c>
      <c r="CA119" s="4">
        <f t="shared" si="17"/>
        <v>4.7826277605917999</v>
      </c>
      <c r="CB119" s="4">
        <f t="shared" si="18"/>
        <v>99.317767177672025</v>
      </c>
    </row>
    <row r="120" spans="1:80" x14ac:dyDescent="0.25">
      <c r="A120" s="40">
        <v>41704</v>
      </c>
      <c r="B120" s="41">
        <v>2.4202546296296298E-2</v>
      </c>
      <c r="C120">
        <v>10.648999999999999</v>
      </c>
      <c r="D120">
        <v>7.6157000000000004</v>
      </c>
      <c r="E120">
        <v>76157.435679999995</v>
      </c>
      <c r="F120">
        <v>36.1</v>
      </c>
      <c r="G120">
        <v>-12.1</v>
      </c>
      <c r="H120">
        <v>2070.1999999999998</v>
      </c>
      <c r="I120"/>
      <c r="J120">
        <v>0</v>
      </c>
      <c r="K120">
        <v>0.83730000000000004</v>
      </c>
      <c r="L120">
        <v>8.9160000000000004</v>
      </c>
      <c r="M120">
        <v>6.3765000000000001</v>
      </c>
      <c r="N120">
        <v>30.256399999999999</v>
      </c>
      <c r="O120">
        <v>0</v>
      </c>
      <c r="P120">
        <v>30.3</v>
      </c>
      <c r="Q120">
        <v>23.418099999999999</v>
      </c>
      <c r="R120">
        <v>0</v>
      </c>
      <c r="S120">
        <v>23.4</v>
      </c>
      <c r="T120">
        <v>2070.2408999999998</v>
      </c>
      <c r="U120"/>
      <c r="V120"/>
      <c r="W120">
        <v>0</v>
      </c>
      <c r="X120">
        <v>0</v>
      </c>
      <c r="Y120">
        <v>12.1</v>
      </c>
      <c r="Z120">
        <v>852</v>
      </c>
      <c r="AA120">
        <v>877</v>
      </c>
      <c r="AB120">
        <v>797</v>
      </c>
      <c r="AC120">
        <v>47</v>
      </c>
      <c r="AD120">
        <v>12.87</v>
      </c>
      <c r="AE120">
        <v>0.3</v>
      </c>
      <c r="AF120">
        <v>973</v>
      </c>
      <c r="AG120">
        <v>0</v>
      </c>
      <c r="AH120">
        <v>9</v>
      </c>
      <c r="AI120">
        <v>16</v>
      </c>
      <c r="AJ120">
        <v>191</v>
      </c>
      <c r="AK120">
        <v>190</v>
      </c>
      <c r="AL120">
        <v>6.8</v>
      </c>
      <c r="AM120">
        <v>195</v>
      </c>
      <c r="AN120" t="s">
        <v>155</v>
      </c>
      <c r="AO120">
        <v>1</v>
      </c>
      <c r="AP120" s="42">
        <v>0.94077546296296299</v>
      </c>
      <c r="AQ120">
        <v>47.162278000000001</v>
      </c>
      <c r="AR120">
        <v>-88.492424999999997</v>
      </c>
      <c r="AS120">
        <v>321.60000000000002</v>
      </c>
      <c r="AT120">
        <v>37.4</v>
      </c>
      <c r="AU120">
        <v>12</v>
      </c>
      <c r="AV120">
        <v>7</v>
      </c>
      <c r="AW120" t="s">
        <v>232</v>
      </c>
      <c r="AX120">
        <v>1.2</v>
      </c>
      <c r="AY120">
        <v>1.1000000000000001</v>
      </c>
      <c r="AZ120">
        <v>1.9</v>
      </c>
      <c r="BA120">
        <v>14.048999999999999</v>
      </c>
      <c r="BB120">
        <v>10.8</v>
      </c>
      <c r="BC120">
        <v>0.77</v>
      </c>
      <c r="BD120">
        <v>19.434000000000001</v>
      </c>
      <c r="BE120">
        <v>1744.9939999999999</v>
      </c>
      <c r="BF120">
        <v>794.298</v>
      </c>
      <c r="BG120">
        <v>0.62</v>
      </c>
      <c r="BH120">
        <v>0</v>
      </c>
      <c r="BI120">
        <v>0.62</v>
      </c>
      <c r="BJ120">
        <v>0.48</v>
      </c>
      <c r="BK120">
        <v>0</v>
      </c>
      <c r="BL120">
        <v>0.48</v>
      </c>
      <c r="BM120">
        <v>13.387700000000001</v>
      </c>
      <c r="BN120"/>
      <c r="BO120"/>
      <c r="BP120"/>
      <c r="BQ120">
        <v>0</v>
      </c>
      <c r="BR120">
        <v>0.31063400000000002</v>
      </c>
      <c r="BS120">
        <v>-3.294594</v>
      </c>
      <c r="BT120">
        <v>1.2E-2</v>
      </c>
      <c r="BU120">
        <v>7.4777370000000003</v>
      </c>
      <c r="BV120">
        <v>-66.221339400000005</v>
      </c>
      <c r="BW120" s="4">
        <f t="shared" si="14"/>
        <v>1.9756181154000001</v>
      </c>
      <c r="BY120" s="4">
        <f t="shared" si="15"/>
        <v>9935.208759597288</v>
      </c>
      <c r="BZ120" s="4">
        <f t="shared" si="16"/>
        <v>4522.3745453168367</v>
      </c>
      <c r="CA120" s="4">
        <f t="shared" si="17"/>
        <v>2.732903496864</v>
      </c>
      <c r="CB120" s="4">
        <f t="shared" si="18"/>
        <v>76.22352530201286</v>
      </c>
    </row>
    <row r="121" spans="1:80" x14ac:dyDescent="0.25">
      <c r="A121" s="40">
        <v>41704</v>
      </c>
      <c r="B121" s="41">
        <v>2.4214120370370368E-2</v>
      </c>
      <c r="C121">
        <v>10.64</v>
      </c>
      <c r="D121">
        <v>7.5704000000000002</v>
      </c>
      <c r="E121">
        <v>75704.446240000005</v>
      </c>
      <c r="F121">
        <v>27</v>
      </c>
      <c r="G121">
        <v>-26.2</v>
      </c>
      <c r="H121">
        <v>1737.3</v>
      </c>
      <c r="I121"/>
      <c r="J121">
        <v>0</v>
      </c>
      <c r="K121">
        <v>0.83809999999999996</v>
      </c>
      <c r="L121">
        <v>8.9171999999999993</v>
      </c>
      <c r="M121">
        <v>6.3446999999999996</v>
      </c>
      <c r="N121">
        <v>22.607500000000002</v>
      </c>
      <c r="O121">
        <v>0</v>
      </c>
      <c r="P121">
        <v>22.6</v>
      </c>
      <c r="Q121">
        <v>17.497900000000001</v>
      </c>
      <c r="R121">
        <v>0</v>
      </c>
      <c r="S121">
        <v>17.5</v>
      </c>
      <c r="T121">
        <v>1737.2579000000001</v>
      </c>
      <c r="U121"/>
      <c r="V121"/>
      <c r="W121">
        <v>0</v>
      </c>
      <c r="X121">
        <v>0</v>
      </c>
      <c r="Y121">
        <v>12.2</v>
      </c>
      <c r="Z121">
        <v>852</v>
      </c>
      <c r="AA121">
        <v>877</v>
      </c>
      <c r="AB121">
        <v>797</v>
      </c>
      <c r="AC121">
        <v>47</v>
      </c>
      <c r="AD121">
        <v>12.87</v>
      </c>
      <c r="AE121">
        <v>0.3</v>
      </c>
      <c r="AF121">
        <v>973</v>
      </c>
      <c r="AG121">
        <v>0</v>
      </c>
      <c r="AH121">
        <v>9</v>
      </c>
      <c r="AI121">
        <v>16</v>
      </c>
      <c r="AJ121">
        <v>191</v>
      </c>
      <c r="AK121">
        <v>190.7</v>
      </c>
      <c r="AL121">
        <v>6.7</v>
      </c>
      <c r="AM121">
        <v>195</v>
      </c>
      <c r="AN121" t="s">
        <v>155</v>
      </c>
      <c r="AO121">
        <v>1</v>
      </c>
      <c r="AP121" s="42">
        <v>0.94079861111111107</v>
      </c>
      <c r="AQ121">
        <v>47.162042999999997</v>
      </c>
      <c r="AR121">
        <v>-88.492562000000007</v>
      </c>
      <c r="AS121">
        <v>321.39999999999998</v>
      </c>
      <c r="AT121">
        <v>37.4</v>
      </c>
      <c r="AU121">
        <v>12</v>
      </c>
      <c r="AV121">
        <v>7</v>
      </c>
      <c r="AW121" t="s">
        <v>232</v>
      </c>
      <c r="AX121">
        <v>1.2</v>
      </c>
      <c r="AY121">
        <v>1.1000000000000001</v>
      </c>
      <c r="AZ121">
        <v>1.9</v>
      </c>
      <c r="BA121">
        <v>14.048999999999999</v>
      </c>
      <c r="BB121">
        <v>10.86</v>
      </c>
      <c r="BC121">
        <v>0.77</v>
      </c>
      <c r="BD121">
        <v>19.32</v>
      </c>
      <c r="BE121">
        <v>1752.4770000000001</v>
      </c>
      <c r="BF121">
        <v>793.61400000000003</v>
      </c>
      <c r="BG121">
        <v>0.46500000000000002</v>
      </c>
      <c r="BH121">
        <v>0</v>
      </c>
      <c r="BI121">
        <v>0.46500000000000002</v>
      </c>
      <c r="BJ121">
        <v>0.36</v>
      </c>
      <c r="BK121">
        <v>0</v>
      </c>
      <c r="BL121">
        <v>0.36</v>
      </c>
      <c r="BM121">
        <v>11.2811</v>
      </c>
      <c r="BN121"/>
      <c r="BO121"/>
      <c r="BP121"/>
      <c r="BQ121">
        <v>0</v>
      </c>
      <c r="BR121">
        <v>0.25620399999999999</v>
      </c>
      <c r="BS121">
        <v>-2.8498640000000002</v>
      </c>
      <c r="BT121">
        <v>1.2718E-2</v>
      </c>
      <c r="BU121">
        <v>6.1674709999999999</v>
      </c>
      <c r="BV121">
        <v>-57.282266399999997</v>
      </c>
      <c r="BW121" s="4">
        <f t="shared" si="14"/>
        <v>1.6294458381999999</v>
      </c>
      <c r="BY121" s="4">
        <f t="shared" si="15"/>
        <v>8229.4785090128535</v>
      </c>
      <c r="BZ121" s="4">
        <f t="shared" si="16"/>
        <v>3726.7418388097112</v>
      </c>
      <c r="CA121" s="4">
        <f t="shared" si="17"/>
        <v>1.6905284709839998</v>
      </c>
      <c r="CB121" s="4">
        <f t="shared" si="18"/>
        <v>52.975057594493336</v>
      </c>
    </row>
    <row r="122" spans="1:80" x14ac:dyDescent="0.25">
      <c r="A122" s="40">
        <v>41704</v>
      </c>
      <c r="B122" s="41">
        <v>2.4225694444444442E-2</v>
      </c>
      <c r="C122">
        <v>10.545999999999999</v>
      </c>
      <c r="D122">
        <v>8.1039999999999992</v>
      </c>
      <c r="E122">
        <v>81039.935329999993</v>
      </c>
      <c r="F122">
        <v>20</v>
      </c>
      <c r="G122">
        <v>-20.8</v>
      </c>
      <c r="H122">
        <v>1333.4</v>
      </c>
      <c r="I122"/>
      <c r="J122">
        <v>0</v>
      </c>
      <c r="K122">
        <v>0.83399999999999996</v>
      </c>
      <c r="L122">
        <v>8.7959999999999994</v>
      </c>
      <c r="M122">
        <v>6.7591000000000001</v>
      </c>
      <c r="N122">
        <v>16.700299999999999</v>
      </c>
      <c r="O122">
        <v>0</v>
      </c>
      <c r="P122">
        <v>16.7</v>
      </c>
      <c r="Q122">
        <v>12.9259</v>
      </c>
      <c r="R122">
        <v>0</v>
      </c>
      <c r="S122">
        <v>12.9</v>
      </c>
      <c r="T122">
        <v>1333.3513</v>
      </c>
      <c r="U122"/>
      <c r="V122"/>
      <c r="W122">
        <v>0</v>
      </c>
      <c r="X122">
        <v>0</v>
      </c>
      <c r="Y122">
        <v>12.2</v>
      </c>
      <c r="Z122">
        <v>852</v>
      </c>
      <c r="AA122">
        <v>878</v>
      </c>
      <c r="AB122">
        <v>797</v>
      </c>
      <c r="AC122">
        <v>47</v>
      </c>
      <c r="AD122">
        <v>12.87</v>
      </c>
      <c r="AE122">
        <v>0.3</v>
      </c>
      <c r="AF122">
        <v>973</v>
      </c>
      <c r="AG122">
        <v>0</v>
      </c>
      <c r="AH122">
        <v>9</v>
      </c>
      <c r="AI122">
        <v>16</v>
      </c>
      <c r="AJ122">
        <v>191</v>
      </c>
      <c r="AK122">
        <v>191</v>
      </c>
      <c r="AL122">
        <v>6.7</v>
      </c>
      <c r="AM122">
        <v>195</v>
      </c>
      <c r="AN122" t="s">
        <v>155</v>
      </c>
      <c r="AO122">
        <v>1</v>
      </c>
      <c r="AP122" s="42">
        <v>0.94081018518518522</v>
      </c>
      <c r="AQ122">
        <v>47.161839999999998</v>
      </c>
      <c r="AR122">
        <v>-88.492383000000004</v>
      </c>
      <c r="AS122">
        <v>321.60000000000002</v>
      </c>
      <c r="AT122">
        <v>38.799999999999997</v>
      </c>
      <c r="AU122">
        <v>12</v>
      </c>
      <c r="AV122">
        <v>6</v>
      </c>
      <c r="AW122" t="s">
        <v>233</v>
      </c>
      <c r="AX122">
        <v>1.2</v>
      </c>
      <c r="AY122">
        <v>1.166533</v>
      </c>
      <c r="AZ122">
        <v>1.9332670000000001</v>
      </c>
      <c r="BA122">
        <v>14.048999999999999</v>
      </c>
      <c r="BB122">
        <v>10.58</v>
      </c>
      <c r="BC122">
        <v>0.75</v>
      </c>
      <c r="BD122">
        <v>19.896999999999998</v>
      </c>
      <c r="BE122">
        <v>1700.72</v>
      </c>
      <c r="BF122">
        <v>831.79</v>
      </c>
      <c r="BG122">
        <v>0.33800000000000002</v>
      </c>
      <c r="BH122">
        <v>0</v>
      </c>
      <c r="BI122">
        <v>0.33800000000000002</v>
      </c>
      <c r="BJ122">
        <v>0.26200000000000001</v>
      </c>
      <c r="BK122">
        <v>0</v>
      </c>
      <c r="BL122">
        <v>0.26200000000000001</v>
      </c>
      <c r="BM122">
        <v>8.5183</v>
      </c>
      <c r="BN122"/>
      <c r="BO122"/>
      <c r="BP122"/>
      <c r="BQ122">
        <v>0</v>
      </c>
      <c r="BR122">
        <v>0.25358999999999998</v>
      </c>
      <c r="BS122">
        <v>-2.8541159999999999</v>
      </c>
      <c r="BT122">
        <v>1.2999999999999999E-2</v>
      </c>
      <c r="BU122">
        <v>6.104546</v>
      </c>
      <c r="BV122">
        <v>-57.367731599999999</v>
      </c>
      <c r="BW122" s="4">
        <f t="shared" si="14"/>
        <v>1.6128210532</v>
      </c>
      <c r="BY122" s="4">
        <f t="shared" si="15"/>
        <v>7904.9488124335676</v>
      </c>
      <c r="BZ122" s="4">
        <f t="shared" si="16"/>
        <v>3866.1610216226759</v>
      </c>
      <c r="CA122" s="4">
        <f t="shared" si="17"/>
        <v>1.2177763469928</v>
      </c>
      <c r="CB122" s="4">
        <f t="shared" si="18"/>
        <v>39.593069681636521</v>
      </c>
    </row>
    <row r="123" spans="1:80" x14ac:dyDescent="0.25">
      <c r="A123" s="40">
        <v>41704</v>
      </c>
      <c r="B123" s="41">
        <v>2.4237268518518516E-2</v>
      </c>
      <c r="C123">
        <v>10.997999999999999</v>
      </c>
      <c r="D123">
        <v>7.0506000000000002</v>
      </c>
      <c r="E123">
        <v>70505.75</v>
      </c>
      <c r="F123">
        <v>17</v>
      </c>
      <c r="G123">
        <v>-20.8</v>
      </c>
      <c r="H123">
        <v>1298.5999999999999</v>
      </c>
      <c r="I123"/>
      <c r="J123">
        <v>0</v>
      </c>
      <c r="K123">
        <v>0.8407</v>
      </c>
      <c r="L123">
        <v>9.2469000000000001</v>
      </c>
      <c r="M123">
        <v>5.9278000000000004</v>
      </c>
      <c r="N123">
        <v>14.2927</v>
      </c>
      <c r="O123">
        <v>0</v>
      </c>
      <c r="P123">
        <v>14.3</v>
      </c>
      <c r="Q123">
        <v>11.0624</v>
      </c>
      <c r="R123">
        <v>0</v>
      </c>
      <c r="S123">
        <v>11.1</v>
      </c>
      <c r="T123">
        <v>1298.5713000000001</v>
      </c>
      <c r="U123"/>
      <c r="V123"/>
      <c r="W123">
        <v>0</v>
      </c>
      <c r="X123">
        <v>0</v>
      </c>
      <c r="Y123">
        <v>12.2</v>
      </c>
      <c r="Z123">
        <v>852</v>
      </c>
      <c r="AA123">
        <v>878</v>
      </c>
      <c r="AB123">
        <v>799</v>
      </c>
      <c r="AC123">
        <v>47</v>
      </c>
      <c r="AD123">
        <v>12.87</v>
      </c>
      <c r="AE123">
        <v>0.3</v>
      </c>
      <c r="AF123">
        <v>973</v>
      </c>
      <c r="AG123">
        <v>0</v>
      </c>
      <c r="AH123">
        <v>9</v>
      </c>
      <c r="AI123">
        <v>16</v>
      </c>
      <c r="AJ123">
        <v>191</v>
      </c>
      <c r="AK123">
        <v>191</v>
      </c>
      <c r="AL123">
        <v>6.6</v>
      </c>
      <c r="AM123">
        <v>195</v>
      </c>
      <c r="AN123" t="s">
        <v>155</v>
      </c>
      <c r="AO123">
        <v>1</v>
      </c>
      <c r="AP123" s="42">
        <v>0.94082175925925926</v>
      </c>
      <c r="AQ123">
        <v>47.161565000000003</v>
      </c>
      <c r="AR123">
        <v>-88.491905000000003</v>
      </c>
      <c r="AS123">
        <v>321.8</v>
      </c>
      <c r="AT123">
        <v>41.7</v>
      </c>
      <c r="AU123">
        <v>12</v>
      </c>
      <c r="AV123">
        <v>6</v>
      </c>
      <c r="AW123" t="s">
        <v>234</v>
      </c>
      <c r="AX123">
        <v>1.2</v>
      </c>
      <c r="AY123">
        <v>1.3</v>
      </c>
      <c r="AZ123">
        <v>2</v>
      </c>
      <c r="BA123">
        <v>14.048999999999999</v>
      </c>
      <c r="BB123">
        <v>11.05</v>
      </c>
      <c r="BC123">
        <v>0.79</v>
      </c>
      <c r="BD123">
        <v>18.942</v>
      </c>
      <c r="BE123">
        <v>1832.8889999999999</v>
      </c>
      <c r="BF123">
        <v>747.83399999999995</v>
      </c>
      <c r="BG123">
        <v>0.29699999999999999</v>
      </c>
      <c r="BH123">
        <v>0</v>
      </c>
      <c r="BI123">
        <v>0.29699999999999999</v>
      </c>
      <c r="BJ123">
        <v>0.23</v>
      </c>
      <c r="BK123">
        <v>0</v>
      </c>
      <c r="BL123">
        <v>0.23</v>
      </c>
      <c r="BM123">
        <v>8.5048999999999992</v>
      </c>
      <c r="BN123"/>
      <c r="BO123"/>
      <c r="BP123"/>
      <c r="BQ123">
        <v>0</v>
      </c>
      <c r="BR123">
        <v>0.20402200000000001</v>
      </c>
      <c r="BS123">
        <v>-2.5855139999999999</v>
      </c>
      <c r="BT123">
        <v>1.2282E-2</v>
      </c>
      <c r="BU123">
        <v>4.9113199999999999</v>
      </c>
      <c r="BV123">
        <v>-51.968831399999999</v>
      </c>
      <c r="BW123" s="4">
        <f t="shared" si="14"/>
        <v>1.2975707439999999</v>
      </c>
      <c r="BY123" s="4">
        <f t="shared" si="15"/>
        <v>6854.050012809671</v>
      </c>
      <c r="BZ123" s="4">
        <f t="shared" si="16"/>
        <v>2796.5095743820316</v>
      </c>
      <c r="CA123" s="4">
        <f t="shared" si="17"/>
        <v>0.86008018103999995</v>
      </c>
      <c r="CB123" s="4">
        <f t="shared" si="18"/>
        <v>31.803895355335197</v>
      </c>
    </row>
    <row r="124" spans="1:80" x14ac:dyDescent="0.25">
      <c r="A124" s="40">
        <v>41704</v>
      </c>
      <c r="B124" s="41">
        <v>2.4248842592592593E-2</v>
      </c>
      <c r="C124">
        <v>11.379</v>
      </c>
      <c r="D124">
        <v>6.5381999999999998</v>
      </c>
      <c r="E124">
        <v>65381.926610000002</v>
      </c>
      <c r="F124">
        <v>11.1</v>
      </c>
      <c r="G124">
        <v>-28.1</v>
      </c>
      <c r="H124">
        <v>1037.3</v>
      </c>
      <c r="I124"/>
      <c r="J124">
        <v>0</v>
      </c>
      <c r="K124">
        <v>0.84299999999999997</v>
      </c>
      <c r="L124">
        <v>9.5929000000000002</v>
      </c>
      <c r="M124">
        <v>5.5117000000000003</v>
      </c>
      <c r="N124">
        <v>9.3968000000000007</v>
      </c>
      <c r="O124">
        <v>0</v>
      </c>
      <c r="P124">
        <v>9.4</v>
      </c>
      <c r="Q124">
        <v>7.2729999999999997</v>
      </c>
      <c r="R124">
        <v>0</v>
      </c>
      <c r="S124">
        <v>7.3</v>
      </c>
      <c r="T124">
        <v>1037.2760000000001</v>
      </c>
      <c r="U124"/>
      <c r="V124"/>
      <c r="W124">
        <v>0</v>
      </c>
      <c r="X124">
        <v>0</v>
      </c>
      <c r="Y124">
        <v>12.2</v>
      </c>
      <c r="Z124">
        <v>852</v>
      </c>
      <c r="AA124">
        <v>878</v>
      </c>
      <c r="AB124">
        <v>801</v>
      </c>
      <c r="AC124">
        <v>47</v>
      </c>
      <c r="AD124">
        <v>12.87</v>
      </c>
      <c r="AE124">
        <v>0.3</v>
      </c>
      <c r="AF124">
        <v>973</v>
      </c>
      <c r="AG124">
        <v>0</v>
      </c>
      <c r="AH124">
        <v>9</v>
      </c>
      <c r="AI124">
        <v>16</v>
      </c>
      <c r="AJ124">
        <v>191</v>
      </c>
      <c r="AK124">
        <v>191</v>
      </c>
      <c r="AL124">
        <v>6.7</v>
      </c>
      <c r="AM124">
        <v>195</v>
      </c>
      <c r="AN124" t="s">
        <v>155</v>
      </c>
      <c r="AO124">
        <v>1</v>
      </c>
      <c r="AP124" s="42">
        <v>0.9408333333333333</v>
      </c>
      <c r="AQ124">
        <v>47.161397999999998</v>
      </c>
      <c r="AR124">
        <v>-88.491874999999993</v>
      </c>
      <c r="AS124">
        <v>321.8</v>
      </c>
      <c r="AT124">
        <v>41.7</v>
      </c>
      <c r="AU124">
        <v>12</v>
      </c>
      <c r="AV124">
        <v>6</v>
      </c>
      <c r="AW124" t="s">
        <v>234</v>
      </c>
      <c r="AX124">
        <v>1.2</v>
      </c>
      <c r="AY124">
        <v>1.3</v>
      </c>
      <c r="AZ124">
        <v>2</v>
      </c>
      <c r="BA124">
        <v>14.048999999999999</v>
      </c>
      <c r="BB124">
        <v>11.22</v>
      </c>
      <c r="BC124">
        <v>0.8</v>
      </c>
      <c r="BD124">
        <v>18.623999999999999</v>
      </c>
      <c r="BE124">
        <v>1913.5340000000001</v>
      </c>
      <c r="BF124">
        <v>699.76099999999997</v>
      </c>
      <c r="BG124">
        <v>0.19600000000000001</v>
      </c>
      <c r="BH124">
        <v>0</v>
      </c>
      <c r="BI124">
        <v>0.19600000000000001</v>
      </c>
      <c r="BJ124">
        <v>0.152</v>
      </c>
      <c r="BK124">
        <v>0</v>
      </c>
      <c r="BL124">
        <v>0.152</v>
      </c>
      <c r="BM124">
        <v>6.8367000000000004</v>
      </c>
      <c r="BN124"/>
      <c r="BO124"/>
      <c r="BP124"/>
      <c r="BQ124">
        <v>0</v>
      </c>
      <c r="BR124">
        <v>0.18040999999999999</v>
      </c>
      <c r="BS124">
        <v>-2.9744220000000001</v>
      </c>
      <c r="BT124">
        <v>1.2E-2</v>
      </c>
      <c r="BU124">
        <v>4.3429200000000003</v>
      </c>
      <c r="BV124">
        <v>-59.785882200000003</v>
      </c>
      <c r="BW124" s="4">
        <f t="shared" si="14"/>
        <v>1.147399464</v>
      </c>
      <c r="BY124" s="4">
        <f t="shared" si="15"/>
        <v>6327.4815153637928</v>
      </c>
      <c r="BZ124" s="4">
        <f t="shared" si="16"/>
        <v>2313.8992004701681</v>
      </c>
      <c r="CA124" s="4">
        <f t="shared" si="17"/>
        <v>0.50261829177600004</v>
      </c>
      <c r="CB124" s="4">
        <f t="shared" si="18"/>
        <v>22.606911022269603</v>
      </c>
    </row>
    <row r="125" spans="1:80" x14ac:dyDescent="0.25">
      <c r="A125" s="40">
        <v>41704</v>
      </c>
      <c r="B125" s="41">
        <v>2.426041666666667E-2</v>
      </c>
      <c r="C125">
        <v>11.023999999999999</v>
      </c>
      <c r="D125">
        <v>6.8089000000000004</v>
      </c>
      <c r="E125">
        <v>68089.266669999997</v>
      </c>
      <c r="F125">
        <v>6.7</v>
      </c>
      <c r="G125">
        <v>-16.2</v>
      </c>
      <c r="H125">
        <v>903</v>
      </c>
      <c r="I125"/>
      <c r="J125">
        <v>0</v>
      </c>
      <c r="K125">
        <v>0.84330000000000005</v>
      </c>
      <c r="L125">
        <v>9.2963000000000005</v>
      </c>
      <c r="M125">
        <v>5.7419000000000002</v>
      </c>
      <c r="N125">
        <v>5.6459999999999999</v>
      </c>
      <c r="O125">
        <v>0</v>
      </c>
      <c r="P125">
        <v>5.6</v>
      </c>
      <c r="Q125">
        <v>4.3699000000000003</v>
      </c>
      <c r="R125">
        <v>0</v>
      </c>
      <c r="S125">
        <v>4.4000000000000004</v>
      </c>
      <c r="T125">
        <v>902.98249999999996</v>
      </c>
      <c r="U125"/>
      <c r="V125"/>
      <c r="W125">
        <v>0</v>
      </c>
      <c r="X125">
        <v>0</v>
      </c>
      <c r="Y125">
        <v>12.2</v>
      </c>
      <c r="Z125">
        <v>851</v>
      </c>
      <c r="AA125">
        <v>878</v>
      </c>
      <c r="AB125">
        <v>801</v>
      </c>
      <c r="AC125">
        <v>47</v>
      </c>
      <c r="AD125">
        <v>12.87</v>
      </c>
      <c r="AE125">
        <v>0.3</v>
      </c>
      <c r="AF125">
        <v>973</v>
      </c>
      <c r="AG125">
        <v>0</v>
      </c>
      <c r="AH125">
        <v>9.718</v>
      </c>
      <c r="AI125">
        <v>16</v>
      </c>
      <c r="AJ125">
        <v>191</v>
      </c>
      <c r="AK125">
        <v>190.3</v>
      </c>
      <c r="AL125">
        <v>6.8</v>
      </c>
      <c r="AM125">
        <v>195</v>
      </c>
      <c r="AN125" t="s">
        <v>155</v>
      </c>
      <c r="AO125">
        <v>1</v>
      </c>
      <c r="AP125" s="42">
        <v>0.94084490740740734</v>
      </c>
      <c r="AQ125">
        <v>47.161233000000003</v>
      </c>
      <c r="AR125">
        <v>-88.491845999999995</v>
      </c>
      <c r="AS125">
        <v>321.8</v>
      </c>
      <c r="AT125">
        <v>41.7</v>
      </c>
      <c r="AU125">
        <v>12</v>
      </c>
      <c r="AV125">
        <v>6</v>
      </c>
      <c r="AW125" t="s">
        <v>234</v>
      </c>
      <c r="AX125">
        <v>1.2</v>
      </c>
      <c r="AY125">
        <v>1.3</v>
      </c>
      <c r="AZ125">
        <v>2</v>
      </c>
      <c r="BA125">
        <v>14.048999999999999</v>
      </c>
      <c r="BB125">
        <v>11.23</v>
      </c>
      <c r="BC125">
        <v>0.8</v>
      </c>
      <c r="BD125">
        <v>18.582999999999998</v>
      </c>
      <c r="BE125">
        <v>1864.1759999999999</v>
      </c>
      <c r="BF125">
        <v>732.84100000000001</v>
      </c>
      <c r="BG125">
        <v>0.11899999999999999</v>
      </c>
      <c r="BH125">
        <v>0</v>
      </c>
      <c r="BI125">
        <v>0.11899999999999999</v>
      </c>
      <c r="BJ125">
        <v>9.1999999999999998E-2</v>
      </c>
      <c r="BK125">
        <v>0</v>
      </c>
      <c r="BL125">
        <v>9.1999999999999998E-2</v>
      </c>
      <c r="BM125">
        <v>5.9829999999999997</v>
      </c>
      <c r="BN125"/>
      <c r="BO125"/>
      <c r="BP125"/>
      <c r="BQ125">
        <v>0</v>
      </c>
      <c r="BR125">
        <v>0.22208</v>
      </c>
      <c r="BS125">
        <v>-2.4698980000000001</v>
      </c>
      <c r="BT125">
        <v>1.1282E-2</v>
      </c>
      <c r="BU125">
        <v>5.3460210000000004</v>
      </c>
      <c r="BV125">
        <v>-49.644949799999999</v>
      </c>
      <c r="BW125" s="4">
        <f t="shared" si="14"/>
        <v>1.4124187482000001</v>
      </c>
      <c r="BY125" s="4">
        <f t="shared" si="15"/>
        <v>7588.0545668701343</v>
      </c>
      <c r="BZ125" s="4">
        <f t="shared" si="16"/>
        <v>2983.0002622282855</v>
      </c>
      <c r="CA125" s="4">
        <f t="shared" si="17"/>
        <v>0.3744823558248</v>
      </c>
      <c r="CB125" s="4">
        <f t="shared" si="18"/>
        <v>24.353564509780199</v>
      </c>
    </row>
    <row r="126" spans="1:80" x14ac:dyDescent="0.25">
      <c r="A126" s="40">
        <v>41704</v>
      </c>
      <c r="B126" s="41">
        <v>2.427199074074074E-2</v>
      </c>
      <c r="C126">
        <v>10.641</v>
      </c>
      <c r="D126">
        <v>7.5019999999999998</v>
      </c>
      <c r="E126">
        <v>75020.066609999994</v>
      </c>
      <c r="F126">
        <v>5.4</v>
      </c>
      <c r="G126">
        <v>-3.9</v>
      </c>
      <c r="H126">
        <v>1170.3</v>
      </c>
      <c r="I126"/>
      <c r="J126">
        <v>0</v>
      </c>
      <c r="K126">
        <v>0.83940000000000003</v>
      </c>
      <c r="L126">
        <v>8.9324999999999992</v>
      </c>
      <c r="M126">
        <v>6.2972000000000001</v>
      </c>
      <c r="N126">
        <v>4.5727000000000002</v>
      </c>
      <c r="O126">
        <v>0</v>
      </c>
      <c r="P126">
        <v>4.5999999999999996</v>
      </c>
      <c r="Q126">
        <v>3.5392999999999999</v>
      </c>
      <c r="R126">
        <v>0</v>
      </c>
      <c r="S126">
        <v>3.5</v>
      </c>
      <c r="T126">
        <v>1170.2655999999999</v>
      </c>
      <c r="U126"/>
      <c r="V126"/>
      <c r="W126">
        <v>0</v>
      </c>
      <c r="X126">
        <v>0</v>
      </c>
      <c r="Y126">
        <v>12.3</v>
      </c>
      <c r="Z126">
        <v>851</v>
      </c>
      <c r="AA126">
        <v>878</v>
      </c>
      <c r="AB126">
        <v>802</v>
      </c>
      <c r="AC126">
        <v>47</v>
      </c>
      <c r="AD126">
        <v>12.87</v>
      </c>
      <c r="AE126">
        <v>0.3</v>
      </c>
      <c r="AF126">
        <v>973</v>
      </c>
      <c r="AG126">
        <v>0</v>
      </c>
      <c r="AH126">
        <v>9.282</v>
      </c>
      <c r="AI126">
        <v>16</v>
      </c>
      <c r="AJ126">
        <v>191</v>
      </c>
      <c r="AK126">
        <v>190</v>
      </c>
      <c r="AL126">
        <v>7</v>
      </c>
      <c r="AM126">
        <v>195</v>
      </c>
      <c r="AN126" t="s">
        <v>155</v>
      </c>
      <c r="AO126">
        <v>1</v>
      </c>
      <c r="AP126" s="42">
        <v>0.94085648148148149</v>
      </c>
      <c r="AQ126">
        <v>47.161056000000002</v>
      </c>
      <c r="AR126">
        <v>-88.491397000000006</v>
      </c>
      <c r="AS126">
        <v>321.5</v>
      </c>
      <c r="AT126">
        <v>42.4</v>
      </c>
      <c r="AU126">
        <v>12</v>
      </c>
      <c r="AV126">
        <v>0</v>
      </c>
      <c r="AW126" t="s">
        <v>235</v>
      </c>
      <c r="AX126">
        <v>1.101399</v>
      </c>
      <c r="AY126">
        <v>1.3</v>
      </c>
      <c r="AZ126">
        <v>1.835664</v>
      </c>
      <c r="BA126">
        <v>14.048999999999999</v>
      </c>
      <c r="BB126">
        <v>10.94</v>
      </c>
      <c r="BC126">
        <v>0.78</v>
      </c>
      <c r="BD126">
        <v>19.132000000000001</v>
      </c>
      <c r="BE126">
        <v>1765.673</v>
      </c>
      <c r="BF126">
        <v>792.25199999999995</v>
      </c>
      <c r="BG126">
        <v>9.5000000000000001E-2</v>
      </c>
      <c r="BH126">
        <v>0</v>
      </c>
      <c r="BI126">
        <v>9.5000000000000001E-2</v>
      </c>
      <c r="BJ126">
        <v>7.2999999999999995E-2</v>
      </c>
      <c r="BK126">
        <v>0</v>
      </c>
      <c r="BL126">
        <v>7.2999999999999995E-2</v>
      </c>
      <c r="BM126">
        <v>7.6433999999999997</v>
      </c>
      <c r="BN126"/>
      <c r="BO126"/>
      <c r="BP126"/>
      <c r="BQ126">
        <v>0</v>
      </c>
      <c r="BR126">
        <v>0.236128</v>
      </c>
      <c r="BS126">
        <v>-2.51769</v>
      </c>
      <c r="BT126">
        <v>1.0999999999999999E-2</v>
      </c>
      <c r="BU126">
        <v>5.6841920000000004</v>
      </c>
      <c r="BV126">
        <v>-50.605569000000003</v>
      </c>
      <c r="BW126" s="4">
        <f t="shared" si="14"/>
        <v>1.5017635264</v>
      </c>
      <c r="BY126" s="4">
        <f t="shared" si="15"/>
        <v>7641.7334934018627</v>
      </c>
      <c r="BZ126" s="4">
        <f t="shared" si="16"/>
        <v>3428.8221225643774</v>
      </c>
      <c r="CA126" s="4">
        <f t="shared" si="17"/>
        <v>0.31593989658239996</v>
      </c>
      <c r="CB126" s="4">
        <f t="shared" si="18"/>
        <v>33.080205555313917</v>
      </c>
    </row>
    <row r="127" spans="1:80" x14ac:dyDescent="0.25">
      <c r="A127" s="40">
        <v>41704</v>
      </c>
      <c r="B127" s="41">
        <v>2.4283564814814817E-2</v>
      </c>
      <c r="C127">
        <v>10.63</v>
      </c>
      <c r="D127">
        <v>7.8587999999999996</v>
      </c>
      <c r="E127">
        <v>78588.18419</v>
      </c>
      <c r="F127">
        <v>4.7</v>
      </c>
      <c r="G127">
        <v>1.8</v>
      </c>
      <c r="H127">
        <v>1311</v>
      </c>
      <c r="I127"/>
      <c r="J127">
        <v>0</v>
      </c>
      <c r="K127">
        <v>0.83599999999999997</v>
      </c>
      <c r="L127">
        <v>8.8869000000000007</v>
      </c>
      <c r="M127">
        <v>6.5701999999999998</v>
      </c>
      <c r="N127">
        <v>3.9575999999999998</v>
      </c>
      <c r="O127">
        <v>1.4802</v>
      </c>
      <c r="P127">
        <v>5.4</v>
      </c>
      <c r="Q127">
        <v>3.0632000000000001</v>
      </c>
      <c r="R127">
        <v>1.1456999999999999</v>
      </c>
      <c r="S127">
        <v>4.2</v>
      </c>
      <c r="T127">
        <v>1311.0035</v>
      </c>
      <c r="U127"/>
      <c r="V127"/>
      <c r="W127">
        <v>0</v>
      </c>
      <c r="X127">
        <v>0</v>
      </c>
      <c r="Y127">
        <v>12.2</v>
      </c>
      <c r="Z127">
        <v>851</v>
      </c>
      <c r="AA127">
        <v>878</v>
      </c>
      <c r="AB127">
        <v>803</v>
      </c>
      <c r="AC127">
        <v>47</v>
      </c>
      <c r="AD127">
        <v>12.87</v>
      </c>
      <c r="AE127">
        <v>0.3</v>
      </c>
      <c r="AF127">
        <v>973</v>
      </c>
      <c r="AG127">
        <v>0</v>
      </c>
      <c r="AH127">
        <v>9</v>
      </c>
      <c r="AI127">
        <v>16</v>
      </c>
      <c r="AJ127">
        <v>191</v>
      </c>
      <c r="AK127">
        <v>190</v>
      </c>
      <c r="AL127">
        <v>7.2</v>
      </c>
      <c r="AM127">
        <v>195</v>
      </c>
      <c r="AN127" t="s">
        <v>155</v>
      </c>
      <c r="AO127">
        <v>2</v>
      </c>
      <c r="AP127" s="42">
        <v>0.94086805555555564</v>
      </c>
      <c r="AQ127">
        <v>47.160874</v>
      </c>
      <c r="AR127">
        <v>-88.490471999999997</v>
      </c>
      <c r="AS127">
        <v>321</v>
      </c>
      <c r="AT127">
        <v>43.8</v>
      </c>
      <c r="AU127">
        <v>12</v>
      </c>
      <c r="AV127">
        <v>10</v>
      </c>
      <c r="AW127" t="s">
        <v>208</v>
      </c>
      <c r="AX127">
        <v>0.9</v>
      </c>
      <c r="AY127">
        <v>1.3</v>
      </c>
      <c r="AZ127">
        <v>1.532767</v>
      </c>
      <c r="BA127">
        <v>14.048999999999999</v>
      </c>
      <c r="BB127">
        <v>10.7</v>
      </c>
      <c r="BC127">
        <v>0.76</v>
      </c>
      <c r="BD127">
        <v>19.614000000000001</v>
      </c>
      <c r="BE127">
        <v>1729.383</v>
      </c>
      <c r="BF127">
        <v>813.75300000000004</v>
      </c>
      <c r="BG127">
        <v>8.1000000000000003E-2</v>
      </c>
      <c r="BH127">
        <v>0.03</v>
      </c>
      <c r="BI127">
        <v>0.111</v>
      </c>
      <c r="BJ127">
        <v>6.2E-2</v>
      </c>
      <c r="BK127">
        <v>2.3E-2</v>
      </c>
      <c r="BL127">
        <v>8.5999999999999993E-2</v>
      </c>
      <c r="BM127">
        <v>8.4296000000000006</v>
      </c>
      <c r="BN127"/>
      <c r="BO127"/>
      <c r="BP127"/>
      <c r="BQ127">
        <v>0</v>
      </c>
      <c r="BR127">
        <v>0.24218000000000001</v>
      </c>
      <c r="BS127">
        <v>-3.0207959999999998</v>
      </c>
      <c r="BT127">
        <v>1.1717999999999999E-2</v>
      </c>
      <c r="BU127">
        <v>5.829879</v>
      </c>
      <c r="BV127">
        <v>-60.717999599999999</v>
      </c>
      <c r="BW127" s="4">
        <f t="shared" si="14"/>
        <v>1.5402540318</v>
      </c>
      <c r="BY127" s="4">
        <f t="shared" si="15"/>
        <v>7676.506093427839</v>
      </c>
      <c r="BZ127" s="4">
        <f t="shared" si="16"/>
        <v>3612.1436738103621</v>
      </c>
      <c r="CA127" s="4">
        <f t="shared" si="17"/>
        <v>0.27520993197720001</v>
      </c>
      <c r="CB127" s="4">
        <f t="shared" si="18"/>
        <v>37.417897461209762</v>
      </c>
    </row>
    <row r="128" spans="1:80" x14ac:dyDescent="0.25">
      <c r="A128" s="40">
        <v>41704</v>
      </c>
      <c r="B128" s="41">
        <v>2.4295138888888887E-2</v>
      </c>
      <c r="C128">
        <v>10.989000000000001</v>
      </c>
      <c r="D128">
        <v>6.8788999999999998</v>
      </c>
      <c r="E128">
        <v>68789.127179999996</v>
      </c>
      <c r="F128">
        <v>4.3</v>
      </c>
      <c r="G128">
        <v>5.3</v>
      </c>
      <c r="H128">
        <v>1185.8</v>
      </c>
      <c r="I128"/>
      <c r="J128">
        <v>0</v>
      </c>
      <c r="K128">
        <v>0.84279999999999999</v>
      </c>
      <c r="L128">
        <v>9.2611000000000008</v>
      </c>
      <c r="M128">
        <v>5.7972999999999999</v>
      </c>
      <c r="N128">
        <v>3.6238999999999999</v>
      </c>
      <c r="O128">
        <v>4.4264999999999999</v>
      </c>
      <c r="P128">
        <v>8.1</v>
      </c>
      <c r="Q128">
        <v>2.8048999999999999</v>
      </c>
      <c r="R128">
        <v>3.4260000000000002</v>
      </c>
      <c r="S128">
        <v>6.2</v>
      </c>
      <c r="T128">
        <v>1185.837</v>
      </c>
      <c r="U128"/>
      <c r="V128"/>
      <c r="W128">
        <v>0</v>
      </c>
      <c r="X128">
        <v>0</v>
      </c>
      <c r="Y128">
        <v>12.2</v>
      </c>
      <c r="Z128">
        <v>852</v>
      </c>
      <c r="AA128">
        <v>878</v>
      </c>
      <c r="AB128">
        <v>804</v>
      </c>
      <c r="AC128">
        <v>47</v>
      </c>
      <c r="AD128">
        <v>12.87</v>
      </c>
      <c r="AE128">
        <v>0.3</v>
      </c>
      <c r="AF128">
        <v>973</v>
      </c>
      <c r="AG128">
        <v>0</v>
      </c>
      <c r="AH128">
        <v>9</v>
      </c>
      <c r="AI128">
        <v>16</v>
      </c>
      <c r="AJ128">
        <v>191</v>
      </c>
      <c r="AK128">
        <v>190</v>
      </c>
      <c r="AL128">
        <v>7.2</v>
      </c>
      <c r="AM128">
        <v>195</v>
      </c>
      <c r="AN128" t="s">
        <v>155</v>
      </c>
      <c r="AO128">
        <v>2</v>
      </c>
      <c r="AP128" s="42">
        <v>0.94087962962962957</v>
      </c>
      <c r="AQ128">
        <v>47.160718000000003</v>
      </c>
      <c r="AR128">
        <v>-88.490431000000001</v>
      </c>
      <c r="AS128">
        <v>321</v>
      </c>
      <c r="AT128">
        <v>42.2</v>
      </c>
      <c r="AU128">
        <v>12</v>
      </c>
      <c r="AV128">
        <v>10</v>
      </c>
      <c r="AW128" t="s">
        <v>208</v>
      </c>
      <c r="AX128">
        <v>0.9</v>
      </c>
      <c r="AY128">
        <v>1.3</v>
      </c>
      <c r="AZ128">
        <v>1.6</v>
      </c>
      <c r="BA128">
        <v>14.048999999999999</v>
      </c>
      <c r="BB128">
        <v>11.18</v>
      </c>
      <c r="BC128">
        <v>0.8</v>
      </c>
      <c r="BD128">
        <v>18.655999999999999</v>
      </c>
      <c r="BE128">
        <v>1851.162</v>
      </c>
      <c r="BF128">
        <v>737.54499999999996</v>
      </c>
      <c r="BG128">
        <v>7.5999999999999998E-2</v>
      </c>
      <c r="BH128">
        <v>9.2999999999999999E-2</v>
      </c>
      <c r="BI128">
        <v>0.16900000000000001</v>
      </c>
      <c r="BJ128">
        <v>5.8999999999999997E-2</v>
      </c>
      <c r="BK128">
        <v>7.1999999999999995E-2</v>
      </c>
      <c r="BL128">
        <v>0.13</v>
      </c>
      <c r="BM128">
        <v>7.8319999999999999</v>
      </c>
      <c r="BN128"/>
      <c r="BO128"/>
      <c r="BP128"/>
      <c r="BQ128">
        <v>0</v>
      </c>
      <c r="BR128">
        <v>0.222742</v>
      </c>
      <c r="BS128">
        <v>-3.369758</v>
      </c>
      <c r="BT128">
        <v>1.2E-2</v>
      </c>
      <c r="BU128">
        <v>5.3619570000000003</v>
      </c>
      <c r="BV128">
        <v>-67.732135799999995</v>
      </c>
      <c r="BW128" s="4">
        <f t="shared" si="14"/>
        <v>1.4166290394000001</v>
      </c>
      <c r="BY128" s="4">
        <f t="shared" si="15"/>
        <v>7557.5429849274888</v>
      </c>
      <c r="BZ128" s="4">
        <f t="shared" si="16"/>
        <v>3011.0968358351911</v>
      </c>
      <c r="CA128" s="4">
        <f t="shared" si="17"/>
        <v>0.24087304952819999</v>
      </c>
      <c r="CB128" s="4">
        <f t="shared" si="18"/>
        <v>31.974876676353603</v>
      </c>
    </row>
    <row r="129" spans="1:80" x14ac:dyDescent="0.25">
      <c r="A129" s="40">
        <v>41704</v>
      </c>
      <c r="B129" s="41">
        <v>2.4306712962962964E-2</v>
      </c>
      <c r="C129">
        <v>11.007</v>
      </c>
      <c r="D129">
        <v>7.2953999999999999</v>
      </c>
      <c r="E129">
        <v>72953.715710000004</v>
      </c>
      <c r="F129">
        <v>4</v>
      </c>
      <c r="G129">
        <v>5.3</v>
      </c>
      <c r="H129">
        <v>1093.9000000000001</v>
      </c>
      <c r="I129"/>
      <c r="J129">
        <v>0</v>
      </c>
      <c r="K129">
        <v>0.83879999999999999</v>
      </c>
      <c r="L129">
        <v>9.2322000000000006</v>
      </c>
      <c r="M129">
        <v>6.1189999999999998</v>
      </c>
      <c r="N129">
        <v>3.355</v>
      </c>
      <c r="O129">
        <v>4.4454000000000002</v>
      </c>
      <c r="P129">
        <v>7.8</v>
      </c>
      <c r="Q129">
        <v>2.5966999999999998</v>
      </c>
      <c r="R129">
        <v>3.4407000000000001</v>
      </c>
      <c r="S129">
        <v>6</v>
      </c>
      <c r="T129">
        <v>1093.9222</v>
      </c>
      <c r="U129"/>
      <c r="V129"/>
      <c r="W129">
        <v>0</v>
      </c>
      <c r="X129">
        <v>0</v>
      </c>
      <c r="Y129">
        <v>12.3</v>
      </c>
      <c r="Z129">
        <v>852</v>
      </c>
      <c r="AA129">
        <v>878</v>
      </c>
      <c r="AB129">
        <v>802</v>
      </c>
      <c r="AC129">
        <v>47</v>
      </c>
      <c r="AD129">
        <v>12.87</v>
      </c>
      <c r="AE129">
        <v>0.3</v>
      </c>
      <c r="AF129">
        <v>973</v>
      </c>
      <c r="AG129">
        <v>0</v>
      </c>
      <c r="AH129">
        <v>9</v>
      </c>
      <c r="AI129">
        <v>16</v>
      </c>
      <c r="AJ129">
        <v>191</v>
      </c>
      <c r="AK129">
        <v>190</v>
      </c>
      <c r="AL129">
        <v>7.1</v>
      </c>
      <c r="AM129">
        <v>195</v>
      </c>
      <c r="AN129" t="s">
        <v>155</v>
      </c>
      <c r="AO129">
        <v>2</v>
      </c>
      <c r="AP129" s="42">
        <v>0.94089120370370372</v>
      </c>
      <c r="AQ129">
        <v>47.160542</v>
      </c>
      <c r="AR129">
        <v>-88.490567999999996</v>
      </c>
      <c r="AS129">
        <v>320.7</v>
      </c>
      <c r="AT129">
        <v>38.799999999999997</v>
      </c>
      <c r="AU129">
        <v>12</v>
      </c>
      <c r="AV129">
        <v>10</v>
      </c>
      <c r="AW129" t="s">
        <v>208</v>
      </c>
      <c r="AX129">
        <v>0.96513499999999997</v>
      </c>
      <c r="AY129">
        <v>1.3</v>
      </c>
      <c r="AZ129">
        <v>1.665135</v>
      </c>
      <c r="BA129">
        <v>14.048999999999999</v>
      </c>
      <c r="BB129">
        <v>10.89</v>
      </c>
      <c r="BC129">
        <v>0.78</v>
      </c>
      <c r="BD129">
        <v>19.225000000000001</v>
      </c>
      <c r="BE129">
        <v>1811.4469999999999</v>
      </c>
      <c r="BF129">
        <v>764.149</v>
      </c>
      <c r="BG129">
        <v>6.9000000000000006E-2</v>
      </c>
      <c r="BH129">
        <v>9.0999999999999998E-2</v>
      </c>
      <c r="BI129">
        <v>0.16</v>
      </c>
      <c r="BJ129">
        <v>5.2999999999999999E-2</v>
      </c>
      <c r="BK129">
        <v>7.0999999999999994E-2</v>
      </c>
      <c r="BL129">
        <v>0.124</v>
      </c>
      <c r="BM129">
        <v>7.0919999999999996</v>
      </c>
      <c r="BN129"/>
      <c r="BO129"/>
      <c r="BP129"/>
      <c r="BQ129">
        <v>0</v>
      </c>
      <c r="BR129">
        <v>0.222607</v>
      </c>
      <c r="BS129">
        <v>-3.3342350000000001</v>
      </c>
      <c r="BT129">
        <v>1.2E-2</v>
      </c>
      <c r="BU129">
        <v>5.3587160000000003</v>
      </c>
      <c r="BV129">
        <v>-67.018123500000002</v>
      </c>
      <c r="BW129" s="4">
        <f t="shared" si="14"/>
        <v>1.4157727672</v>
      </c>
      <c r="BY129" s="4">
        <f t="shared" si="15"/>
        <v>7390.9326587903925</v>
      </c>
      <c r="BZ129" s="4">
        <f t="shared" si="16"/>
        <v>3117.8244797015977</v>
      </c>
      <c r="CA129" s="4">
        <f t="shared" si="17"/>
        <v>0.21624669720719999</v>
      </c>
      <c r="CB129" s="4">
        <f t="shared" si="18"/>
        <v>28.936256162140801</v>
      </c>
    </row>
    <row r="130" spans="1:80" x14ac:dyDescent="0.25">
      <c r="A130" s="40">
        <v>41704</v>
      </c>
      <c r="B130" s="41">
        <v>2.4318287037037034E-2</v>
      </c>
      <c r="C130">
        <v>10.896000000000001</v>
      </c>
      <c r="D130">
        <v>7.0884</v>
      </c>
      <c r="E130">
        <v>70884.301770000005</v>
      </c>
      <c r="F130">
        <v>3.6</v>
      </c>
      <c r="G130">
        <v>-6.2</v>
      </c>
      <c r="H130">
        <v>1169.8</v>
      </c>
      <c r="I130"/>
      <c r="J130">
        <v>0</v>
      </c>
      <c r="K130">
        <v>0.84150000000000003</v>
      </c>
      <c r="L130">
        <v>9.1684000000000001</v>
      </c>
      <c r="M130">
        <v>5.9648000000000003</v>
      </c>
      <c r="N130">
        <v>3.0653000000000001</v>
      </c>
      <c r="O130">
        <v>0</v>
      </c>
      <c r="P130">
        <v>3.1</v>
      </c>
      <c r="Q130">
        <v>2.3725000000000001</v>
      </c>
      <c r="R130">
        <v>0</v>
      </c>
      <c r="S130">
        <v>2.4</v>
      </c>
      <c r="T130">
        <v>1169.7666999999999</v>
      </c>
      <c r="U130"/>
      <c r="V130"/>
      <c r="W130">
        <v>0</v>
      </c>
      <c r="X130">
        <v>0</v>
      </c>
      <c r="Y130">
        <v>12.2</v>
      </c>
      <c r="Z130">
        <v>852</v>
      </c>
      <c r="AA130">
        <v>879</v>
      </c>
      <c r="AB130">
        <v>798</v>
      </c>
      <c r="AC130">
        <v>47</v>
      </c>
      <c r="AD130">
        <v>12.87</v>
      </c>
      <c r="AE130">
        <v>0.3</v>
      </c>
      <c r="AF130">
        <v>973</v>
      </c>
      <c r="AG130">
        <v>0</v>
      </c>
      <c r="AH130">
        <v>9</v>
      </c>
      <c r="AI130">
        <v>16</v>
      </c>
      <c r="AJ130">
        <v>191</v>
      </c>
      <c r="AK130">
        <v>190</v>
      </c>
      <c r="AL130">
        <v>7.1</v>
      </c>
      <c r="AM130">
        <v>195</v>
      </c>
      <c r="AN130" t="s">
        <v>155</v>
      </c>
      <c r="AO130">
        <v>2</v>
      </c>
      <c r="AP130" s="42">
        <v>0.94090277777777775</v>
      </c>
      <c r="AQ130">
        <v>47.160373</v>
      </c>
      <c r="AR130">
        <v>-88.490605000000002</v>
      </c>
      <c r="AS130">
        <v>320.10000000000002</v>
      </c>
      <c r="AT130">
        <v>38.799999999999997</v>
      </c>
      <c r="AU130">
        <v>12</v>
      </c>
      <c r="AV130">
        <v>10</v>
      </c>
      <c r="AW130" t="s">
        <v>208</v>
      </c>
      <c r="AX130">
        <v>1.132468</v>
      </c>
      <c r="AY130">
        <v>1.3</v>
      </c>
      <c r="AZ130">
        <v>1.8</v>
      </c>
      <c r="BA130">
        <v>14.048999999999999</v>
      </c>
      <c r="BB130">
        <v>11.09</v>
      </c>
      <c r="BC130">
        <v>0.79</v>
      </c>
      <c r="BD130">
        <v>18.838999999999999</v>
      </c>
      <c r="BE130">
        <v>1823.819</v>
      </c>
      <c r="BF130">
        <v>755.19600000000003</v>
      </c>
      <c r="BG130">
        <v>6.4000000000000001E-2</v>
      </c>
      <c r="BH130">
        <v>0</v>
      </c>
      <c r="BI130">
        <v>6.4000000000000001E-2</v>
      </c>
      <c r="BJ130">
        <v>4.9000000000000002E-2</v>
      </c>
      <c r="BK130">
        <v>0</v>
      </c>
      <c r="BL130">
        <v>4.9000000000000002E-2</v>
      </c>
      <c r="BM130">
        <v>7.6886999999999999</v>
      </c>
      <c r="BN130"/>
      <c r="BO130"/>
      <c r="BP130"/>
      <c r="BQ130">
        <v>0</v>
      </c>
      <c r="BR130">
        <v>0.27336899999999997</v>
      </c>
      <c r="BS130">
        <v>-3.5093390000000002</v>
      </c>
      <c r="BT130">
        <v>1.2E-2</v>
      </c>
      <c r="BU130">
        <v>6.5806839999999998</v>
      </c>
      <c r="BV130">
        <v>-70.5377139</v>
      </c>
      <c r="BW130" s="4">
        <f t="shared" si="14"/>
        <v>1.7386167127999999</v>
      </c>
      <c r="BY130" s="4">
        <f t="shared" si="15"/>
        <v>9138.3049163860323</v>
      </c>
      <c r="BZ130" s="4">
        <f t="shared" si="16"/>
        <v>3783.9343266163291</v>
      </c>
      <c r="CA130" s="4">
        <f t="shared" si="17"/>
        <v>0.24551610708239999</v>
      </c>
      <c r="CB130" s="4">
        <f t="shared" si="18"/>
        <v>38.524483520907118</v>
      </c>
    </row>
    <row r="131" spans="1:80" x14ac:dyDescent="0.25">
      <c r="A131" s="40">
        <v>41704</v>
      </c>
      <c r="B131" s="41">
        <v>2.4329861111111111E-2</v>
      </c>
      <c r="C131">
        <v>10.984</v>
      </c>
      <c r="D131">
        <v>7.0176999999999996</v>
      </c>
      <c r="E131">
        <v>70176.885250000007</v>
      </c>
      <c r="F131">
        <v>3.5</v>
      </c>
      <c r="G131">
        <v>-11.7</v>
      </c>
      <c r="H131">
        <v>1213.8</v>
      </c>
      <c r="I131"/>
      <c r="J131">
        <v>0</v>
      </c>
      <c r="K131">
        <v>0.84140000000000004</v>
      </c>
      <c r="L131">
        <v>9.2425999999999995</v>
      </c>
      <c r="M131">
        <v>5.9050000000000002</v>
      </c>
      <c r="N131">
        <v>2.9449999999999998</v>
      </c>
      <c r="O131">
        <v>0</v>
      </c>
      <c r="P131">
        <v>2.9</v>
      </c>
      <c r="Q131">
        <v>2.2793999999999999</v>
      </c>
      <c r="R131">
        <v>0</v>
      </c>
      <c r="S131">
        <v>2.2999999999999998</v>
      </c>
      <c r="T131">
        <v>1213.7800999999999</v>
      </c>
      <c r="U131"/>
      <c r="V131"/>
      <c r="W131">
        <v>0</v>
      </c>
      <c r="X131">
        <v>0</v>
      </c>
      <c r="Y131">
        <v>12.2</v>
      </c>
      <c r="Z131">
        <v>851</v>
      </c>
      <c r="AA131">
        <v>878</v>
      </c>
      <c r="AB131">
        <v>798</v>
      </c>
      <c r="AC131">
        <v>47</v>
      </c>
      <c r="AD131">
        <v>12.87</v>
      </c>
      <c r="AE131">
        <v>0.3</v>
      </c>
      <c r="AF131">
        <v>973</v>
      </c>
      <c r="AG131">
        <v>0</v>
      </c>
      <c r="AH131">
        <v>9</v>
      </c>
      <c r="AI131">
        <v>16</v>
      </c>
      <c r="AJ131">
        <v>191</v>
      </c>
      <c r="AK131">
        <v>190</v>
      </c>
      <c r="AL131">
        <v>7.1</v>
      </c>
      <c r="AM131">
        <v>195</v>
      </c>
      <c r="AN131" t="s">
        <v>155</v>
      </c>
      <c r="AO131">
        <v>2</v>
      </c>
      <c r="AP131" s="42">
        <v>0.9409143518518519</v>
      </c>
      <c r="AQ131">
        <v>47.160217000000003</v>
      </c>
      <c r="AR131">
        <v>-88.490575000000007</v>
      </c>
      <c r="AS131">
        <v>319.89999999999998</v>
      </c>
      <c r="AT131">
        <v>38.9</v>
      </c>
      <c r="AU131">
        <v>12</v>
      </c>
      <c r="AV131">
        <v>10</v>
      </c>
      <c r="AW131" t="s">
        <v>208</v>
      </c>
      <c r="AX131">
        <v>1.2</v>
      </c>
      <c r="AY131">
        <v>1.3</v>
      </c>
      <c r="AZ131">
        <v>1.8</v>
      </c>
      <c r="BA131">
        <v>14.048999999999999</v>
      </c>
      <c r="BB131">
        <v>11.09</v>
      </c>
      <c r="BC131">
        <v>0.79</v>
      </c>
      <c r="BD131">
        <v>18.844000000000001</v>
      </c>
      <c r="BE131">
        <v>1836.3150000000001</v>
      </c>
      <c r="BF131">
        <v>746.7</v>
      </c>
      <c r="BG131">
        <v>6.0999999999999999E-2</v>
      </c>
      <c r="BH131">
        <v>0</v>
      </c>
      <c r="BI131">
        <v>6.0999999999999999E-2</v>
      </c>
      <c r="BJ131">
        <v>4.7E-2</v>
      </c>
      <c r="BK131">
        <v>0</v>
      </c>
      <c r="BL131">
        <v>4.7E-2</v>
      </c>
      <c r="BM131">
        <v>7.9680999999999997</v>
      </c>
      <c r="BN131"/>
      <c r="BO131"/>
      <c r="BP131"/>
      <c r="BQ131">
        <v>0</v>
      </c>
      <c r="BR131">
        <v>0.30707800000000002</v>
      </c>
      <c r="BS131">
        <v>-3.6591840000000002</v>
      </c>
      <c r="BT131">
        <v>1.2E-2</v>
      </c>
      <c r="BU131">
        <v>7.3921359999999998</v>
      </c>
      <c r="BV131">
        <v>-73.549598399999994</v>
      </c>
      <c r="BW131" s="4">
        <f t="shared" si="14"/>
        <v>1.9530023311999998</v>
      </c>
      <c r="BY131" s="4">
        <f t="shared" si="15"/>
        <v>10335.464572624776</v>
      </c>
      <c r="BZ131" s="4">
        <f t="shared" si="16"/>
        <v>4202.7056340436802</v>
      </c>
      <c r="CA131" s="4">
        <f t="shared" si="17"/>
        <v>0.26453350046879998</v>
      </c>
      <c r="CB131" s="4">
        <f t="shared" si="18"/>
        <v>44.847433725222238</v>
      </c>
    </row>
    <row r="132" spans="1:80" x14ac:dyDescent="0.25">
      <c r="A132" s="40">
        <v>41704</v>
      </c>
      <c r="B132" s="41">
        <v>2.4341435185185185E-2</v>
      </c>
      <c r="C132">
        <v>10.707000000000001</v>
      </c>
      <c r="D132">
        <v>7.2709000000000001</v>
      </c>
      <c r="E132">
        <v>72709.282179999995</v>
      </c>
      <c r="F132">
        <v>3.4</v>
      </c>
      <c r="G132">
        <v>-14.1</v>
      </c>
      <c r="H132">
        <v>1408.1</v>
      </c>
      <c r="I132"/>
      <c r="J132">
        <v>0</v>
      </c>
      <c r="K132">
        <v>0.84089999999999998</v>
      </c>
      <c r="L132">
        <v>9.0032999999999994</v>
      </c>
      <c r="M132">
        <v>6.1138000000000003</v>
      </c>
      <c r="N132">
        <v>2.8589000000000002</v>
      </c>
      <c r="O132">
        <v>0</v>
      </c>
      <c r="P132">
        <v>2.9</v>
      </c>
      <c r="Q132">
        <v>2.2128000000000001</v>
      </c>
      <c r="R132">
        <v>0</v>
      </c>
      <c r="S132">
        <v>2.2000000000000002</v>
      </c>
      <c r="T132">
        <v>1408.1181999999999</v>
      </c>
      <c r="U132"/>
      <c r="V132"/>
      <c r="W132">
        <v>0</v>
      </c>
      <c r="X132">
        <v>0</v>
      </c>
      <c r="Y132">
        <v>12.2</v>
      </c>
      <c r="Z132">
        <v>852</v>
      </c>
      <c r="AA132">
        <v>878</v>
      </c>
      <c r="AB132">
        <v>799</v>
      </c>
      <c r="AC132">
        <v>47</v>
      </c>
      <c r="AD132">
        <v>12.87</v>
      </c>
      <c r="AE132">
        <v>0.3</v>
      </c>
      <c r="AF132">
        <v>973</v>
      </c>
      <c r="AG132">
        <v>0</v>
      </c>
      <c r="AH132">
        <v>9</v>
      </c>
      <c r="AI132">
        <v>16</v>
      </c>
      <c r="AJ132">
        <v>191</v>
      </c>
      <c r="AK132">
        <v>190</v>
      </c>
      <c r="AL132">
        <v>7</v>
      </c>
      <c r="AM132">
        <v>195</v>
      </c>
      <c r="AN132" t="s">
        <v>155</v>
      </c>
      <c r="AO132">
        <v>2</v>
      </c>
      <c r="AP132" s="42">
        <v>0.94092592592592583</v>
      </c>
      <c r="AQ132">
        <v>47.160055</v>
      </c>
      <c r="AR132">
        <v>-88.490588000000002</v>
      </c>
      <c r="AS132">
        <v>319.39999999999998</v>
      </c>
      <c r="AT132">
        <v>39</v>
      </c>
      <c r="AU132">
        <v>12</v>
      </c>
      <c r="AV132">
        <v>10</v>
      </c>
      <c r="AW132" t="s">
        <v>208</v>
      </c>
      <c r="AX132">
        <v>1.2</v>
      </c>
      <c r="AY132">
        <v>1.3</v>
      </c>
      <c r="AZ132">
        <v>1.8</v>
      </c>
      <c r="BA132">
        <v>14.048999999999999</v>
      </c>
      <c r="BB132">
        <v>11.05</v>
      </c>
      <c r="BC132">
        <v>0.79</v>
      </c>
      <c r="BD132">
        <v>18.925999999999998</v>
      </c>
      <c r="BE132">
        <v>1790.0530000000001</v>
      </c>
      <c r="BF132">
        <v>773.67200000000003</v>
      </c>
      <c r="BG132">
        <v>0.06</v>
      </c>
      <c r="BH132">
        <v>0</v>
      </c>
      <c r="BI132">
        <v>0.06</v>
      </c>
      <c r="BJ132">
        <v>4.5999999999999999E-2</v>
      </c>
      <c r="BK132">
        <v>0</v>
      </c>
      <c r="BL132">
        <v>4.5999999999999999E-2</v>
      </c>
      <c r="BM132">
        <v>9.2506000000000004</v>
      </c>
      <c r="BN132"/>
      <c r="BO132"/>
      <c r="BP132"/>
      <c r="BQ132">
        <v>0</v>
      </c>
      <c r="BR132">
        <v>0.28069</v>
      </c>
      <c r="BS132">
        <v>-3.620816</v>
      </c>
      <c r="BT132">
        <v>1.2718E-2</v>
      </c>
      <c r="BU132">
        <v>6.7569100000000004</v>
      </c>
      <c r="BV132">
        <v>-72.778401599999995</v>
      </c>
      <c r="BW132" s="4">
        <f t="shared" si="14"/>
        <v>1.7851756220000001</v>
      </c>
      <c r="BY132" s="4">
        <f t="shared" si="15"/>
        <v>9209.3058501575215</v>
      </c>
      <c r="BZ132" s="4">
        <f t="shared" si="16"/>
        <v>3980.3190607781285</v>
      </c>
      <c r="CA132" s="4">
        <f t="shared" si="17"/>
        <v>0.23665671860399998</v>
      </c>
      <c r="CB132" s="4">
        <f t="shared" si="18"/>
        <v>47.591666111264402</v>
      </c>
    </row>
    <row r="133" spans="1:80" x14ac:dyDescent="0.25">
      <c r="A133" s="40">
        <v>41704</v>
      </c>
      <c r="B133" s="41">
        <v>2.4353009259259262E-2</v>
      </c>
      <c r="C133">
        <v>10.667999999999999</v>
      </c>
      <c r="D133">
        <v>7.6384999999999996</v>
      </c>
      <c r="E133">
        <v>76384.563429999995</v>
      </c>
      <c r="F133">
        <v>3.4</v>
      </c>
      <c r="G133">
        <v>-14</v>
      </c>
      <c r="H133">
        <v>1592.6</v>
      </c>
      <c r="I133"/>
      <c r="J133">
        <v>0</v>
      </c>
      <c r="K133">
        <v>0.83750000000000002</v>
      </c>
      <c r="L133">
        <v>8.9341000000000008</v>
      </c>
      <c r="M133">
        <v>6.3971999999999998</v>
      </c>
      <c r="N133">
        <v>2.8874</v>
      </c>
      <c r="O133">
        <v>0</v>
      </c>
      <c r="P133">
        <v>2.9</v>
      </c>
      <c r="Q133">
        <v>2.2347999999999999</v>
      </c>
      <c r="R133">
        <v>0</v>
      </c>
      <c r="S133">
        <v>2.2000000000000002</v>
      </c>
      <c r="T133">
        <v>1592.5666000000001</v>
      </c>
      <c r="U133"/>
      <c r="V133"/>
      <c r="W133">
        <v>0</v>
      </c>
      <c r="X133">
        <v>0</v>
      </c>
      <c r="Y133">
        <v>12.2</v>
      </c>
      <c r="Z133">
        <v>852</v>
      </c>
      <c r="AA133">
        <v>877</v>
      </c>
      <c r="AB133">
        <v>799</v>
      </c>
      <c r="AC133">
        <v>47</v>
      </c>
      <c r="AD133">
        <v>12.87</v>
      </c>
      <c r="AE133">
        <v>0.3</v>
      </c>
      <c r="AF133">
        <v>973</v>
      </c>
      <c r="AG133">
        <v>0</v>
      </c>
      <c r="AH133">
        <v>9</v>
      </c>
      <c r="AI133">
        <v>16</v>
      </c>
      <c r="AJ133">
        <v>191</v>
      </c>
      <c r="AK133">
        <v>190.7</v>
      </c>
      <c r="AL133">
        <v>7</v>
      </c>
      <c r="AM133">
        <v>195</v>
      </c>
      <c r="AN133" t="s">
        <v>155</v>
      </c>
      <c r="AO133">
        <v>2</v>
      </c>
      <c r="AP133" s="42">
        <v>0.94093749999999998</v>
      </c>
      <c r="AQ133">
        <v>47.159899000000003</v>
      </c>
      <c r="AR133">
        <v>-88.490601999999996</v>
      </c>
      <c r="AS133">
        <v>318.8</v>
      </c>
      <c r="AT133">
        <v>38.700000000000003</v>
      </c>
      <c r="AU133">
        <v>12</v>
      </c>
      <c r="AV133">
        <v>10</v>
      </c>
      <c r="AW133" t="s">
        <v>208</v>
      </c>
      <c r="AX133">
        <v>1.2</v>
      </c>
      <c r="AY133">
        <v>1.3</v>
      </c>
      <c r="AZ133">
        <v>1.8</v>
      </c>
      <c r="BA133">
        <v>14.048999999999999</v>
      </c>
      <c r="BB133">
        <v>10.81</v>
      </c>
      <c r="BC133">
        <v>0.77</v>
      </c>
      <c r="BD133">
        <v>19.402999999999999</v>
      </c>
      <c r="BE133">
        <v>1749.556</v>
      </c>
      <c r="BF133">
        <v>797.33600000000001</v>
      </c>
      <c r="BG133">
        <v>5.8999999999999997E-2</v>
      </c>
      <c r="BH133">
        <v>0</v>
      </c>
      <c r="BI133">
        <v>5.8999999999999997E-2</v>
      </c>
      <c r="BJ133">
        <v>4.5999999999999999E-2</v>
      </c>
      <c r="BK133">
        <v>0</v>
      </c>
      <c r="BL133">
        <v>4.5999999999999999E-2</v>
      </c>
      <c r="BM133">
        <v>10.3047</v>
      </c>
      <c r="BN133"/>
      <c r="BO133"/>
      <c r="BP133"/>
      <c r="BQ133">
        <v>0</v>
      </c>
      <c r="BR133">
        <v>0.27446199999999998</v>
      </c>
      <c r="BS133">
        <v>-3.1824319999999999</v>
      </c>
      <c r="BT133">
        <v>1.2282E-2</v>
      </c>
      <c r="BU133">
        <v>6.6069870000000002</v>
      </c>
      <c r="BV133">
        <v>-63.966883199999998</v>
      </c>
      <c r="BW133" s="4">
        <f t="shared" si="14"/>
        <v>1.7455659654</v>
      </c>
      <c r="BY133" s="4">
        <f t="shared" si="15"/>
        <v>8801.2462595536017</v>
      </c>
      <c r="BZ133" s="4">
        <f t="shared" si="16"/>
        <v>4011.0465098616046</v>
      </c>
      <c r="CA133" s="4">
        <f t="shared" si="17"/>
        <v>0.23140575548279999</v>
      </c>
      <c r="CB133" s="4">
        <f t="shared" si="18"/>
        <v>51.838410620078463</v>
      </c>
    </row>
    <row r="134" spans="1:80" x14ac:dyDescent="0.25">
      <c r="A134" s="40">
        <v>41704</v>
      </c>
      <c r="B134" s="41">
        <v>2.4364583333333332E-2</v>
      </c>
      <c r="C134">
        <v>10.66</v>
      </c>
      <c r="D134">
        <v>7.8015999999999996</v>
      </c>
      <c r="E134">
        <v>78015.53542</v>
      </c>
      <c r="F134">
        <v>3.8</v>
      </c>
      <c r="G134">
        <v>-13.9</v>
      </c>
      <c r="H134">
        <v>1562.5</v>
      </c>
      <c r="I134"/>
      <c r="J134">
        <v>0</v>
      </c>
      <c r="K134">
        <v>0.83609999999999995</v>
      </c>
      <c r="L134">
        <v>8.9124999999999996</v>
      </c>
      <c r="M134">
        <v>6.5227000000000004</v>
      </c>
      <c r="N134">
        <v>3.1493000000000002</v>
      </c>
      <c r="O134">
        <v>0</v>
      </c>
      <c r="P134">
        <v>3.1</v>
      </c>
      <c r="Q134">
        <v>2.4375</v>
      </c>
      <c r="R134">
        <v>0</v>
      </c>
      <c r="S134">
        <v>2.4</v>
      </c>
      <c r="T134">
        <v>1562.5116</v>
      </c>
      <c r="U134"/>
      <c r="V134"/>
      <c r="W134">
        <v>0</v>
      </c>
      <c r="X134">
        <v>0</v>
      </c>
      <c r="Y134">
        <v>12.2</v>
      </c>
      <c r="Z134">
        <v>851</v>
      </c>
      <c r="AA134">
        <v>877</v>
      </c>
      <c r="AB134">
        <v>798</v>
      </c>
      <c r="AC134">
        <v>47</v>
      </c>
      <c r="AD134">
        <v>12.87</v>
      </c>
      <c r="AE134">
        <v>0.3</v>
      </c>
      <c r="AF134">
        <v>973</v>
      </c>
      <c r="AG134">
        <v>0</v>
      </c>
      <c r="AH134">
        <v>9</v>
      </c>
      <c r="AI134">
        <v>16</v>
      </c>
      <c r="AJ134">
        <v>191</v>
      </c>
      <c r="AK134">
        <v>191</v>
      </c>
      <c r="AL134">
        <v>7.2</v>
      </c>
      <c r="AM134">
        <v>195</v>
      </c>
      <c r="AN134" t="s">
        <v>155</v>
      </c>
      <c r="AO134">
        <v>2</v>
      </c>
      <c r="AP134" s="42">
        <v>0.94094907407407413</v>
      </c>
      <c r="AQ134">
        <v>47.159745999999998</v>
      </c>
      <c r="AR134">
        <v>-88.490379000000004</v>
      </c>
      <c r="AS134">
        <v>318.5</v>
      </c>
      <c r="AT134">
        <v>37.799999999999997</v>
      </c>
      <c r="AU134">
        <v>12</v>
      </c>
      <c r="AV134">
        <v>10</v>
      </c>
      <c r="AW134" t="s">
        <v>208</v>
      </c>
      <c r="AX134">
        <v>1.2</v>
      </c>
      <c r="AY134">
        <v>1.3</v>
      </c>
      <c r="AZ134">
        <v>1.8</v>
      </c>
      <c r="BA134">
        <v>14.048999999999999</v>
      </c>
      <c r="BB134">
        <v>10.7</v>
      </c>
      <c r="BC134">
        <v>0.76</v>
      </c>
      <c r="BD134">
        <v>19.606999999999999</v>
      </c>
      <c r="BE134">
        <v>1734.0029999999999</v>
      </c>
      <c r="BF134">
        <v>807.70100000000002</v>
      </c>
      <c r="BG134">
        <v>6.4000000000000001E-2</v>
      </c>
      <c r="BH134">
        <v>0</v>
      </c>
      <c r="BI134">
        <v>6.4000000000000001E-2</v>
      </c>
      <c r="BJ134">
        <v>0.05</v>
      </c>
      <c r="BK134">
        <v>0</v>
      </c>
      <c r="BL134">
        <v>0.05</v>
      </c>
      <c r="BM134">
        <v>10.044700000000001</v>
      </c>
      <c r="BN134"/>
      <c r="BO134"/>
      <c r="BP134"/>
      <c r="BQ134">
        <v>0</v>
      </c>
      <c r="BR134">
        <v>0.27700000000000002</v>
      </c>
      <c r="BS134">
        <v>-2.5418120000000002</v>
      </c>
      <c r="BT134">
        <v>1.2E-2</v>
      </c>
      <c r="BU134">
        <v>6.6680830000000002</v>
      </c>
      <c r="BV134">
        <v>-51.090421200000002</v>
      </c>
      <c r="BW134" s="4">
        <f t="shared" si="14"/>
        <v>1.7617075285999999</v>
      </c>
      <c r="BY134" s="4">
        <f t="shared" si="15"/>
        <v>8803.6691702459884</v>
      </c>
      <c r="BZ134" s="4">
        <f t="shared" si="16"/>
        <v>4100.7612976891369</v>
      </c>
      <c r="CA134" s="4">
        <f t="shared" si="17"/>
        <v>0.25385391980999999</v>
      </c>
      <c r="CB134" s="4">
        <f t="shared" si="18"/>
        <v>50.997729366310139</v>
      </c>
    </row>
    <row r="135" spans="1:80" x14ac:dyDescent="0.25">
      <c r="A135" s="40">
        <v>41704</v>
      </c>
      <c r="B135" s="41">
        <v>2.4376157407407409E-2</v>
      </c>
      <c r="C135">
        <v>10.781000000000001</v>
      </c>
      <c r="D135">
        <v>7.3204000000000002</v>
      </c>
      <c r="E135">
        <v>73204.103619999994</v>
      </c>
      <c r="F135">
        <v>4.4000000000000004</v>
      </c>
      <c r="G135">
        <v>-13.7</v>
      </c>
      <c r="H135">
        <v>1420.1</v>
      </c>
      <c r="I135"/>
      <c r="J135">
        <v>0</v>
      </c>
      <c r="K135">
        <v>0.83989999999999998</v>
      </c>
      <c r="L135">
        <v>9.0556000000000001</v>
      </c>
      <c r="M135">
        <v>6.1485000000000003</v>
      </c>
      <c r="N135">
        <v>3.6956000000000002</v>
      </c>
      <c r="O135">
        <v>0</v>
      </c>
      <c r="P135">
        <v>3.7</v>
      </c>
      <c r="Q135">
        <v>2.8603999999999998</v>
      </c>
      <c r="R135">
        <v>0</v>
      </c>
      <c r="S135">
        <v>2.9</v>
      </c>
      <c r="T135">
        <v>1420.0838000000001</v>
      </c>
      <c r="U135"/>
      <c r="V135"/>
      <c r="W135">
        <v>0</v>
      </c>
      <c r="X135">
        <v>0</v>
      </c>
      <c r="Y135">
        <v>12.2</v>
      </c>
      <c r="Z135">
        <v>852</v>
      </c>
      <c r="AA135">
        <v>877</v>
      </c>
      <c r="AB135">
        <v>799</v>
      </c>
      <c r="AC135">
        <v>47</v>
      </c>
      <c r="AD135">
        <v>12.87</v>
      </c>
      <c r="AE135">
        <v>0.3</v>
      </c>
      <c r="AF135">
        <v>973</v>
      </c>
      <c r="AG135">
        <v>0</v>
      </c>
      <c r="AH135">
        <v>9</v>
      </c>
      <c r="AI135">
        <v>16</v>
      </c>
      <c r="AJ135">
        <v>191</v>
      </c>
      <c r="AK135">
        <v>190.3</v>
      </c>
      <c r="AL135">
        <v>7.2</v>
      </c>
      <c r="AM135">
        <v>195</v>
      </c>
      <c r="AN135" t="s">
        <v>155</v>
      </c>
      <c r="AO135">
        <v>2</v>
      </c>
      <c r="AP135" s="42">
        <v>0.94097222222222221</v>
      </c>
      <c r="AQ135">
        <v>47.159576000000001</v>
      </c>
      <c r="AR135">
        <v>-88.490098000000003</v>
      </c>
      <c r="AS135">
        <v>318.10000000000002</v>
      </c>
      <c r="AT135">
        <v>37.299999999999997</v>
      </c>
      <c r="AU135">
        <v>12</v>
      </c>
      <c r="AV135">
        <v>10</v>
      </c>
      <c r="AW135" t="s">
        <v>208</v>
      </c>
      <c r="AX135">
        <v>1.430769</v>
      </c>
      <c r="AY135">
        <v>1.2010989999999999</v>
      </c>
      <c r="AZ135">
        <v>2.0307689999999998</v>
      </c>
      <c r="BA135">
        <v>14.048999999999999</v>
      </c>
      <c r="BB135">
        <v>10.97</v>
      </c>
      <c r="BC135">
        <v>0.78</v>
      </c>
      <c r="BD135">
        <v>19.059000000000001</v>
      </c>
      <c r="BE135">
        <v>1790.075</v>
      </c>
      <c r="BF135">
        <v>773.58100000000002</v>
      </c>
      <c r="BG135">
        <v>7.6999999999999999E-2</v>
      </c>
      <c r="BH135">
        <v>0</v>
      </c>
      <c r="BI135">
        <v>7.6999999999999999E-2</v>
      </c>
      <c r="BJ135">
        <v>5.8999999999999997E-2</v>
      </c>
      <c r="BK135">
        <v>0</v>
      </c>
      <c r="BL135">
        <v>5.8999999999999997E-2</v>
      </c>
      <c r="BM135">
        <v>9.2753999999999994</v>
      </c>
      <c r="BN135"/>
      <c r="BO135"/>
      <c r="BP135"/>
      <c r="BQ135">
        <v>0</v>
      </c>
      <c r="BR135">
        <v>0.26407599999999998</v>
      </c>
      <c r="BS135">
        <v>-2.4940099999999998</v>
      </c>
      <c r="BT135">
        <v>1.1282E-2</v>
      </c>
      <c r="BU135">
        <v>6.3569699999999996</v>
      </c>
      <c r="BV135">
        <v>-50.129601000000001</v>
      </c>
      <c r="BW135" s="4">
        <f t="shared" si="14"/>
        <v>1.6795114739999999</v>
      </c>
      <c r="BY135" s="4">
        <f t="shared" si="15"/>
        <v>8664.3155695918485</v>
      </c>
      <c r="BZ135" s="4">
        <f t="shared" si="16"/>
        <v>3744.2844029665976</v>
      </c>
      <c r="CA135" s="4">
        <f t="shared" si="17"/>
        <v>0.28557162052199997</v>
      </c>
      <c r="CB135" s="4">
        <f t="shared" si="18"/>
        <v>44.894762864233194</v>
      </c>
    </row>
    <row r="136" spans="1:80" x14ac:dyDescent="0.25">
      <c r="A136" s="40">
        <v>41704</v>
      </c>
      <c r="B136" s="41">
        <v>2.4387731481481479E-2</v>
      </c>
      <c r="C136">
        <v>10.91</v>
      </c>
      <c r="D136">
        <v>7.1923000000000004</v>
      </c>
      <c r="E136">
        <v>71922.731060000006</v>
      </c>
      <c r="F136">
        <v>4.5999999999999996</v>
      </c>
      <c r="G136">
        <v>-4.8</v>
      </c>
      <c r="H136">
        <v>1333.5</v>
      </c>
      <c r="I136"/>
      <c r="J136">
        <v>0</v>
      </c>
      <c r="K136">
        <v>0.84030000000000005</v>
      </c>
      <c r="L136">
        <v>9.1671999999999993</v>
      </c>
      <c r="M136">
        <v>6.0434000000000001</v>
      </c>
      <c r="N136">
        <v>3.9051999999999998</v>
      </c>
      <c r="O136">
        <v>0</v>
      </c>
      <c r="P136">
        <v>3.9</v>
      </c>
      <c r="Q136">
        <v>3.0226000000000002</v>
      </c>
      <c r="R136">
        <v>0</v>
      </c>
      <c r="S136">
        <v>3</v>
      </c>
      <c r="T136">
        <v>1333.5</v>
      </c>
      <c r="U136"/>
      <c r="V136"/>
      <c r="W136">
        <v>0</v>
      </c>
      <c r="X136">
        <v>0</v>
      </c>
      <c r="Y136">
        <v>12.3</v>
      </c>
      <c r="Z136">
        <v>851</v>
      </c>
      <c r="AA136">
        <v>877</v>
      </c>
      <c r="AB136">
        <v>799</v>
      </c>
      <c r="AC136">
        <v>47</v>
      </c>
      <c r="AD136">
        <v>12.87</v>
      </c>
      <c r="AE136">
        <v>0.3</v>
      </c>
      <c r="AF136">
        <v>973</v>
      </c>
      <c r="AG136">
        <v>0</v>
      </c>
      <c r="AH136">
        <v>9</v>
      </c>
      <c r="AI136">
        <v>16</v>
      </c>
      <c r="AJ136">
        <v>191</v>
      </c>
      <c r="AK136">
        <v>190</v>
      </c>
      <c r="AL136">
        <v>7.2</v>
      </c>
      <c r="AM136">
        <v>195</v>
      </c>
      <c r="AN136" t="s">
        <v>155</v>
      </c>
      <c r="AO136">
        <v>2</v>
      </c>
      <c r="AP136" s="42">
        <v>0.94098379629629625</v>
      </c>
      <c r="AQ136">
        <v>47.159517999999998</v>
      </c>
      <c r="AR136">
        <v>-88.489986999999999</v>
      </c>
      <c r="AS136">
        <v>318</v>
      </c>
      <c r="AT136">
        <v>37</v>
      </c>
      <c r="AU136">
        <v>12</v>
      </c>
      <c r="AV136">
        <v>11</v>
      </c>
      <c r="AW136" t="s">
        <v>208</v>
      </c>
      <c r="AX136">
        <v>1.7685310000000001</v>
      </c>
      <c r="AY136">
        <v>1.032867</v>
      </c>
      <c r="AZ136">
        <v>2.3685309999999999</v>
      </c>
      <c r="BA136">
        <v>14.048999999999999</v>
      </c>
      <c r="BB136">
        <v>11</v>
      </c>
      <c r="BC136">
        <v>0.78</v>
      </c>
      <c r="BD136">
        <v>19.010999999999999</v>
      </c>
      <c r="BE136">
        <v>1812.4079999999999</v>
      </c>
      <c r="BF136">
        <v>760.45699999999999</v>
      </c>
      <c r="BG136">
        <v>8.1000000000000003E-2</v>
      </c>
      <c r="BH136">
        <v>0</v>
      </c>
      <c r="BI136">
        <v>8.1000000000000003E-2</v>
      </c>
      <c r="BJ136">
        <v>6.3E-2</v>
      </c>
      <c r="BK136">
        <v>0</v>
      </c>
      <c r="BL136">
        <v>6.3E-2</v>
      </c>
      <c r="BM136">
        <v>8.7111000000000001</v>
      </c>
      <c r="BN136"/>
      <c r="BO136"/>
      <c r="BP136"/>
      <c r="BQ136">
        <v>0</v>
      </c>
      <c r="BR136">
        <v>0.271206</v>
      </c>
      <c r="BS136">
        <v>-2.979082</v>
      </c>
      <c r="BT136">
        <v>1.1717999999999999E-2</v>
      </c>
      <c r="BU136">
        <v>6.528607</v>
      </c>
      <c r="BV136">
        <v>-59.879548200000002</v>
      </c>
      <c r="BW136" s="4">
        <f t="shared" si="14"/>
        <v>1.7248579693999999</v>
      </c>
      <c r="BY136" s="4">
        <f t="shared" si="15"/>
        <v>9009.2651616764779</v>
      </c>
      <c r="BZ136" s="4">
        <f t="shared" si="16"/>
        <v>3780.1415338339989</v>
      </c>
      <c r="CA136" s="4">
        <f t="shared" si="17"/>
        <v>0.31316552629740002</v>
      </c>
      <c r="CB136" s="4">
        <f t="shared" si="18"/>
        <v>43.301844700464777</v>
      </c>
    </row>
    <row r="137" spans="1:80" x14ac:dyDescent="0.25">
      <c r="A137" s="40">
        <v>41704</v>
      </c>
      <c r="B137" s="41">
        <v>2.4399305555555556E-2</v>
      </c>
      <c r="C137">
        <v>10.988</v>
      </c>
      <c r="D137">
        <v>7.0420999999999996</v>
      </c>
      <c r="E137">
        <v>70421.223079999996</v>
      </c>
      <c r="F137">
        <v>4.4000000000000004</v>
      </c>
      <c r="G137">
        <v>-9.8000000000000007</v>
      </c>
      <c r="H137">
        <v>1397.6</v>
      </c>
      <c r="I137"/>
      <c r="J137">
        <v>0</v>
      </c>
      <c r="K137">
        <v>0.84099999999999997</v>
      </c>
      <c r="L137">
        <v>9.2409999999999997</v>
      </c>
      <c r="M137">
        <v>5.9225000000000003</v>
      </c>
      <c r="N137">
        <v>3.7364000000000002</v>
      </c>
      <c r="O137">
        <v>0</v>
      </c>
      <c r="P137">
        <v>3.7</v>
      </c>
      <c r="Q137">
        <v>2.8919999999999999</v>
      </c>
      <c r="R137">
        <v>0</v>
      </c>
      <c r="S137">
        <v>2.9</v>
      </c>
      <c r="T137">
        <v>1397.567</v>
      </c>
      <c r="U137"/>
      <c r="V137"/>
      <c r="W137">
        <v>0</v>
      </c>
      <c r="X137">
        <v>0</v>
      </c>
      <c r="Y137">
        <v>12.2</v>
      </c>
      <c r="Z137">
        <v>851</v>
      </c>
      <c r="AA137">
        <v>878</v>
      </c>
      <c r="AB137">
        <v>799</v>
      </c>
      <c r="AC137">
        <v>47</v>
      </c>
      <c r="AD137">
        <v>12.87</v>
      </c>
      <c r="AE137">
        <v>0.3</v>
      </c>
      <c r="AF137">
        <v>973</v>
      </c>
      <c r="AG137">
        <v>0</v>
      </c>
      <c r="AH137">
        <v>9</v>
      </c>
      <c r="AI137">
        <v>16</v>
      </c>
      <c r="AJ137">
        <v>191</v>
      </c>
      <c r="AK137">
        <v>190.7</v>
      </c>
      <c r="AL137">
        <v>7.1</v>
      </c>
      <c r="AM137">
        <v>195</v>
      </c>
      <c r="AN137" t="s">
        <v>155</v>
      </c>
      <c r="AO137">
        <v>2</v>
      </c>
      <c r="AP137" s="42">
        <v>0.94098379629629625</v>
      </c>
      <c r="AQ137">
        <v>47.159489000000001</v>
      </c>
      <c r="AR137">
        <v>-88.489932999999994</v>
      </c>
      <c r="AS137">
        <v>317.89999999999998</v>
      </c>
      <c r="AT137">
        <v>36.299999999999997</v>
      </c>
      <c r="AU137">
        <v>12</v>
      </c>
      <c r="AV137">
        <v>11</v>
      </c>
      <c r="AW137" t="s">
        <v>236</v>
      </c>
      <c r="AX137">
        <v>1.5</v>
      </c>
      <c r="AY137">
        <v>1.1327670000000001</v>
      </c>
      <c r="AZ137">
        <v>2.1</v>
      </c>
      <c r="BA137">
        <v>14.048999999999999</v>
      </c>
      <c r="BB137">
        <v>11.05</v>
      </c>
      <c r="BC137">
        <v>0.79</v>
      </c>
      <c r="BD137">
        <v>18.905000000000001</v>
      </c>
      <c r="BE137">
        <v>1831.8630000000001</v>
      </c>
      <c r="BF137">
        <v>747.23699999999997</v>
      </c>
      <c r="BG137">
        <v>7.8E-2</v>
      </c>
      <c r="BH137">
        <v>0</v>
      </c>
      <c r="BI137">
        <v>7.8E-2</v>
      </c>
      <c r="BJ137">
        <v>0.06</v>
      </c>
      <c r="BK137">
        <v>0</v>
      </c>
      <c r="BL137">
        <v>0.06</v>
      </c>
      <c r="BM137">
        <v>9.1539999999999999</v>
      </c>
      <c r="BN137"/>
      <c r="BO137"/>
      <c r="BP137"/>
      <c r="BQ137">
        <v>0</v>
      </c>
      <c r="BR137">
        <v>0.27528200000000003</v>
      </c>
      <c r="BS137">
        <v>-3.2305700000000002</v>
      </c>
      <c r="BT137">
        <v>1.2718E-2</v>
      </c>
      <c r="BU137">
        <v>6.6267259999999997</v>
      </c>
      <c r="BV137">
        <v>-64.934456999999995</v>
      </c>
      <c r="BW137" s="4">
        <f t="shared" si="14"/>
        <v>1.7507810091999998</v>
      </c>
      <c r="BY137" s="4">
        <f t="shared" si="15"/>
        <v>9242.8281254476315</v>
      </c>
      <c r="BZ137" s="4">
        <f t="shared" si="16"/>
        <v>3770.2509194056061</v>
      </c>
      <c r="CA137" s="4">
        <f t="shared" si="17"/>
        <v>0.30273535058399997</v>
      </c>
      <c r="CB137" s="4">
        <f t="shared" si="18"/>
        <v>46.187323320765593</v>
      </c>
    </row>
    <row r="138" spans="1:80" x14ac:dyDescent="0.25">
      <c r="A138" s="40">
        <v>41704</v>
      </c>
      <c r="B138" s="41">
        <v>2.4410879629629626E-2</v>
      </c>
      <c r="C138">
        <v>11.361000000000001</v>
      </c>
      <c r="D138">
        <v>6.4812000000000003</v>
      </c>
      <c r="E138">
        <v>64812.003349999999</v>
      </c>
      <c r="F138">
        <v>4</v>
      </c>
      <c r="G138">
        <v>-7.9</v>
      </c>
      <c r="H138">
        <v>1642.5</v>
      </c>
      <c r="I138"/>
      <c r="J138">
        <v>0</v>
      </c>
      <c r="K138">
        <v>0.84319999999999995</v>
      </c>
      <c r="L138">
        <v>9.58</v>
      </c>
      <c r="M138">
        <v>5.4650999999999996</v>
      </c>
      <c r="N138">
        <v>3.3607</v>
      </c>
      <c r="O138">
        <v>0</v>
      </c>
      <c r="P138">
        <v>3.4</v>
      </c>
      <c r="Q138">
        <v>2.6012</v>
      </c>
      <c r="R138">
        <v>0</v>
      </c>
      <c r="S138">
        <v>2.6</v>
      </c>
      <c r="T138">
        <v>1642.4884</v>
      </c>
      <c r="U138"/>
      <c r="V138"/>
      <c r="W138">
        <v>0</v>
      </c>
      <c r="X138">
        <v>0</v>
      </c>
      <c r="Y138">
        <v>12.2</v>
      </c>
      <c r="Z138">
        <v>852</v>
      </c>
      <c r="AA138">
        <v>878</v>
      </c>
      <c r="AB138">
        <v>799</v>
      </c>
      <c r="AC138">
        <v>47</v>
      </c>
      <c r="AD138">
        <v>12.87</v>
      </c>
      <c r="AE138">
        <v>0.3</v>
      </c>
      <c r="AF138">
        <v>973</v>
      </c>
      <c r="AG138">
        <v>0</v>
      </c>
      <c r="AH138">
        <v>9</v>
      </c>
      <c r="AI138">
        <v>16</v>
      </c>
      <c r="AJ138">
        <v>191</v>
      </c>
      <c r="AK138">
        <v>190.3</v>
      </c>
      <c r="AL138">
        <v>7</v>
      </c>
      <c r="AM138">
        <v>195</v>
      </c>
      <c r="AN138" t="s">
        <v>155</v>
      </c>
      <c r="AO138">
        <v>2</v>
      </c>
      <c r="AP138" s="42">
        <v>0.9409953703703704</v>
      </c>
      <c r="AQ138">
        <v>47.159368999999998</v>
      </c>
      <c r="AR138">
        <v>-88.489714000000006</v>
      </c>
      <c r="AS138">
        <v>317.7</v>
      </c>
      <c r="AT138">
        <v>35.799999999999997</v>
      </c>
      <c r="AU138">
        <v>12</v>
      </c>
      <c r="AV138">
        <v>11</v>
      </c>
      <c r="AW138" t="s">
        <v>236</v>
      </c>
      <c r="AX138">
        <v>1.3366629999999999</v>
      </c>
      <c r="AY138">
        <v>1.2</v>
      </c>
      <c r="AZ138">
        <v>2.0346649999999999</v>
      </c>
      <c r="BA138">
        <v>14.048999999999999</v>
      </c>
      <c r="BB138">
        <v>11.22</v>
      </c>
      <c r="BC138">
        <v>0.8</v>
      </c>
      <c r="BD138">
        <v>18.593</v>
      </c>
      <c r="BE138">
        <v>1910.836</v>
      </c>
      <c r="BF138">
        <v>693.79700000000003</v>
      </c>
      <c r="BG138">
        <v>7.0000000000000007E-2</v>
      </c>
      <c r="BH138">
        <v>0</v>
      </c>
      <c r="BI138">
        <v>7.0000000000000007E-2</v>
      </c>
      <c r="BJ138">
        <v>5.3999999999999999E-2</v>
      </c>
      <c r="BK138">
        <v>0</v>
      </c>
      <c r="BL138">
        <v>5.3999999999999999E-2</v>
      </c>
      <c r="BM138">
        <v>10.8249</v>
      </c>
      <c r="BN138"/>
      <c r="BO138"/>
      <c r="BP138"/>
      <c r="BQ138">
        <v>0</v>
      </c>
      <c r="BR138">
        <v>0.30946400000000002</v>
      </c>
      <c r="BS138">
        <v>-3.071294</v>
      </c>
      <c r="BT138">
        <v>1.2282E-2</v>
      </c>
      <c r="BU138">
        <v>7.449573</v>
      </c>
      <c r="BV138">
        <v>-61.7330094</v>
      </c>
      <c r="BW138" s="4">
        <f t="shared" si="14"/>
        <v>1.9681771866</v>
      </c>
      <c r="BY138" s="4">
        <f t="shared" si="15"/>
        <v>10838.462204683519</v>
      </c>
      <c r="BZ138" s="4">
        <f t="shared" si="16"/>
        <v>3935.289350955713</v>
      </c>
      <c r="CA138" s="4">
        <f t="shared" si="17"/>
        <v>0.30629366363879995</v>
      </c>
      <c r="CB138" s="4">
        <f t="shared" si="18"/>
        <v>61.399968139326774</v>
      </c>
    </row>
    <row r="139" spans="1:80" x14ac:dyDescent="0.25">
      <c r="B139" s="3"/>
      <c r="AP139" s="5"/>
    </row>
    <row r="140" spans="1:80" x14ac:dyDescent="0.25">
      <c r="B140" s="3"/>
      <c r="AP140" s="5"/>
    </row>
    <row r="141" spans="1:80" x14ac:dyDescent="0.25">
      <c r="B141" s="3"/>
      <c r="AP141" s="5"/>
    </row>
  </sheetData>
  <customSheetViews>
    <customSheetView guid="{2B424CCC-7244-4294-A128-8AE125D4F682}">
      <pane xSplit="2" topLeftCell="C1" activePane="topRight" state="frozen"/>
      <selection pane="topRight" activeCell="H14" sqref="H1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41"/>
  <sheetViews>
    <sheetView workbookViewId="0">
      <pane xSplit="2" ySplit="9" topLeftCell="BS108" activePane="bottomRight" state="frozen"/>
      <selection pane="topRight" activeCell="C1" sqref="C1"/>
      <selection pane="bottomLeft" activeCell="A10" sqref="A10"/>
      <selection pane="bottomRight" activeCell="BY10" sqref="BY10:CB137"/>
    </sheetView>
  </sheetViews>
  <sheetFormatPr defaultRowHeight="15" x14ac:dyDescent="0.25"/>
  <cols>
    <col min="1" max="1" width="13.85546875" style="2" bestFit="1" customWidth="1"/>
    <col min="2" max="2" width="13.28515625" style="9" bestFit="1" customWidth="1"/>
    <col min="3" max="3" width="12" style="4" bestFit="1" customWidth="1"/>
    <col min="4" max="4" width="11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bestFit="1" customWidth="1"/>
    <col min="81" max="81" width="14.7109375" style="4" bestFit="1" customWidth="1"/>
    <col min="82" max="82" width="4.28515625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7" t="s">
        <v>0</v>
      </c>
      <c r="B1" s="8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6</v>
      </c>
      <c r="CC1" s="1" t="s">
        <v>190</v>
      </c>
      <c r="CE1" s="1" t="s">
        <v>2</v>
      </c>
      <c r="CF1" s="1" t="s">
        <v>3</v>
      </c>
      <c r="CG1" s="1" t="s">
        <v>4</v>
      </c>
      <c r="CH1" s="1" t="s">
        <v>6</v>
      </c>
      <c r="CI1" s="1" t="s">
        <v>190</v>
      </c>
    </row>
    <row r="2" spans="1:87" s="1" customFormat="1" x14ac:dyDescent="0.25">
      <c r="A2" s="7" t="s">
        <v>72</v>
      </c>
      <c r="B2" s="8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202</v>
      </c>
      <c r="CI2" s="1" t="s">
        <v>202</v>
      </c>
    </row>
    <row r="3" spans="1:87" s="1" customFormat="1" x14ac:dyDescent="0.25">
      <c r="A3" s="7" t="s">
        <v>145</v>
      </c>
      <c r="B3" s="8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189</v>
      </c>
      <c r="BZ3" s="1" t="s">
        <v>189</v>
      </c>
      <c r="CA3" s="1" t="s">
        <v>189</v>
      </c>
      <c r="CB3" s="1" t="s">
        <v>189</v>
      </c>
      <c r="CC3" s="1" t="s">
        <v>189</v>
      </c>
      <c r="CE3" s="1" t="s">
        <v>175</v>
      </c>
      <c r="CF3" s="1" t="s">
        <v>175</v>
      </c>
      <c r="CG3" s="1" t="s">
        <v>175</v>
      </c>
      <c r="CH3" s="1" t="s">
        <v>175</v>
      </c>
      <c r="CI3" s="1" t="s">
        <v>175</v>
      </c>
    </row>
    <row r="4" spans="1:87" s="16" customFormat="1" x14ac:dyDescent="0.25">
      <c r="A4" s="7" t="s">
        <v>176</v>
      </c>
    </row>
    <row r="5" spans="1:87" s="16" customFormat="1" x14ac:dyDescent="0.25">
      <c r="A5" s="16" t="s">
        <v>169</v>
      </c>
      <c r="C5" s="16">
        <f t="shared" ref="C5:AH5" si="0">AVERAGE(C10:C497)</f>
        <v>11.002257812499995</v>
      </c>
      <c r="D5" s="16">
        <f t="shared" si="0"/>
        <v>6.9954593750000011</v>
      </c>
      <c r="E5" s="16">
        <f t="shared" si="0"/>
        <v>69954.58053203125</v>
      </c>
      <c r="F5" s="16">
        <f t="shared" si="0"/>
        <v>8.5093749999999986</v>
      </c>
      <c r="G5" s="16">
        <f t="shared" si="0"/>
        <v>-4.5328125000000004</v>
      </c>
      <c r="H5" s="16">
        <f t="shared" si="0"/>
        <v>2140.4367187499997</v>
      </c>
      <c r="I5" s="16" t="e">
        <f t="shared" si="0"/>
        <v>#DIV/0!</v>
      </c>
      <c r="J5" s="16">
        <f t="shared" si="0"/>
        <v>0</v>
      </c>
      <c r="K5" s="16">
        <f t="shared" si="0"/>
        <v>0.83998671875000019</v>
      </c>
      <c r="L5" s="16">
        <f t="shared" si="0"/>
        <v>9.2595023437500021</v>
      </c>
      <c r="M5" s="16">
        <f t="shared" si="0"/>
        <v>5.8477687500000011</v>
      </c>
      <c r="N5" s="16">
        <f t="shared" si="0"/>
        <v>7.1378992187500048</v>
      </c>
      <c r="O5" s="16">
        <f t="shared" si="0"/>
        <v>1.4631492187500006</v>
      </c>
      <c r="P5" s="16">
        <f t="shared" si="0"/>
        <v>8.5992187500000021</v>
      </c>
      <c r="Q5" s="16">
        <f t="shared" si="0"/>
        <v>5.5225421875</v>
      </c>
      <c r="R5" s="16">
        <f t="shared" si="0"/>
        <v>1.1323546875000001</v>
      </c>
      <c r="S5" s="16">
        <f t="shared" si="0"/>
        <v>6.6562499999999982</v>
      </c>
      <c r="T5" s="16">
        <f t="shared" si="0"/>
        <v>2140.4372359374997</v>
      </c>
      <c r="U5" s="16" t="e">
        <f t="shared" si="0"/>
        <v>#DIV/0!</v>
      </c>
      <c r="V5" s="16" t="e">
        <f t="shared" si="0"/>
        <v>#DIV/0!</v>
      </c>
      <c r="W5" s="16">
        <f t="shared" si="0"/>
        <v>0</v>
      </c>
      <c r="X5" s="16">
        <f t="shared" si="0"/>
        <v>0</v>
      </c>
      <c r="Y5" s="16">
        <f t="shared" si="0"/>
        <v>12.189843749999996</v>
      </c>
      <c r="Z5" s="16">
        <f t="shared" si="0"/>
        <v>849.828125</v>
      </c>
      <c r="AA5" s="16">
        <f t="shared" si="0"/>
        <v>875.2109375</v>
      </c>
      <c r="AB5" s="16">
        <f t="shared" si="0"/>
        <v>797</v>
      </c>
      <c r="AC5" s="16">
        <f t="shared" si="0"/>
        <v>46.671875</v>
      </c>
      <c r="AD5" s="16">
        <f t="shared" si="0"/>
        <v>12.777734374999964</v>
      </c>
      <c r="AE5" s="16">
        <f t="shared" si="0"/>
        <v>0.29640624999999954</v>
      </c>
      <c r="AF5" s="16">
        <f t="shared" si="0"/>
        <v>973.2109375</v>
      </c>
      <c r="AG5" s="16">
        <f t="shared" si="0"/>
        <v>0</v>
      </c>
      <c r="AH5" s="16">
        <f t="shared" si="0"/>
        <v>9.9330993515625003</v>
      </c>
      <c r="AI5" s="16">
        <f t="shared" ref="AI5:BN5" si="1">AVERAGE(AI10:AI497)</f>
        <v>16.208734374999999</v>
      </c>
      <c r="AJ5" s="16">
        <f t="shared" si="1"/>
        <v>190.61171874999999</v>
      </c>
      <c r="AK5" s="16">
        <f t="shared" si="1"/>
        <v>190.24687499999999</v>
      </c>
      <c r="AL5" s="16">
        <f t="shared" si="1"/>
        <v>6.8781249999999963</v>
      </c>
      <c r="AM5" s="16">
        <f t="shared" si="1"/>
        <v>195</v>
      </c>
      <c r="AN5" s="16" t="e">
        <f t="shared" si="1"/>
        <v>#DIV/0!</v>
      </c>
      <c r="AO5" s="16">
        <f t="shared" si="1"/>
        <v>1.5703125</v>
      </c>
      <c r="AP5" s="16">
        <f t="shared" si="1"/>
        <v>0.94173837167245344</v>
      </c>
      <c r="AQ5" s="16">
        <f t="shared" si="1"/>
        <v>47.161494937500017</v>
      </c>
      <c r="AR5" s="16">
        <f t="shared" si="1"/>
        <v>-88.487591054687499</v>
      </c>
      <c r="AS5" s="16">
        <f t="shared" si="1"/>
        <v>337.98984375000003</v>
      </c>
      <c r="AT5" s="16">
        <f t="shared" si="1"/>
        <v>36.326562499999994</v>
      </c>
      <c r="AU5" s="16">
        <f t="shared" si="1"/>
        <v>12</v>
      </c>
      <c r="AV5" s="16">
        <f t="shared" si="1"/>
        <v>9.6640625</v>
      </c>
      <c r="AW5" s="16" t="e">
        <f t="shared" si="1"/>
        <v>#DIV/0!</v>
      </c>
      <c r="AX5" s="16">
        <f t="shared" si="1"/>
        <v>1.4105086796875004</v>
      </c>
      <c r="AY5" s="16">
        <f t="shared" si="1"/>
        <v>1.4783246562499999</v>
      </c>
      <c r="AZ5" s="16">
        <f t="shared" si="1"/>
        <v>2.3482761015625</v>
      </c>
      <c r="BA5" s="16">
        <f t="shared" si="1"/>
        <v>14.048999999999984</v>
      </c>
      <c r="BB5" s="16">
        <f t="shared" si="1"/>
        <v>11.052265624999997</v>
      </c>
      <c r="BC5" s="16">
        <f t="shared" si="1"/>
        <v>0.78671875000000013</v>
      </c>
      <c r="BD5" s="16">
        <f t="shared" si="1"/>
        <v>19.077421874999999</v>
      </c>
      <c r="BE5" s="16">
        <f t="shared" si="1"/>
        <v>1845.7726796874992</v>
      </c>
      <c r="BF5" s="16">
        <f t="shared" si="1"/>
        <v>729.72998437499984</v>
      </c>
      <c r="BG5" s="16">
        <f t="shared" si="1"/>
        <v>0.14757812499999989</v>
      </c>
      <c r="BH5" s="16">
        <f t="shared" si="1"/>
        <v>2.9945312499999998E-2</v>
      </c>
      <c r="BI5" s="16">
        <f t="shared" si="1"/>
        <v>0.17753906249999987</v>
      </c>
      <c r="BJ5" s="16">
        <f t="shared" si="1"/>
        <v>0.11421874999999991</v>
      </c>
      <c r="BK5" s="16">
        <f t="shared" si="1"/>
        <v>2.3195312499999992E-2</v>
      </c>
      <c r="BL5" s="16">
        <f t="shared" si="1"/>
        <v>0.13740624999999995</v>
      </c>
      <c r="BM5" s="16">
        <f t="shared" si="1"/>
        <v>13.649545312499997</v>
      </c>
      <c r="BN5" s="16" t="e">
        <f t="shared" si="1"/>
        <v>#DIV/0!</v>
      </c>
      <c r="BO5" s="16" t="e">
        <f t="shared" ref="BO5:BW5" si="2">AVERAGE(BO10:BO497)</f>
        <v>#DIV/0!</v>
      </c>
      <c r="BP5" s="16" t="e">
        <f t="shared" si="2"/>
        <v>#DIV/0!</v>
      </c>
      <c r="BQ5" s="16">
        <f t="shared" si="2"/>
        <v>0</v>
      </c>
      <c r="BR5" s="16">
        <f t="shared" si="2"/>
        <v>0.34467072656250003</v>
      </c>
      <c r="BS5" s="16">
        <f t="shared" si="2"/>
        <v>-3.155261554687498</v>
      </c>
      <c r="BT5" s="16">
        <f t="shared" si="2"/>
        <v>1.2215335937499992E-2</v>
      </c>
      <c r="BU5" s="43">
        <f t="shared" si="2"/>
        <v>8.2970858046874962</v>
      </c>
      <c r="BV5" s="43">
        <f t="shared" si="2"/>
        <v>-63.420757249218717</v>
      </c>
      <c r="BW5" s="43">
        <f t="shared" si="2"/>
        <v>2.192090069598438</v>
      </c>
      <c r="BY5" s="43">
        <f>AVERAGE(BY10:BY497)</f>
        <v>11185.200555336625</v>
      </c>
      <c r="BZ5" s="43">
        <f>AVERAGE(BZ10:BZ497)</f>
        <v>4879.0866454091865</v>
      </c>
      <c r="CA5" s="43">
        <f>AVERAGE(CA10:CA497)</f>
        <v>0.79105240016045109</v>
      </c>
      <c r="CB5" s="43">
        <f>AVERAGE(CB10:CB497)</f>
        <v>103.40066211385806</v>
      </c>
      <c r="CC5" s="44">
        <f>BZ8/(127/3600)+CB8/(127/3600)+CA8/(127/3600)</f>
        <v>5022.5167722060651</v>
      </c>
      <c r="CD5" s="26"/>
      <c r="CE5" s="25">
        <f>BY8/$AT8</f>
        <v>307.90693601511646</v>
      </c>
      <c r="CF5" s="25">
        <f>BZ8/$AT8</f>
        <v>134.31181784428924</v>
      </c>
      <c r="CG5" s="25">
        <f>CA8/$AT8</f>
        <v>2.177614246215703E-2</v>
      </c>
      <c r="CH5" s="25">
        <f>CB8/$AT8</f>
        <v>2.8464202224985669</v>
      </c>
      <c r="CI5" s="28">
        <f>(BZ8+CB8+CA8)/AT8</f>
        <v>137.18001420924992</v>
      </c>
    </row>
    <row r="6" spans="1:87" s="16" customFormat="1" x14ac:dyDescent="0.25">
      <c r="A6" s="16" t="s">
        <v>170</v>
      </c>
      <c r="C6" s="16">
        <f t="shared" ref="C6:AH6" si="3">MIN(C10:C497)</f>
        <v>7.5990000000000002</v>
      </c>
      <c r="D6" s="16">
        <f t="shared" si="3"/>
        <v>3.8931</v>
      </c>
      <c r="E6" s="16">
        <f t="shared" si="3"/>
        <v>38930.962339999998</v>
      </c>
      <c r="F6" s="16">
        <f t="shared" si="3"/>
        <v>0.5</v>
      </c>
      <c r="G6" s="16">
        <f t="shared" si="3"/>
        <v>-26.4</v>
      </c>
      <c r="H6" s="16">
        <f t="shared" si="3"/>
        <v>370.8</v>
      </c>
      <c r="I6" s="16">
        <f t="shared" si="3"/>
        <v>0</v>
      </c>
      <c r="J6" s="16">
        <f t="shared" si="3"/>
        <v>0</v>
      </c>
      <c r="K6" s="16">
        <f t="shared" si="3"/>
        <v>0.80420000000000003</v>
      </c>
      <c r="L6" s="16">
        <f t="shared" si="3"/>
        <v>6.1112000000000002</v>
      </c>
      <c r="M6" s="16">
        <f t="shared" si="3"/>
        <v>3.3327</v>
      </c>
      <c r="N6" s="16">
        <f t="shared" si="3"/>
        <v>0.4133</v>
      </c>
      <c r="O6" s="16">
        <f t="shared" si="3"/>
        <v>0</v>
      </c>
      <c r="P6" s="16">
        <f t="shared" si="3"/>
        <v>1.9</v>
      </c>
      <c r="Q6" s="16">
        <f t="shared" si="3"/>
        <v>0.31990000000000002</v>
      </c>
      <c r="R6" s="16">
        <f t="shared" si="3"/>
        <v>0</v>
      </c>
      <c r="S6" s="16">
        <f t="shared" si="3"/>
        <v>1.5</v>
      </c>
      <c r="T6" s="16">
        <f t="shared" si="3"/>
        <v>370.8</v>
      </c>
      <c r="U6" s="16">
        <f t="shared" si="3"/>
        <v>0</v>
      </c>
      <c r="V6" s="16">
        <f t="shared" si="3"/>
        <v>0</v>
      </c>
      <c r="W6" s="16">
        <f t="shared" si="3"/>
        <v>0</v>
      </c>
      <c r="X6" s="16">
        <f t="shared" si="3"/>
        <v>0</v>
      </c>
      <c r="Y6" s="16">
        <f t="shared" si="3"/>
        <v>12.1</v>
      </c>
      <c r="Z6" s="16">
        <f t="shared" si="3"/>
        <v>847</v>
      </c>
      <c r="AA6" s="16">
        <f t="shared" si="3"/>
        <v>872</v>
      </c>
      <c r="AB6" s="16">
        <f t="shared" si="3"/>
        <v>792</v>
      </c>
      <c r="AC6" s="16">
        <f t="shared" si="3"/>
        <v>46</v>
      </c>
      <c r="AD6" s="16">
        <f t="shared" si="3"/>
        <v>12.58</v>
      </c>
      <c r="AE6" s="16">
        <f t="shared" si="3"/>
        <v>0.28999999999999998</v>
      </c>
      <c r="AF6" s="16">
        <f t="shared" si="3"/>
        <v>973</v>
      </c>
      <c r="AG6" s="16">
        <f t="shared" si="3"/>
        <v>0</v>
      </c>
      <c r="AH6" s="16">
        <f t="shared" si="3"/>
        <v>9</v>
      </c>
      <c r="AI6" s="16">
        <f t="shared" ref="AI6:BN6" si="4">MIN(AI10:AI497)</f>
        <v>16</v>
      </c>
      <c r="AJ6" s="16">
        <f t="shared" si="4"/>
        <v>190</v>
      </c>
      <c r="AK6" s="16">
        <f t="shared" si="4"/>
        <v>189.3</v>
      </c>
      <c r="AL6" s="16">
        <f t="shared" si="4"/>
        <v>6.6</v>
      </c>
      <c r="AM6" s="16">
        <f t="shared" si="4"/>
        <v>195</v>
      </c>
      <c r="AN6" s="16">
        <f t="shared" si="4"/>
        <v>0</v>
      </c>
      <c r="AO6" s="16">
        <f t="shared" si="4"/>
        <v>1</v>
      </c>
      <c r="AP6" s="16">
        <f t="shared" si="4"/>
        <v>0.9409953703703704</v>
      </c>
      <c r="AQ6" s="16">
        <f t="shared" si="4"/>
        <v>47.158478000000002</v>
      </c>
      <c r="AR6" s="16">
        <f t="shared" si="4"/>
        <v>-88.496432999999996</v>
      </c>
      <c r="AS6" s="16">
        <f t="shared" si="4"/>
        <v>310.8</v>
      </c>
      <c r="AT6" s="16">
        <f t="shared" si="4"/>
        <v>22</v>
      </c>
      <c r="AU6" s="16">
        <f t="shared" si="4"/>
        <v>12</v>
      </c>
      <c r="AV6" s="16">
        <f t="shared" si="4"/>
        <v>6</v>
      </c>
      <c r="AW6" s="16">
        <f t="shared" si="4"/>
        <v>0</v>
      </c>
      <c r="AX6" s="16">
        <f t="shared" si="4"/>
        <v>0.8</v>
      </c>
      <c r="AY6" s="16">
        <f t="shared" si="4"/>
        <v>1</v>
      </c>
      <c r="AZ6" s="16">
        <f t="shared" si="4"/>
        <v>1.4653350000000001</v>
      </c>
      <c r="BA6" s="16">
        <f t="shared" si="4"/>
        <v>14.048999999999999</v>
      </c>
      <c r="BB6" s="16">
        <f t="shared" si="4"/>
        <v>8.8699999999999992</v>
      </c>
      <c r="BC6" s="16">
        <f t="shared" si="4"/>
        <v>0.63</v>
      </c>
      <c r="BD6" s="16">
        <f t="shared" si="4"/>
        <v>16.783999999999999</v>
      </c>
      <c r="BE6" s="16">
        <f t="shared" si="4"/>
        <v>1094.4090000000001</v>
      </c>
      <c r="BF6" s="16">
        <f t="shared" si="4"/>
        <v>444.60199999999998</v>
      </c>
      <c r="BG6" s="16">
        <f t="shared" si="4"/>
        <v>8.9999999999999993E-3</v>
      </c>
      <c r="BH6" s="16">
        <f t="shared" si="4"/>
        <v>0</v>
      </c>
      <c r="BI6" s="16">
        <f t="shared" si="4"/>
        <v>3.6999999999999998E-2</v>
      </c>
      <c r="BJ6" s="16">
        <f t="shared" si="4"/>
        <v>7.0000000000000001E-3</v>
      </c>
      <c r="BK6" s="16">
        <f t="shared" si="4"/>
        <v>0</v>
      </c>
      <c r="BL6" s="16">
        <f t="shared" si="4"/>
        <v>2.9000000000000001E-2</v>
      </c>
      <c r="BM6" s="16">
        <f t="shared" si="4"/>
        <v>2.5722</v>
      </c>
      <c r="BN6" s="16">
        <f t="shared" si="4"/>
        <v>0</v>
      </c>
      <c r="BO6" s="16">
        <f t="shared" ref="BO6:BW6" si="5">MIN(BO10:BO497)</f>
        <v>0</v>
      </c>
      <c r="BP6" s="16">
        <f t="shared" si="5"/>
        <v>0</v>
      </c>
      <c r="BQ6" s="16">
        <f t="shared" si="5"/>
        <v>0</v>
      </c>
      <c r="BR6" s="16">
        <f t="shared" si="5"/>
        <v>0.100742</v>
      </c>
      <c r="BS6" s="16">
        <f t="shared" si="5"/>
        <v>-4.1361400000000001</v>
      </c>
      <c r="BT6" s="16">
        <f t="shared" si="5"/>
        <v>9.2820000000000003E-3</v>
      </c>
      <c r="BU6" s="43">
        <f t="shared" si="5"/>
        <v>2.4251119999999999</v>
      </c>
      <c r="BV6" s="43">
        <f t="shared" si="5"/>
        <v>-83.136414000000002</v>
      </c>
      <c r="BW6" s="43">
        <f t="shared" si="5"/>
        <v>0.64071459040000001</v>
      </c>
      <c r="BY6" s="43">
        <f>MIN(BY10:BY497)</f>
        <v>4132.7219892832409</v>
      </c>
      <c r="BZ6" s="43">
        <f>MIN(BZ10:BZ497)</f>
        <v>923.84578393079028</v>
      </c>
      <c r="CA6" s="43">
        <f>MIN(CA10:CA497)</f>
        <v>5.2587495021599998E-2</v>
      </c>
      <c r="CB6" s="43">
        <f>MIN(CB10:CB497)</f>
        <v>5.9306951842099194</v>
      </c>
      <c r="CC6" s="26"/>
      <c r="CD6" s="26"/>
      <c r="CE6" s="29"/>
      <c r="CF6" s="29"/>
      <c r="CG6" s="29"/>
      <c r="CH6" s="29"/>
      <c r="CI6" s="26"/>
    </row>
    <row r="7" spans="1:87" s="16" customFormat="1" x14ac:dyDescent="0.25">
      <c r="A7" s="16" t="s">
        <v>171</v>
      </c>
      <c r="C7" s="16">
        <f t="shared" ref="C7:AH7" si="6">MAX(C10:C497)</f>
        <v>12.968999999999999</v>
      </c>
      <c r="D7" s="16">
        <f t="shared" si="6"/>
        <v>12.651</v>
      </c>
      <c r="E7" s="16">
        <f t="shared" si="6"/>
        <v>126509.8625</v>
      </c>
      <c r="F7" s="16">
        <f t="shared" si="6"/>
        <v>34.1</v>
      </c>
      <c r="G7" s="16">
        <f t="shared" si="6"/>
        <v>22.9</v>
      </c>
      <c r="H7" s="16">
        <f t="shared" si="6"/>
        <v>7087.1</v>
      </c>
      <c r="I7" s="16">
        <f t="shared" si="6"/>
        <v>0</v>
      </c>
      <c r="J7" s="16">
        <f t="shared" si="6"/>
        <v>0</v>
      </c>
      <c r="K7" s="16">
        <f t="shared" si="6"/>
        <v>0.85629999999999995</v>
      </c>
      <c r="L7" s="16">
        <f t="shared" si="6"/>
        <v>11.102600000000001</v>
      </c>
      <c r="M7" s="16">
        <f t="shared" si="6"/>
        <v>10.173500000000001</v>
      </c>
      <c r="N7" s="16">
        <f t="shared" si="6"/>
        <v>28.702999999999999</v>
      </c>
      <c r="O7" s="16">
        <f t="shared" si="6"/>
        <v>19.243400000000001</v>
      </c>
      <c r="P7" s="16">
        <f t="shared" si="6"/>
        <v>28.7</v>
      </c>
      <c r="Q7" s="16">
        <f t="shared" si="6"/>
        <v>22.215800000000002</v>
      </c>
      <c r="R7" s="16">
        <f t="shared" si="6"/>
        <v>14.8942</v>
      </c>
      <c r="S7" s="16">
        <f t="shared" si="6"/>
        <v>22.2</v>
      </c>
      <c r="T7" s="16">
        <f t="shared" si="6"/>
        <v>7087.1382000000003</v>
      </c>
      <c r="U7" s="16">
        <f t="shared" si="6"/>
        <v>0</v>
      </c>
      <c r="V7" s="16">
        <f t="shared" si="6"/>
        <v>0</v>
      </c>
      <c r="W7" s="16">
        <f t="shared" si="6"/>
        <v>0</v>
      </c>
      <c r="X7" s="16">
        <f t="shared" si="6"/>
        <v>0</v>
      </c>
      <c r="Y7" s="16">
        <f t="shared" si="6"/>
        <v>12.5</v>
      </c>
      <c r="Z7" s="16">
        <f t="shared" si="6"/>
        <v>854</v>
      </c>
      <c r="AA7" s="16">
        <f t="shared" si="6"/>
        <v>879</v>
      </c>
      <c r="AB7" s="16">
        <f t="shared" si="6"/>
        <v>800</v>
      </c>
      <c r="AC7" s="16">
        <f t="shared" si="6"/>
        <v>47.7</v>
      </c>
      <c r="AD7" s="16">
        <f t="shared" si="6"/>
        <v>13.07</v>
      </c>
      <c r="AE7" s="16">
        <f t="shared" si="6"/>
        <v>0.3</v>
      </c>
      <c r="AF7" s="16">
        <f t="shared" si="6"/>
        <v>974</v>
      </c>
      <c r="AG7" s="16">
        <f t="shared" si="6"/>
        <v>0</v>
      </c>
      <c r="AH7" s="16">
        <f t="shared" si="6"/>
        <v>11</v>
      </c>
      <c r="AI7" s="16">
        <f t="shared" ref="AI7:BN7" si="7">MAX(AI10:AI497)</f>
        <v>17</v>
      </c>
      <c r="AJ7" s="16">
        <f t="shared" si="7"/>
        <v>191</v>
      </c>
      <c r="AK7" s="16">
        <f t="shared" si="7"/>
        <v>191</v>
      </c>
      <c r="AL7" s="16">
        <f t="shared" si="7"/>
        <v>7.4</v>
      </c>
      <c r="AM7" s="16">
        <f t="shared" si="7"/>
        <v>195</v>
      </c>
      <c r="AN7" s="16">
        <f t="shared" si="7"/>
        <v>0</v>
      </c>
      <c r="AO7" s="16">
        <f t="shared" si="7"/>
        <v>2</v>
      </c>
      <c r="AP7" s="16">
        <f t="shared" si="7"/>
        <v>0.94247685185185182</v>
      </c>
      <c r="AQ7" s="16">
        <f t="shared" si="7"/>
        <v>47.164546999999999</v>
      </c>
      <c r="AR7" s="16">
        <f t="shared" si="7"/>
        <v>-88.483953999999997</v>
      </c>
      <c r="AS7" s="16">
        <f t="shared" si="7"/>
        <v>841.3</v>
      </c>
      <c r="AT7" s="16">
        <f t="shared" si="7"/>
        <v>46.5</v>
      </c>
      <c r="AU7" s="16">
        <f t="shared" si="7"/>
        <v>12</v>
      </c>
      <c r="AV7" s="16">
        <f t="shared" si="7"/>
        <v>12</v>
      </c>
      <c r="AW7" s="16">
        <f t="shared" si="7"/>
        <v>0</v>
      </c>
      <c r="AX7" s="16">
        <f t="shared" si="7"/>
        <v>3.2</v>
      </c>
      <c r="AY7" s="16">
        <f t="shared" si="7"/>
        <v>4.0999999999999996</v>
      </c>
      <c r="AZ7" s="16">
        <f t="shared" si="7"/>
        <v>6.5690910000000002</v>
      </c>
      <c r="BA7" s="16">
        <f t="shared" si="7"/>
        <v>14.048999999999999</v>
      </c>
      <c r="BB7" s="16">
        <f t="shared" si="7"/>
        <v>12.29</v>
      </c>
      <c r="BC7" s="16">
        <f t="shared" si="7"/>
        <v>0.87</v>
      </c>
      <c r="BD7" s="16">
        <f t="shared" si="7"/>
        <v>24.352</v>
      </c>
      <c r="BE7" s="16">
        <f t="shared" si="7"/>
        <v>2327.1170000000002</v>
      </c>
      <c r="BF7" s="16">
        <f t="shared" si="7"/>
        <v>1159.5889999999999</v>
      </c>
      <c r="BG7" s="16">
        <f t="shared" si="7"/>
        <v>0.59799999999999998</v>
      </c>
      <c r="BH7" s="16">
        <f t="shared" si="7"/>
        <v>0.4</v>
      </c>
      <c r="BI7" s="16">
        <f t="shared" si="7"/>
        <v>0.59799999999999998</v>
      </c>
      <c r="BJ7" s="16">
        <f t="shared" si="7"/>
        <v>0.46300000000000002</v>
      </c>
      <c r="BK7" s="16">
        <f t="shared" si="7"/>
        <v>0.309</v>
      </c>
      <c r="BL7" s="16">
        <f t="shared" si="7"/>
        <v>0.46300000000000002</v>
      </c>
      <c r="BM7" s="16">
        <f t="shared" si="7"/>
        <v>42.449599999999997</v>
      </c>
      <c r="BN7" s="16">
        <f t="shared" si="7"/>
        <v>0</v>
      </c>
      <c r="BO7" s="16">
        <f t="shared" ref="BO7:BW7" si="8">MAX(BO10:BO497)</f>
        <v>0</v>
      </c>
      <c r="BP7" s="16">
        <f t="shared" si="8"/>
        <v>0</v>
      </c>
      <c r="BQ7" s="16">
        <f t="shared" si="8"/>
        <v>0</v>
      </c>
      <c r="BR7" s="16">
        <f t="shared" si="8"/>
        <v>0.63409199999999999</v>
      </c>
      <c r="BS7" s="16">
        <f t="shared" si="8"/>
        <v>-1.933964</v>
      </c>
      <c r="BT7" s="16">
        <f t="shared" si="8"/>
        <v>1.4E-2</v>
      </c>
      <c r="BU7" s="43">
        <f t="shared" si="8"/>
        <v>15.26418</v>
      </c>
      <c r="BV7" s="43">
        <f t="shared" si="8"/>
        <v>-38.872676400000003</v>
      </c>
      <c r="BW7" s="43">
        <f t="shared" si="8"/>
        <v>4.0327963559999995</v>
      </c>
      <c r="BY7" s="43">
        <f>MAX(BY10:BY497)</f>
        <v>19137.031215480489</v>
      </c>
      <c r="BZ7" s="43">
        <f>MAX(BZ10:BZ497)</f>
        <v>11629.156127532489</v>
      </c>
      <c r="CA7" s="43">
        <f>MAX(CA10:CA497)</f>
        <v>4.1363760848256002</v>
      </c>
      <c r="CB7" s="43">
        <f>MAX(CB10:CB497)</f>
        <v>397.98074290605626</v>
      </c>
      <c r="CC7" s="26"/>
      <c r="CD7" s="26"/>
      <c r="CE7" s="30"/>
      <c r="CF7" s="30"/>
      <c r="CG7" s="30"/>
      <c r="CH7" s="30"/>
      <c r="CI7" s="26"/>
    </row>
    <row r="8" spans="1:87" s="16" customFormat="1" x14ac:dyDescent="0.25">
      <c r="A8" s="16" t="s">
        <v>172</v>
      </c>
      <c r="B8" s="18">
        <f>B137-B10</f>
        <v>1.4699074074074059E-3</v>
      </c>
      <c r="AT8" s="17">
        <f>SUM(AT10:AT497)/3600</f>
        <v>1.2916111111111108</v>
      </c>
      <c r="BU8" s="31">
        <f>SUM(BU10:BU497)/3600</f>
        <v>0.29500749527777764</v>
      </c>
      <c r="BV8" s="26"/>
      <c r="BW8" s="31">
        <f>SUM(BW10:BW497)/3600</f>
        <v>7.7940980252388908E-2</v>
      </c>
      <c r="BX8" s="26"/>
      <c r="BY8" s="31">
        <f>SUM(BY10:BY497)/3600</f>
        <v>397.69601974530224</v>
      </c>
      <c r="BZ8" s="31">
        <f>SUM(BZ10:BZ497)/3600</f>
        <v>173.47863628121553</v>
      </c>
      <c r="CA8" s="31">
        <f>SUM(CA10:CA497)/3600</f>
        <v>2.8126307561260482E-2</v>
      </c>
      <c r="CB8" s="31">
        <f>SUM(CB10:CB497)/3600</f>
        <v>3.676467986270509</v>
      </c>
      <c r="CC8" s="32"/>
      <c r="CD8" s="26"/>
      <c r="CE8" s="26"/>
      <c r="CF8" s="26"/>
      <c r="CG8" s="26"/>
      <c r="CH8" s="26"/>
      <c r="CI8" s="32"/>
    </row>
    <row r="9" spans="1:87" x14ac:dyDescent="0.25">
      <c r="BW9" s="33">
        <f>AT8/BW8</f>
        <v>16.571655975182871</v>
      </c>
      <c r="BX9" s="34" t="s">
        <v>192</v>
      </c>
    </row>
    <row r="10" spans="1:87" x14ac:dyDescent="0.25">
      <c r="A10" s="40">
        <v>41704</v>
      </c>
      <c r="B10" s="41">
        <v>2.4410879629629626E-2</v>
      </c>
      <c r="C10">
        <v>11.361000000000001</v>
      </c>
      <c r="D10">
        <v>6.4812000000000003</v>
      </c>
      <c r="E10">
        <v>64812.003349999999</v>
      </c>
      <c r="F10">
        <v>4</v>
      </c>
      <c r="G10">
        <v>-7.9</v>
      </c>
      <c r="H10">
        <v>1642.5</v>
      </c>
      <c r="I10"/>
      <c r="J10">
        <v>0</v>
      </c>
      <c r="K10">
        <v>0.84319999999999995</v>
      </c>
      <c r="L10">
        <v>9.58</v>
      </c>
      <c r="M10">
        <v>5.4650999999999996</v>
      </c>
      <c r="N10">
        <v>3.3607</v>
      </c>
      <c r="O10">
        <v>0</v>
      </c>
      <c r="P10">
        <v>3.4</v>
      </c>
      <c r="Q10">
        <v>2.6012</v>
      </c>
      <c r="R10">
        <v>0</v>
      </c>
      <c r="S10">
        <v>2.6</v>
      </c>
      <c r="T10">
        <v>1642.4884</v>
      </c>
      <c r="U10"/>
      <c r="V10"/>
      <c r="W10">
        <v>0</v>
      </c>
      <c r="X10">
        <v>0</v>
      </c>
      <c r="Y10">
        <v>12.2</v>
      </c>
      <c r="Z10">
        <v>852</v>
      </c>
      <c r="AA10">
        <v>878</v>
      </c>
      <c r="AB10">
        <v>799</v>
      </c>
      <c r="AC10">
        <v>47</v>
      </c>
      <c r="AD10">
        <v>12.87</v>
      </c>
      <c r="AE10">
        <v>0.3</v>
      </c>
      <c r="AF10">
        <v>973</v>
      </c>
      <c r="AG10">
        <v>0</v>
      </c>
      <c r="AH10">
        <v>9</v>
      </c>
      <c r="AI10">
        <v>16</v>
      </c>
      <c r="AJ10">
        <v>191</v>
      </c>
      <c r="AK10">
        <v>190.3</v>
      </c>
      <c r="AL10">
        <v>7</v>
      </c>
      <c r="AM10">
        <v>195</v>
      </c>
      <c r="AN10" t="s">
        <v>155</v>
      </c>
      <c r="AO10">
        <v>2</v>
      </c>
      <c r="AP10" s="42">
        <v>0.9409953703703704</v>
      </c>
      <c r="AQ10">
        <v>47.159368999999998</v>
      </c>
      <c r="AR10">
        <v>-88.489714000000006</v>
      </c>
      <c r="AS10">
        <v>317.7</v>
      </c>
      <c r="AT10">
        <v>35.799999999999997</v>
      </c>
      <c r="AU10">
        <v>12</v>
      </c>
      <c r="AV10">
        <v>11</v>
      </c>
      <c r="AW10" t="s">
        <v>236</v>
      </c>
      <c r="AX10">
        <v>1.3366629999999999</v>
      </c>
      <c r="AY10">
        <v>1.2</v>
      </c>
      <c r="AZ10">
        <v>2.0346649999999999</v>
      </c>
      <c r="BA10">
        <v>14.048999999999999</v>
      </c>
      <c r="BB10">
        <v>11.22</v>
      </c>
      <c r="BC10">
        <v>0.8</v>
      </c>
      <c r="BD10">
        <v>18.593</v>
      </c>
      <c r="BE10">
        <v>1910.836</v>
      </c>
      <c r="BF10">
        <v>693.79700000000003</v>
      </c>
      <c r="BG10">
        <v>7.0000000000000007E-2</v>
      </c>
      <c r="BH10">
        <v>0</v>
      </c>
      <c r="BI10">
        <v>7.0000000000000007E-2</v>
      </c>
      <c r="BJ10">
        <v>5.3999999999999999E-2</v>
      </c>
      <c r="BK10">
        <v>0</v>
      </c>
      <c r="BL10">
        <v>5.3999999999999999E-2</v>
      </c>
      <c r="BM10">
        <v>10.8249</v>
      </c>
      <c r="BN10"/>
      <c r="BO10"/>
      <c r="BP10"/>
      <c r="BQ10">
        <v>0</v>
      </c>
      <c r="BR10">
        <v>0.30946400000000002</v>
      </c>
      <c r="BS10">
        <v>-3.071294</v>
      </c>
      <c r="BT10">
        <v>1.2282E-2</v>
      </c>
      <c r="BU10">
        <v>7.449573</v>
      </c>
      <c r="BV10">
        <v>-61.7330094</v>
      </c>
      <c r="BW10" s="4">
        <f t="shared" ref="BW10" si="9">BU10*0.2642</f>
        <v>1.9681771866</v>
      </c>
      <c r="BY10" s="4">
        <f>BE10*$BU10*0.7614</f>
        <v>10838.462204683519</v>
      </c>
      <c r="BZ10" s="4">
        <f>BF10*$BU10*0.7614</f>
        <v>3935.289350955713</v>
      </c>
      <c r="CA10" s="4">
        <f>BJ10*$BU10*0.7614</f>
        <v>0.30629366363879995</v>
      </c>
      <c r="CB10" s="4">
        <f>BM10*$BU10*0.7614</f>
        <v>61.399968139326774</v>
      </c>
      <c r="CE10" s="35" t="s">
        <v>193</v>
      </c>
    </row>
    <row r="11" spans="1:87" x14ac:dyDescent="0.25">
      <c r="A11" s="40">
        <v>41704</v>
      </c>
      <c r="B11" s="41">
        <v>2.4422453703703707E-2</v>
      </c>
      <c r="C11">
        <v>11.952999999999999</v>
      </c>
      <c r="D11">
        <v>5.6151</v>
      </c>
      <c r="E11">
        <v>56150.67308</v>
      </c>
      <c r="F11">
        <v>3.4</v>
      </c>
      <c r="G11">
        <v>-1.7</v>
      </c>
      <c r="H11">
        <v>1820.2</v>
      </c>
      <c r="I11"/>
      <c r="J11">
        <v>0</v>
      </c>
      <c r="K11">
        <v>0.84660000000000002</v>
      </c>
      <c r="L11">
        <v>10.120100000000001</v>
      </c>
      <c r="M11">
        <v>4.7538999999999998</v>
      </c>
      <c r="N11">
        <v>2.9148000000000001</v>
      </c>
      <c r="O11">
        <v>0</v>
      </c>
      <c r="P11">
        <v>2.9</v>
      </c>
      <c r="Q11">
        <v>2.2559999999999998</v>
      </c>
      <c r="R11">
        <v>0</v>
      </c>
      <c r="S11">
        <v>2.2999999999999998</v>
      </c>
      <c r="T11">
        <v>1820.248</v>
      </c>
      <c r="U11"/>
      <c r="V11"/>
      <c r="W11">
        <v>0</v>
      </c>
      <c r="X11">
        <v>0</v>
      </c>
      <c r="Y11">
        <v>12.3</v>
      </c>
      <c r="Z11">
        <v>851</v>
      </c>
      <c r="AA11">
        <v>877</v>
      </c>
      <c r="AB11">
        <v>798</v>
      </c>
      <c r="AC11">
        <v>47</v>
      </c>
      <c r="AD11">
        <v>12.87</v>
      </c>
      <c r="AE11">
        <v>0.3</v>
      </c>
      <c r="AF11">
        <v>973</v>
      </c>
      <c r="AG11">
        <v>0</v>
      </c>
      <c r="AH11">
        <v>9</v>
      </c>
      <c r="AI11">
        <v>16</v>
      </c>
      <c r="AJ11">
        <v>191</v>
      </c>
      <c r="AK11">
        <v>190</v>
      </c>
      <c r="AL11">
        <v>6.9</v>
      </c>
      <c r="AM11">
        <v>195</v>
      </c>
      <c r="AN11" t="s">
        <v>155</v>
      </c>
      <c r="AO11">
        <v>2</v>
      </c>
      <c r="AP11" s="42">
        <v>0.94101851851851848</v>
      </c>
      <c r="AQ11">
        <v>47.159213000000001</v>
      </c>
      <c r="AR11">
        <v>-88.489435999999998</v>
      </c>
      <c r="AS11">
        <v>317.5</v>
      </c>
      <c r="AT11">
        <v>36</v>
      </c>
      <c r="AU11">
        <v>12</v>
      </c>
      <c r="AV11">
        <v>11</v>
      </c>
      <c r="AW11" t="s">
        <v>236</v>
      </c>
      <c r="AX11">
        <v>0.96743299999999999</v>
      </c>
      <c r="AY11">
        <v>1.2</v>
      </c>
      <c r="AZ11">
        <v>1.76973</v>
      </c>
      <c r="BA11">
        <v>14.048999999999999</v>
      </c>
      <c r="BB11">
        <v>11.49</v>
      </c>
      <c r="BC11">
        <v>0.82</v>
      </c>
      <c r="BD11">
        <v>18.114000000000001</v>
      </c>
      <c r="BE11">
        <v>2039.1849999999999</v>
      </c>
      <c r="BF11">
        <v>609.68200000000002</v>
      </c>
      <c r="BG11">
        <v>6.2E-2</v>
      </c>
      <c r="BH11">
        <v>0</v>
      </c>
      <c r="BI11">
        <v>6.2E-2</v>
      </c>
      <c r="BJ11">
        <v>4.8000000000000001E-2</v>
      </c>
      <c r="BK11">
        <v>0</v>
      </c>
      <c r="BL11">
        <v>4.8000000000000001E-2</v>
      </c>
      <c r="BM11">
        <v>12.119</v>
      </c>
      <c r="BN11"/>
      <c r="BO11"/>
      <c r="BP11"/>
      <c r="BQ11">
        <v>0</v>
      </c>
      <c r="BR11">
        <v>0.36823400000000001</v>
      </c>
      <c r="BS11">
        <v>-2.4101119999999998</v>
      </c>
      <c r="BT11">
        <v>1.2E-2</v>
      </c>
      <c r="BU11">
        <v>8.8643129999999992</v>
      </c>
      <c r="BV11">
        <v>-48.443251199999999</v>
      </c>
      <c r="BW11" s="4">
        <f>BU11*0.2642</f>
        <v>2.3419514945999995</v>
      </c>
      <c r="BY11" s="4">
        <f t="shared" ref="BY11:BY74" si="10">BE11*$BU11*0.7614</f>
        <v>13763.046683474666</v>
      </c>
      <c r="BZ11" s="4">
        <f t="shared" ref="BZ11:BZ74" si="11">BF11*$BU11*0.7614</f>
        <v>4114.9193565440119</v>
      </c>
      <c r="CA11" s="4">
        <f t="shared" ref="CA11:CA74" si="12">BJ11*$BU11*0.7614</f>
        <v>0.32396582007359997</v>
      </c>
      <c r="CB11" s="4">
        <f t="shared" ref="CB11:CB74" si="13">BM11*$BU11*0.7614</f>
        <v>81.794620280665782</v>
      </c>
    </row>
    <row r="12" spans="1:87" x14ac:dyDescent="0.25">
      <c r="A12" s="40">
        <v>41704</v>
      </c>
      <c r="B12" s="41">
        <v>2.443402777777778E-2</v>
      </c>
      <c r="C12">
        <v>12.253</v>
      </c>
      <c r="D12">
        <v>5.2930000000000001</v>
      </c>
      <c r="E12">
        <v>52929.519229999998</v>
      </c>
      <c r="F12">
        <v>3.3</v>
      </c>
      <c r="G12">
        <v>-1.6</v>
      </c>
      <c r="H12">
        <v>1916.8</v>
      </c>
      <c r="I12"/>
      <c r="J12">
        <v>0</v>
      </c>
      <c r="K12">
        <v>0.84730000000000005</v>
      </c>
      <c r="L12">
        <v>10.382099999999999</v>
      </c>
      <c r="M12">
        <v>4.4846000000000004</v>
      </c>
      <c r="N12">
        <v>2.7959999999999998</v>
      </c>
      <c r="O12">
        <v>0</v>
      </c>
      <c r="P12">
        <v>2.8</v>
      </c>
      <c r="Q12">
        <v>2.1640999999999999</v>
      </c>
      <c r="R12">
        <v>0</v>
      </c>
      <c r="S12">
        <v>2.2000000000000002</v>
      </c>
      <c r="T12">
        <v>1916.7679000000001</v>
      </c>
      <c r="U12"/>
      <c r="V12"/>
      <c r="W12">
        <v>0</v>
      </c>
      <c r="X12">
        <v>0</v>
      </c>
      <c r="Y12">
        <v>12.2</v>
      </c>
      <c r="Z12">
        <v>850</v>
      </c>
      <c r="AA12">
        <v>876</v>
      </c>
      <c r="AB12">
        <v>797</v>
      </c>
      <c r="AC12">
        <v>47</v>
      </c>
      <c r="AD12">
        <v>12.87</v>
      </c>
      <c r="AE12">
        <v>0.3</v>
      </c>
      <c r="AF12">
        <v>973</v>
      </c>
      <c r="AG12">
        <v>0</v>
      </c>
      <c r="AH12">
        <v>9</v>
      </c>
      <c r="AI12">
        <v>16</v>
      </c>
      <c r="AJ12">
        <v>191</v>
      </c>
      <c r="AK12">
        <v>190.7</v>
      </c>
      <c r="AL12">
        <v>7</v>
      </c>
      <c r="AM12">
        <v>195</v>
      </c>
      <c r="AN12" t="s">
        <v>155</v>
      </c>
      <c r="AO12">
        <v>2</v>
      </c>
      <c r="AP12" s="42">
        <v>0.94103009259259263</v>
      </c>
      <c r="AQ12">
        <v>47.159114000000002</v>
      </c>
      <c r="AR12">
        <v>-88.489262999999994</v>
      </c>
      <c r="AS12">
        <v>317.3</v>
      </c>
      <c r="AT12">
        <v>36.9</v>
      </c>
      <c r="AU12">
        <v>12</v>
      </c>
      <c r="AV12">
        <v>11</v>
      </c>
      <c r="AW12" t="s">
        <v>236</v>
      </c>
      <c r="AX12">
        <v>0.99740300000000004</v>
      </c>
      <c r="AY12">
        <v>1.135065</v>
      </c>
      <c r="AZ12">
        <v>1.564935</v>
      </c>
      <c r="BA12">
        <v>14.048999999999999</v>
      </c>
      <c r="BB12">
        <v>11.53</v>
      </c>
      <c r="BC12">
        <v>0.82</v>
      </c>
      <c r="BD12">
        <v>18.024000000000001</v>
      </c>
      <c r="BE12">
        <v>2091.6570000000002</v>
      </c>
      <c r="BF12">
        <v>575.05700000000002</v>
      </c>
      <c r="BG12">
        <v>5.8999999999999997E-2</v>
      </c>
      <c r="BH12">
        <v>0</v>
      </c>
      <c r="BI12">
        <v>5.8999999999999997E-2</v>
      </c>
      <c r="BJ12">
        <v>4.5999999999999999E-2</v>
      </c>
      <c r="BK12">
        <v>0</v>
      </c>
      <c r="BL12">
        <v>4.5999999999999999E-2</v>
      </c>
      <c r="BM12">
        <v>12.7597</v>
      </c>
      <c r="BN12"/>
      <c r="BO12"/>
      <c r="BP12"/>
      <c r="BQ12">
        <v>0</v>
      </c>
      <c r="BR12">
        <v>0.398206</v>
      </c>
      <c r="BS12">
        <v>-2.7113200000000002</v>
      </c>
      <c r="BT12">
        <v>1.2E-2</v>
      </c>
      <c r="BU12">
        <v>9.5858139999999992</v>
      </c>
      <c r="BV12">
        <v>-54.497532</v>
      </c>
      <c r="BW12" s="4">
        <f t="shared" ref="BW12:BW75" si="14">BU12*0.2642</f>
        <v>2.5325720587999996</v>
      </c>
      <c r="BY12" s="4">
        <f t="shared" si="10"/>
        <v>15266.248893821798</v>
      </c>
      <c r="BZ12" s="4">
        <f t="shared" si="11"/>
        <v>4197.1333206804366</v>
      </c>
      <c r="CA12" s="4">
        <f t="shared" si="12"/>
        <v>0.33573738386159996</v>
      </c>
      <c r="CB12" s="4">
        <f t="shared" si="13"/>
        <v>93.128441236062102</v>
      </c>
    </row>
    <row r="13" spans="1:87" x14ac:dyDescent="0.25">
      <c r="A13" s="40">
        <v>41704</v>
      </c>
      <c r="B13" s="41">
        <v>2.4445601851851854E-2</v>
      </c>
      <c r="C13">
        <v>12.26</v>
      </c>
      <c r="D13">
        <v>5.0788000000000002</v>
      </c>
      <c r="E13">
        <v>50788.013359999997</v>
      </c>
      <c r="F13">
        <v>3</v>
      </c>
      <c r="G13">
        <v>-11</v>
      </c>
      <c r="H13">
        <v>2102.3000000000002</v>
      </c>
      <c r="I13"/>
      <c r="J13">
        <v>0</v>
      </c>
      <c r="K13">
        <v>0.84909999999999997</v>
      </c>
      <c r="L13">
        <v>10.4095</v>
      </c>
      <c r="M13">
        <v>4.3121999999999998</v>
      </c>
      <c r="N13">
        <v>2.5472000000000001</v>
      </c>
      <c r="O13">
        <v>0</v>
      </c>
      <c r="P13">
        <v>2.5</v>
      </c>
      <c r="Q13">
        <v>1.9715</v>
      </c>
      <c r="R13">
        <v>0</v>
      </c>
      <c r="S13">
        <v>2</v>
      </c>
      <c r="T13">
        <v>2102.2802999999999</v>
      </c>
      <c r="U13"/>
      <c r="V13"/>
      <c r="W13">
        <v>0</v>
      </c>
      <c r="X13">
        <v>0</v>
      </c>
      <c r="Y13">
        <v>12.3</v>
      </c>
      <c r="Z13">
        <v>849</v>
      </c>
      <c r="AA13">
        <v>874</v>
      </c>
      <c r="AB13">
        <v>795</v>
      </c>
      <c r="AC13">
        <v>47</v>
      </c>
      <c r="AD13">
        <v>12.87</v>
      </c>
      <c r="AE13">
        <v>0.3</v>
      </c>
      <c r="AF13">
        <v>973</v>
      </c>
      <c r="AG13">
        <v>0</v>
      </c>
      <c r="AH13">
        <v>9.718</v>
      </c>
      <c r="AI13">
        <v>16</v>
      </c>
      <c r="AJ13">
        <v>191</v>
      </c>
      <c r="AK13">
        <v>191</v>
      </c>
      <c r="AL13">
        <v>7.1</v>
      </c>
      <c r="AM13">
        <v>195</v>
      </c>
      <c r="AN13" t="s">
        <v>155</v>
      </c>
      <c r="AO13">
        <v>2</v>
      </c>
      <c r="AP13" s="42">
        <v>0.94104166666666667</v>
      </c>
      <c r="AQ13">
        <v>47.159053</v>
      </c>
      <c r="AR13">
        <v>-88.489137999999997</v>
      </c>
      <c r="AS13">
        <v>317.10000000000002</v>
      </c>
      <c r="AT13">
        <v>37.5</v>
      </c>
      <c r="AU13">
        <v>12</v>
      </c>
      <c r="AV13">
        <v>11</v>
      </c>
      <c r="AW13" t="s">
        <v>236</v>
      </c>
      <c r="AX13">
        <v>1.2</v>
      </c>
      <c r="AY13">
        <v>1</v>
      </c>
      <c r="AZ13">
        <v>1.7</v>
      </c>
      <c r="BA13">
        <v>14.048999999999999</v>
      </c>
      <c r="BB13">
        <v>11.67</v>
      </c>
      <c r="BC13">
        <v>0.83</v>
      </c>
      <c r="BD13">
        <v>17.776</v>
      </c>
      <c r="BE13">
        <v>2114.9899999999998</v>
      </c>
      <c r="BF13">
        <v>557.64599999999996</v>
      </c>
      <c r="BG13">
        <v>5.3999999999999999E-2</v>
      </c>
      <c r="BH13">
        <v>0</v>
      </c>
      <c r="BI13">
        <v>5.3999999999999999E-2</v>
      </c>
      <c r="BJ13">
        <v>4.2000000000000003E-2</v>
      </c>
      <c r="BK13">
        <v>0</v>
      </c>
      <c r="BL13">
        <v>4.2000000000000003E-2</v>
      </c>
      <c r="BM13">
        <v>14.1134</v>
      </c>
      <c r="BN13"/>
      <c r="BO13"/>
      <c r="BP13"/>
      <c r="BQ13">
        <v>0</v>
      </c>
      <c r="BR13">
        <v>0.35920200000000002</v>
      </c>
      <c r="BS13">
        <v>-2.3197519999999998</v>
      </c>
      <c r="BT13">
        <v>1.2E-2</v>
      </c>
      <c r="BU13">
        <v>8.6468900000000009</v>
      </c>
      <c r="BV13">
        <v>-46.627015200000002</v>
      </c>
      <c r="BW13" s="4">
        <f t="shared" si="14"/>
        <v>2.2845083380000002</v>
      </c>
      <c r="BY13" s="4">
        <f t="shared" si="10"/>
        <v>13924.548589869539</v>
      </c>
      <c r="BZ13" s="4">
        <f t="shared" si="11"/>
        <v>3671.3974169837161</v>
      </c>
      <c r="CA13" s="4">
        <f t="shared" si="12"/>
        <v>0.27651716593200004</v>
      </c>
      <c r="CB13" s="4">
        <f t="shared" si="13"/>
        <v>92.918984992016405</v>
      </c>
    </row>
    <row r="14" spans="1:87" x14ac:dyDescent="0.25">
      <c r="A14" s="40">
        <v>41704</v>
      </c>
      <c r="B14" s="41">
        <v>2.4457175925925927E-2</v>
      </c>
      <c r="C14">
        <v>12.186999999999999</v>
      </c>
      <c r="D14">
        <v>4.9770000000000003</v>
      </c>
      <c r="E14">
        <v>49769.683859999997</v>
      </c>
      <c r="F14">
        <v>4.9000000000000004</v>
      </c>
      <c r="G14">
        <v>-11</v>
      </c>
      <c r="H14">
        <v>2070.4</v>
      </c>
      <c r="I14"/>
      <c r="J14">
        <v>0</v>
      </c>
      <c r="K14">
        <v>0.85050000000000003</v>
      </c>
      <c r="L14">
        <v>10.364599999999999</v>
      </c>
      <c r="M14">
        <v>4.2328000000000001</v>
      </c>
      <c r="N14">
        <v>4.1718000000000002</v>
      </c>
      <c r="O14">
        <v>0</v>
      </c>
      <c r="P14">
        <v>4.2</v>
      </c>
      <c r="Q14">
        <v>3.2288999999999999</v>
      </c>
      <c r="R14">
        <v>0</v>
      </c>
      <c r="S14">
        <v>3.2</v>
      </c>
      <c r="T14">
        <v>2070.4385000000002</v>
      </c>
      <c r="U14"/>
      <c r="V14"/>
      <c r="W14">
        <v>0</v>
      </c>
      <c r="X14">
        <v>0</v>
      </c>
      <c r="Y14">
        <v>12.2</v>
      </c>
      <c r="Z14">
        <v>849</v>
      </c>
      <c r="AA14">
        <v>874</v>
      </c>
      <c r="AB14">
        <v>794</v>
      </c>
      <c r="AC14">
        <v>47</v>
      </c>
      <c r="AD14">
        <v>12.87</v>
      </c>
      <c r="AE14">
        <v>0.3</v>
      </c>
      <c r="AF14">
        <v>973</v>
      </c>
      <c r="AG14">
        <v>0</v>
      </c>
      <c r="AH14">
        <v>10</v>
      </c>
      <c r="AI14">
        <v>16</v>
      </c>
      <c r="AJ14">
        <v>191</v>
      </c>
      <c r="AK14">
        <v>190.3</v>
      </c>
      <c r="AL14">
        <v>6.8</v>
      </c>
      <c r="AM14">
        <v>195</v>
      </c>
      <c r="AN14" t="s">
        <v>155</v>
      </c>
      <c r="AO14">
        <v>2</v>
      </c>
      <c r="AP14" s="42">
        <v>0.94104166666666667</v>
      </c>
      <c r="AQ14">
        <v>47.159021000000003</v>
      </c>
      <c r="AR14">
        <v>-88.489080999999999</v>
      </c>
      <c r="AS14">
        <v>317.10000000000002</v>
      </c>
      <c r="AT14">
        <v>37.9</v>
      </c>
      <c r="AU14">
        <v>12</v>
      </c>
      <c r="AV14">
        <v>11</v>
      </c>
      <c r="AW14" t="s">
        <v>236</v>
      </c>
      <c r="AX14">
        <v>1.2</v>
      </c>
      <c r="AY14">
        <v>1</v>
      </c>
      <c r="AZ14">
        <v>1.7</v>
      </c>
      <c r="BA14">
        <v>14.048999999999999</v>
      </c>
      <c r="BB14">
        <v>11.8</v>
      </c>
      <c r="BC14">
        <v>0.84</v>
      </c>
      <c r="BD14">
        <v>17.581</v>
      </c>
      <c r="BE14">
        <v>2124.0569999999998</v>
      </c>
      <c r="BF14">
        <v>552.101</v>
      </c>
      <c r="BG14">
        <v>0.09</v>
      </c>
      <c r="BH14">
        <v>0</v>
      </c>
      <c r="BI14">
        <v>0.09</v>
      </c>
      <c r="BJ14">
        <v>6.9000000000000006E-2</v>
      </c>
      <c r="BK14">
        <v>0</v>
      </c>
      <c r="BL14">
        <v>6.9000000000000006E-2</v>
      </c>
      <c r="BM14">
        <v>14.0197</v>
      </c>
      <c r="BN14"/>
      <c r="BO14"/>
      <c r="BP14"/>
      <c r="BQ14">
        <v>0</v>
      </c>
      <c r="BR14">
        <v>0.40087600000000001</v>
      </c>
      <c r="BS14">
        <v>-2.7768700000000002</v>
      </c>
      <c r="BT14">
        <v>1.2718E-2</v>
      </c>
      <c r="BU14">
        <v>9.6500880000000002</v>
      </c>
      <c r="BV14">
        <v>-55.815086999999998</v>
      </c>
      <c r="BW14" s="4">
        <f t="shared" si="14"/>
        <v>2.5495532496000002</v>
      </c>
      <c r="BY14" s="4">
        <f t="shared" si="10"/>
        <v>15606.672366685982</v>
      </c>
      <c r="BZ14" s="4">
        <f t="shared" si="11"/>
        <v>4056.6046110437233</v>
      </c>
      <c r="CA14" s="4">
        <f t="shared" si="12"/>
        <v>0.50698281322080008</v>
      </c>
      <c r="CB14" s="4">
        <f t="shared" si="13"/>
        <v>103.01082531176304</v>
      </c>
    </row>
    <row r="15" spans="1:87" x14ac:dyDescent="0.25">
      <c r="A15" s="40">
        <v>41704</v>
      </c>
      <c r="B15" s="41">
        <v>2.4468749999999997E-2</v>
      </c>
      <c r="C15">
        <v>12.2</v>
      </c>
      <c r="D15">
        <v>4.7855999999999996</v>
      </c>
      <c r="E15">
        <v>47855.554629999999</v>
      </c>
      <c r="F15">
        <v>12.4</v>
      </c>
      <c r="G15">
        <v>-8.5</v>
      </c>
      <c r="H15">
        <v>2218.5</v>
      </c>
      <c r="I15"/>
      <c r="J15">
        <v>0</v>
      </c>
      <c r="K15">
        <v>0.85199999999999998</v>
      </c>
      <c r="L15">
        <v>10.3941</v>
      </c>
      <c r="M15">
        <v>4.0772000000000004</v>
      </c>
      <c r="N15">
        <v>10.597099999999999</v>
      </c>
      <c r="O15">
        <v>0</v>
      </c>
      <c r="P15">
        <v>10.6</v>
      </c>
      <c r="Q15">
        <v>8.2020999999999997</v>
      </c>
      <c r="R15">
        <v>0</v>
      </c>
      <c r="S15">
        <v>8.1999999999999993</v>
      </c>
      <c r="T15">
        <v>2218.5153</v>
      </c>
      <c r="U15"/>
      <c r="V15"/>
      <c r="W15">
        <v>0</v>
      </c>
      <c r="X15">
        <v>0</v>
      </c>
      <c r="Y15">
        <v>12.1</v>
      </c>
      <c r="Z15">
        <v>850</v>
      </c>
      <c r="AA15">
        <v>875</v>
      </c>
      <c r="AB15">
        <v>796</v>
      </c>
      <c r="AC15">
        <v>47</v>
      </c>
      <c r="AD15">
        <v>12.87</v>
      </c>
      <c r="AE15">
        <v>0.3</v>
      </c>
      <c r="AF15">
        <v>973</v>
      </c>
      <c r="AG15">
        <v>0</v>
      </c>
      <c r="AH15">
        <v>10</v>
      </c>
      <c r="AI15">
        <v>16</v>
      </c>
      <c r="AJ15">
        <v>191</v>
      </c>
      <c r="AK15">
        <v>189.3</v>
      </c>
      <c r="AL15">
        <v>6.8</v>
      </c>
      <c r="AM15">
        <v>195</v>
      </c>
      <c r="AN15" t="s">
        <v>155</v>
      </c>
      <c r="AO15">
        <v>2</v>
      </c>
      <c r="AP15" s="42">
        <v>0.9410532407407407</v>
      </c>
      <c r="AQ15">
        <v>47.158938999999997</v>
      </c>
      <c r="AR15">
        <v>-88.488890999999995</v>
      </c>
      <c r="AS15">
        <v>316.89999999999998</v>
      </c>
      <c r="AT15">
        <v>38.700000000000003</v>
      </c>
      <c r="AU15">
        <v>12</v>
      </c>
      <c r="AV15">
        <v>11</v>
      </c>
      <c r="AW15" t="s">
        <v>236</v>
      </c>
      <c r="AX15">
        <v>1.166733</v>
      </c>
      <c r="AY15">
        <v>1.0332669999999999</v>
      </c>
      <c r="AZ15">
        <v>1.7332669999999999</v>
      </c>
      <c r="BA15">
        <v>14.048999999999999</v>
      </c>
      <c r="BB15">
        <v>11.92</v>
      </c>
      <c r="BC15">
        <v>0.85</v>
      </c>
      <c r="BD15">
        <v>17.373999999999999</v>
      </c>
      <c r="BE15">
        <v>2146.288</v>
      </c>
      <c r="BF15">
        <v>535.84299999999996</v>
      </c>
      <c r="BG15">
        <v>0.22900000000000001</v>
      </c>
      <c r="BH15">
        <v>0</v>
      </c>
      <c r="BI15">
        <v>0.22900000000000001</v>
      </c>
      <c r="BJ15">
        <v>0.17699999999999999</v>
      </c>
      <c r="BK15">
        <v>0</v>
      </c>
      <c r="BL15">
        <v>0.17699999999999999</v>
      </c>
      <c r="BM15">
        <v>15.1365</v>
      </c>
      <c r="BN15"/>
      <c r="BO15"/>
      <c r="BP15"/>
      <c r="BQ15">
        <v>0</v>
      </c>
      <c r="BR15">
        <v>0.48646600000000001</v>
      </c>
      <c r="BS15">
        <v>-3.4553880000000001</v>
      </c>
      <c r="BT15">
        <v>1.2999999999999999E-2</v>
      </c>
      <c r="BU15">
        <v>11.710452999999999</v>
      </c>
      <c r="BV15">
        <v>-69.453298799999999</v>
      </c>
      <c r="BW15" s="4">
        <f t="shared" si="14"/>
        <v>3.0939016825999999</v>
      </c>
      <c r="BY15" s="4">
        <f t="shared" si="10"/>
        <v>19137.031215480489</v>
      </c>
      <c r="BZ15" s="4">
        <f t="shared" si="11"/>
        <v>4777.7577928016699</v>
      </c>
      <c r="CA15" s="4">
        <f t="shared" si="12"/>
        <v>1.5781919878133999</v>
      </c>
      <c r="CB15" s="4">
        <f t="shared" si="13"/>
        <v>134.96216397478827</v>
      </c>
    </row>
    <row r="16" spans="1:87" x14ac:dyDescent="0.25">
      <c r="A16" s="40">
        <v>41704</v>
      </c>
      <c r="B16" s="41">
        <v>2.4480324074074074E-2</v>
      </c>
      <c r="C16">
        <v>12.2</v>
      </c>
      <c r="D16">
        <v>4.7129000000000003</v>
      </c>
      <c r="E16">
        <v>47128.692759999998</v>
      </c>
      <c r="F16">
        <v>22.6</v>
      </c>
      <c r="G16">
        <v>-2.1</v>
      </c>
      <c r="H16">
        <v>2271.1999999999998</v>
      </c>
      <c r="I16"/>
      <c r="J16">
        <v>0</v>
      </c>
      <c r="K16">
        <v>0.85260000000000002</v>
      </c>
      <c r="L16">
        <v>10.402100000000001</v>
      </c>
      <c r="M16">
        <v>4.0183</v>
      </c>
      <c r="N16">
        <v>19.2743</v>
      </c>
      <c r="O16">
        <v>0</v>
      </c>
      <c r="P16">
        <v>19.3</v>
      </c>
      <c r="Q16">
        <v>14.918100000000001</v>
      </c>
      <c r="R16">
        <v>0</v>
      </c>
      <c r="S16">
        <v>14.9</v>
      </c>
      <c r="T16">
        <v>2271.2330999999999</v>
      </c>
      <c r="U16"/>
      <c r="V16"/>
      <c r="W16">
        <v>0</v>
      </c>
      <c r="X16">
        <v>0</v>
      </c>
      <c r="Y16">
        <v>12.2</v>
      </c>
      <c r="Z16">
        <v>850</v>
      </c>
      <c r="AA16">
        <v>875</v>
      </c>
      <c r="AB16">
        <v>796</v>
      </c>
      <c r="AC16">
        <v>47</v>
      </c>
      <c r="AD16">
        <v>12.87</v>
      </c>
      <c r="AE16">
        <v>0.3</v>
      </c>
      <c r="AF16">
        <v>973</v>
      </c>
      <c r="AG16">
        <v>0</v>
      </c>
      <c r="AH16">
        <v>10</v>
      </c>
      <c r="AI16">
        <v>16</v>
      </c>
      <c r="AJ16">
        <v>191</v>
      </c>
      <c r="AK16">
        <v>189.7</v>
      </c>
      <c r="AL16">
        <v>6.9</v>
      </c>
      <c r="AM16">
        <v>195</v>
      </c>
      <c r="AN16" t="s">
        <v>155</v>
      </c>
      <c r="AO16">
        <v>2</v>
      </c>
      <c r="AP16" s="42">
        <v>0.94106481481481474</v>
      </c>
      <c r="AQ16">
        <v>47.158875999999999</v>
      </c>
      <c r="AR16">
        <v>-88.488671999999994</v>
      </c>
      <c r="AS16">
        <v>316.60000000000002</v>
      </c>
      <c r="AT16">
        <v>39.299999999999997</v>
      </c>
      <c r="AU16">
        <v>12</v>
      </c>
      <c r="AV16">
        <v>11</v>
      </c>
      <c r="AW16" t="s">
        <v>236</v>
      </c>
      <c r="AX16">
        <v>1.1000000000000001</v>
      </c>
      <c r="AY16">
        <v>1.1000000000000001</v>
      </c>
      <c r="AZ16">
        <v>1.8</v>
      </c>
      <c r="BA16">
        <v>14.048999999999999</v>
      </c>
      <c r="BB16">
        <v>11.97</v>
      </c>
      <c r="BC16">
        <v>0.85</v>
      </c>
      <c r="BD16">
        <v>17.283999999999999</v>
      </c>
      <c r="BE16">
        <v>2154.6419999999998</v>
      </c>
      <c r="BF16">
        <v>529.75800000000004</v>
      </c>
      <c r="BG16">
        <v>0.41799999999999998</v>
      </c>
      <c r="BH16">
        <v>0</v>
      </c>
      <c r="BI16">
        <v>0.41799999999999998</v>
      </c>
      <c r="BJ16">
        <v>0.32400000000000001</v>
      </c>
      <c r="BK16">
        <v>0</v>
      </c>
      <c r="BL16">
        <v>0.32400000000000001</v>
      </c>
      <c r="BM16">
        <v>15.544499999999999</v>
      </c>
      <c r="BN16"/>
      <c r="BO16"/>
      <c r="BP16"/>
      <c r="BQ16">
        <v>0</v>
      </c>
      <c r="BR16">
        <v>0.47150999999999998</v>
      </c>
      <c r="BS16">
        <v>-2.9293100000000001</v>
      </c>
      <c r="BT16">
        <v>1.2282E-2</v>
      </c>
      <c r="BU16">
        <v>11.350425</v>
      </c>
      <c r="BV16">
        <v>-58.879131000000001</v>
      </c>
      <c r="BW16" s="4">
        <f t="shared" si="14"/>
        <v>2.9987822849999999</v>
      </c>
      <c r="BY16" s="4">
        <f t="shared" si="10"/>
        <v>18620.876384757987</v>
      </c>
      <c r="BZ16" s="4">
        <f t="shared" si="11"/>
        <v>4578.28178966001</v>
      </c>
      <c r="CA16" s="4">
        <f t="shared" si="12"/>
        <v>2.8000772047799996</v>
      </c>
      <c r="CB16" s="4">
        <f t="shared" si="13"/>
        <v>134.33888922747747</v>
      </c>
    </row>
    <row r="17" spans="1:80" x14ac:dyDescent="0.25">
      <c r="A17" s="40">
        <v>41704</v>
      </c>
      <c r="B17" s="41">
        <v>2.4491898148148145E-2</v>
      </c>
      <c r="C17">
        <v>12.192</v>
      </c>
      <c r="D17">
        <v>5.1384999999999996</v>
      </c>
      <c r="E17">
        <v>51385.371140000003</v>
      </c>
      <c r="F17">
        <v>29.1</v>
      </c>
      <c r="G17">
        <v>-11.7</v>
      </c>
      <c r="H17">
        <v>2207.1999999999998</v>
      </c>
      <c r="I17"/>
      <c r="J17">
        <v>0</v>
      </c>
      <c r="K17">
        <v>0.84889999999999999</v>
      </c>
      <c r="L17">
        <v>10.3492</v>
      </c>
      <c r="M17">
        <v>4.3619000000000003</v>
      </c>
      <c r="N17">
        <v>24.730599999999999</v>
      </c>
      <c r="O17">
        <v>0</v>
      </c>
      <c r="P17">
        <v>24.7</v>
      </c>
      <c r="Q17">
        <v>19.141200000000001</v>
      </c>
      <c r="R17">
        <v>0</v>
      </c>
      <c r="S17">
        <v>19.100000000000001</v>
      </c>
      <c r="T17">
        <v>2207.2368000000001</v>
      </c>
      <c r="U17"/>
      <c r="V17"/>
      <c r="W17">
        <v>0</v>
      </c>
      <c r="X17">
        <v>0</v>
      </c>
      <c r="Y17">
        <v>12.1</v>
      </c>
      <c r="Z17">
        <v>850</v>
      </c>
      <c r="AA17">
        <v>875</v>
      </c>
      <c r="AB17">
        <v>797</v>
      </c>
      <c r="AC17">
        <v>47</v>
      </c>
      <c r="AD17">
        <v>12.87</v>
      </c>
      <c r="AE17">
        <v>0.3</v>
      </c>
      <c r="AF17">
        <v>973</v>
      </c>
      <c r="AG17">
        <v>0</v>
      </c>
      <c r="AH17">
        <v>10</v>
      </c>
      <c r="AI17">
        <v>16</v>
      </c>
      <c r="AJ17">
        <v>191</v>
      </c>
      <c r="AK17">
        <v>190</v>
      </c>
      <c r="AL17">
        <v>6.9</v>
      </c>
      <c r="AM17">
        <v>195</v>
      </c>
      <c r="AN17" t="s">
        <v>155</v>
      </c>
      <c r="AO17">
        <v>2</v>
      </c>
      <c r="AP17" s="42">
        <v>0.94107638888888889</v>
      </c>
      <c r="AQ17">
        <v>47.158828</v>
      </c>
      <c r="AR17">
        <v>-88.488451999999995</v>
      </c>
      <c r="AS17">
        <v>316.5</v>
      </c>
      <c r="AT17">
        <v>40.4</v>
      </c>
      <c r="AU17">
        <v>12</v>
      </c>
      <c r="AV17">
        <v>11</v>
      </c>
      <c r="AW17" t="s">
        <v>236</v>
      </c>
      <c r="AX17">
        <v>1.1000000000000001</v>
      </c>
      <c r="AY17">
        <v>1.133067</v>
      </c>
      <c r="AZ17">
        <v>1.833067</v>
      </c>
      <c r="BA17">
        <v>14.048999999999999</v>
      </c>
      <c r="BB17">
        <v>11.66</v>
      </c>
      <c r="BC17">
        <v>0.83</v>
      </c>
      <c r="BD17">
        <v>17.805</v>
      </c>
      <c r="BE17">
        <v>2102.7600000000002</v>
      </c>
      <c r="BF17">
        <v>564.07100000000003</v>
      </c>
      <c r="BG17">
        <v>0.52600000000000002</v>
      </c>
      <c r="BH17">
        <v>0</v>
      </c>
      <c r="BI17">
        <v>0.52600000000000002</v>
      </c>
      <c r="BJ17">
        <v>0.40699999999999997</v>
      </c>
      <c r="BK17">
        <v>0</v>
      </c>
      <c r="BL17">
        <v>0.40699999999999997</v>
      </c>
      <c r="BM17">
        <v>14.818199999999999</v>
      </c>
      <c r="BN17"/>
      <c r="BO17"/>
      <c r="BP17"/>
      <c r="BQ17">
        <v>0</v>
      </c>
      <c r="BR17">
        <v>0.486126</v>
      </c>
      <c r="BS17">
        <v>-2.8335819999999998</v>
      </c>
      <c r="BT17">
        <v>1.2716999999999999E-2</v>
      </c>
      <c r="BU17">
        <v>11.702265000000001</v>
      </c>
      <c r="BV17">
        <v>-56.954998199999999</v>
      </c>
      <c r="BW17" s="4">
        <f t="shared" si="14"/>
        <v>3.0917384129999999</v>
      </c>
      <c r="BY17" s="4">
        <f t="shared" si="10"/>
        <v>18735.811487715961</v>
      </c>
      <c r="BZ17" s="4">
        <f t="shared" si="11"/>
        <v>5025.9315954685408</v>
      </c>
      <c r="CA17" s="4">
        <f t="shared" si="12"/>
        <v>3.6264125603970001</v>
      </c>
      <c r="CB17" s="4">
        <f t="shared" si="13"/>
        <v>132.03171155399218</v>
      </c>
    </row>
    <row r="18" spans="1:80" x14ac:dyDescent="0.25">
      <c r="A18" s="40">
        <v>41704</v>
      </c>
      <c r="B18" s="41">
        <v>2.4503472222222222E-2</v>
      </c>
      <c r="C18">
        <v>11.57</v>
      </c>
      <c r="D18">
        <v>6.2260999999999997</v>
      </c>
      <c r="E18">
        <v>62261.100919999997</v>
      </c>
      <c r="F18">
        <v>32.9</v>
      </c>
      <c r="G18">
        <v>-4.9000000000000004</v>
      </c>
      <c r="H18">
        <v>2046.9</v>
      </c>
      <c r="I18"/>
      <c r="J18">
        <v>0</v>
      </c>
      <c r="K18">
        <v>0.84370000000000001</v>
      </c>
      <c r="L18">
        <v>9.7608999999999995</v>
      </c>
      <c r="M18">
        <v>5.2526999999999999</v>
      </c>
      <c r="N18">
        <v>27.751100000000001</v>
      </c>
      <c r="O18">
        <v>0</v>
      </c>
      <c r="P18">
        <v>27.8</v>
      </c>
      <c r="Q18">
        <v>21.479099999999999</v>
      </c>
      <c r="R18">
        <v>0</v>
      </c>
      <c r="S18">
        <v>21.5</v>
      </c>
      <c r="T18">
        <v>2046.9078</v>
      </c>
      <c r="U18"/>
      <c r="V18"/>
      <c r="W18">
        <v>0</v>
      </c>
      <c r="X18">
        <v>0</v>
      </c>
      <c r="Y18">
        <v>12.2</v>
      </c>
      <c r="Z18">
        <v>849</v>
      </c>
      <c r="AA18">
        <v>875</v>
      </c>
      <c r="AB18">
        <v>796</v>
      </c>
      <c r="AC18">
        <v>47</v>
      </c>
      <c r="AD18">
        <v>12.87</v>
      </c>
      <c r="AE18">
        <v>0.3</v>
      </c>
      <c r="AF18">
        <v>973</v>
      </c>
      <c r="AG18">
        <v>0</v>
      </c>
      <c r="AH18">
        <v>9.2822820000000004</v>
      </c>
      <c r="AI18">
        <v>16</v>
      </c>
      <c r="AJ18">
        <v>191</v>
      </c>
      <c r="AK18">
        <v>190</v>
      </c>
      <c r="AL18">
        <v>7</v>
      </c>
      <c r="AM18">
        <v>195</v>
      </c>
      <c r="AN18" t="s">
        <v>155</v>
      </c>
      <c r="AO18">
        <v>2</v>
      </c>
      <c r="AP18" s="42">
        <v>0.94108796296296304</v>
      </c>
      <c r="AQ18">
        <v>47.158838000000003</v>
      </c>
      <c r="AR18">
        <v>-88.488184000000004</v>
      </c>
      <c r="AS18">
        <v>316.3</v>
      </c>
      <c r="AT18">
        <v>41.9</v>
      </c>
      <c r="AU18">
        <v>12</v>
      </c>
      <c r="AV18">
        <v>11</v>
      </c>
      <c r="AW18" t="s">
        <v>236</v>
      </c>
      <c r="AX18">
        <v>1.165934</v>
      </c>
      <c r="AY18">
        <v>1.2329669999999999</v>
      </c>
      <c r="AZ18">
        <v>1.9329670000000001</v>
      </c>
      <c r="BA18">
        <v>14.048999999999999</v>
      </c>
      <c r="BB18">
        <v>11.25</v>
      </c>
      <c r="BC18">
        <v>0.8</v>
      </c>
      <c r="BD18">
        <v>18.530999999999999</v>
      </c>
      <c r="BE18">
        <v>1945.7729999999999</v>
      </c>
      <c r="BF18">
        <v>666.44399999999996</v>
      </c>
      <c r="BG18">
        <v>0.57899999999999996</v>
      </c>
      <c r="BH18">
        <v>0</v>
      </c>
      <c r="BI18">
        <v>0.57899999999999996</v>
      </c>
      <c r="BJ18">
        <v>0.44800000000000001</v>
      </c>
      <c r="BK18">
        <v>0</v>
      </c>
      <c r="BL18">
        <v>0.44800000000000001</v>
      </c>
      <c r="BM18">
        <v>13.4823</v>
      </c>
      <c r="BN18"/>
      <c r="BO18"/>
      <c r="BP18"/>
      <c r="BQ18">
        <v>0</v>
      </c>
      <c r="BR18">
        <v>0.50374200000000002</v>
      </c>
      <c r="BS18">
        <v>-2.5546250000000001</v>
      </c>
      <c r="BT18">
        <v>1.2282E-2</v>
      </c>
      <c r="BU18">
        <v>12.126322999999999</v>
      </c>
      <c r="BV18">
        <v>-51.347962500000001</v>
      </c>
      <c r="BW18" s="4">
        <f t="shared" si="14"/>
        <v>3.2037745365999997</v>
      </c>
      <c r="BY18" s="4">
        <f t="shared" si="10"/>
        <v>17965.287731471788</v>
      </c>
      <c r="BZ18" s="4">
        <f t="shared" si="11"/>
        <v>6153.2656774006955</v>
      </c>
      <c r="CA18" s="4">
        <f t="shared" si="12"/>
        <v>4.1363760848256002</v>
      </c>
      <c r="CB18" s="4">
        <f t="shared" si="13"/>
        <v>124.48183769742005</v>
      </c>
    </row>
    <row r="19" spans="1:80" x14ac:dyDescent="0.25">
      <c r="A19" s="40">
        <v>41704</v>
      </c>
      <c r="B19" s="41">
        <v>2.4515046296296295E-2</v>
      </c>
      <c r="C19">
        <v>10.933</v>
      </c>
      <c r="D19">
        <v>6.9607000000000001</v>
      </c>
      <c r="E19">
        <v>69606.574999999997</v>
      </c>
      <c r="F19">
        <v>34.1</v>
      </c>
      <c r="G19">
        <v>-4.9000000000000004</v>
      </c>
      <c r="H19">
        <v>1824.7</v>
      </c>
      <c r="I19"/>
      <c r="J19">
        <v>0</v>
      </c>
      <c r="K19">
        <v>0.8417</v>
      </c>
      <c r="L19">
        <v>9.2028999999999996</v>
      </c>
      <c r="M19">
        <v>5.859</v>
      </c>
      <c r="N19">
        <v>28.702999999999999</v>
      </c>
      <c r="O19">
        <v>0</v>
      </c>
      <c r="P19">
        <v>28.7</v>
      </c>
      <c r="Q19">
        <v>22.215800000000002</v>
      </c>
      <c r="R19">
        <v>0</v>
      </c>
      <c r="S19">
        <v>22.2</v>
      </c>
      <c r="T19">
        <v>1824.7415000000001</v>
      </c>
      <c r="U19"/>
      <c r="V19"/>
      <c r="W19">
        <v>0</v>
      </c>
      <c r="X19">
        <v>0</v>
      </c>
      <c r="Y19">
        <v>12.2</v>
      </c>
      <c r="Z19">
        <v>850</v>
      </c>
      <c r="AA19">
        <v>876</v>
      </c>
      <c r="AB19">
        <v>797</v>
      </c>
      <c r="AC19">
        <v>47</v>
      </c>
      <c r="AD19">
        <v>12.87</v>
      </c>
      <c r="AE19">
        <v>0.3</v>
      </c>
      <c r="AF19">
        <v>973</v>
      </c>
      <c r="AG19">
        <v>0</v>
      </c>
      <c r="AH19">
        <v>9.718</v>
      </c>
      <c r="AI19">
        <v>16</v>
      </c>
      <c r="AJ19">
        <v>191</v>
      </c>
      <c r="AK19">
        <v>190.7</v>
      </c>
      <c r="AL19">
        <v>7</v>
      </c>
      <c r="AM19">
        <v>195</v>
      </c>
      <c r="AN19" t="s">
        <v>155</v>
      </c>
      <c r="AO19">
        <v>2</v>
      </c>
      <c r="AP19" s="42">
        <v>0.94109953703703697</v>
      </c>
      <c r="AQ19">
        <v>47.158842999999997</v>
      </c>
      <c r="AR19">
        <v>-88.487913000000006</v>
      </c>
      <c r="AS19">
        <v>316.2</v>
      </c>
      <c r="AT19">
        <v>45.1</v>
      </c>
      <c r="AU19">
        <v>12</v>
      </c>
      <c r="AV19">
        <v>11</v>
      </c>
      <c r="AW19" t="s">
        <v>236</v>
      </c>
      <c r="AX19">
        <v>1.3</v>
      </c>
      <c r="AY19">
        <v>1.3</v>
      </c>
      <c r="AZ19">
        <v>2</v>
      </c>
      <c r="BA19">
        <v>14.048999999999999</v>
      </c>
      <c r="BB19">
        <v>11.11</v>
      </c>
      <c r="BC19">
        <v>0.79</v>
      </c>
      <c r="BD19">
        <v>18.803000000000001</v>
      </c>
      <c r="BE19">
        <v>1831.383</v>
      </c>
      <c r="BF19">
        <v>742.08500000000004</v>
      </c>
      <c r="BG19">
        <v>0.59799999999999998</v>
      </c>
      <c r="BH19">
        <v>0</v>
      </c>
      <c r="BI19">
        <v>0.59799999999999998</v>
      </c>
      <c r="BJ19">
        <v>0.46300000000000002</v>
      </c>
      <c r="BK19">
        <v>0</v>
      </c>
      <c r="BL19">
        <v>0.46300000000000002</v>
      </c>
      <c r="BM19">
        <v>11.998200000000001</v>
      </c>
      <c r="BN19"/>
      <c r="BO19"/>
      <c r="BP19"/>
      <c r="BQ19">
        <v>0</v>
      </c>
      <c r="BR19">
        <v>0.35952800000000001</v>
      </c>
      <c r="BS19">
        <v>-2.8351579999999998</v>
      </c>
      <c r="BT19">
        <v>1.2E-2</v>
      </c>
      <c r="BU19">
        <v>8.654738</v>
      </c>
      <c r="BV19">
        <v>-56.9866758</v>
      </c>
      <c r="BW19" s="4">
        <f t="shared" si="14"/>
        <v>2.2865817796000001</v>
      </c>
      <c r="BY19" s="4">
        <f t="shared" si="10"/>
        <v>12068.296628476755</v>
      </c>
      <c r="BZ19" s="4">
        <f t="shared" si="11"/>
        <v>4890.1305207830219</v>
      </c>
      <c r="CA19" s="4">
        <f t="shared" si="12"/>
        <v>3.0510392086115998</v>
      </c>
      <c r="CB19" s="4">
        <f t="shared" si="13"/>
        <v>79.064748666876241</v>
      </c>
    </row>
    <row r="20" spans="1:80" x14ac:dyDescent="0.25">
      <c r="A20" s="40">
        <v>41704</v>
      </c>
      <c r="B20" s="41">
        <v>2.4526620370370372E-2</v>
      </c>
      <c r="C20">
        <v>10.523</v>
      </c>
      <c r="D20">
        <v>7.7260999999999997</v>
      </c>
      <c r="E20">
        <v>77261.232310000007</v>
      </c>
      <c r="F20">
        <v>33.799999999999997</v>
      </c>
      <c r="G20">
        <v>-5.0999999999999996</v>
      </c>
      <c r="H20">
        <v>1601.9</v>
      </c>
      <c r="I20"/>
      <c r="J20">
        <v>0</v>
      </c>
      <c r="K20">
        <v>0.83760000000000001</v>
      </c>
      <c r="L20">
        <v>8.8140000000000001</v>
      </c>
      <c r="M20">
        <v>6.4715999999999996</v>
      </c>
      <c r="N20">
        <v>28.2957</v>
      </c>
      <c r="O20">
        <v>0</v>
      </c>
      <c r="P20">
        <v>28.3</v>
      </c>
      <c r="Q20">
        <v>21.900600000000001</v>
      </c>
      <c r="R20">
        <v>0</v>
      </c>
      <c r="S20">
        <v>21.9</v>
      </c>
      <c r="T20">
        <v>1601.8786</v>
      </c>
      <c r="U20"/>
      <c r="V20"/>
      <c r="W20">
        <v>0</v>
      </c>
      <c r="X20">
        <v>0</v>
      </c>
      <c r="Y20">
        <v>12.2</v>
      </c>
      <c r="Z20">
        <v>851</v>
      </c>
      <c r="AA20">
        <v>877</v>
      </c>
      <c r="AB20">
        <v>799</v>
      </c>
      <c r="AC20">
        <v>47</v>
      </c>
      <c r="AD20">
        <v>12.87</v>
      </c>
      <c r="AE20">
        <v>0.3</v>
      </c>
      <c r="AF20">
        <v>973</v>
      </c>
      <c r="AG20">
        <v>0</v>
      </c>
      <c r="AH20">
        <v>10</v>
      </c>
      <c r="AI20">
        <v>16</v>
      </c>
      <c r="AJ20">
        <v>191</v>
      </c>
      <c r="AK20">
        <v>190.3</v>
      </c>
      <c r="AL20">
        <v>6.8</v>
      </c>
      <c r="AM20">
        <v>195</v>
      </c>
      <c r="AN20" t="s">
        <v>155</v>
      </c>
      <c r="AO20">
        <v>2</v>
      </c>
      <c r="AP20" s="42">
        <v>0.94111111111111112</v>
      </c>
      <c r="AQ20">
        <v>47.158844999999999</v>
      </c>
      <c r="AR20">
        <v>-88.487644000000003</v>
      </c>
      <c r="AS20">
        <v>316.10000000000002</v>
      </c>
      <c r="AT20">
        <v>45.6</v>
      </c>
      <c r="AU20">
        <v>12</v>
      </c>
      <c r="AV20">
        <v>11</v>
      </c>
      <c r="AW20" t="s">
        <v>236</v>
      </c>
      <c r="AX20">
        <v>1.3</v>
      </c>
      <c r="AY20">
        <v>1.332667</v>
      </c>
      <c r="AZ20">
        <v>2.032667</v>
      </c>
      <c r="BA20">
        <v>14.048999999999999</v>
      </c>
      <c r="BB20">
        <v>10.82</v>
      </c>
      <c r="BC20">
        <v>0.77</v>
      </c>
      <c r="BD20">
        <v>19.385000000000002</v>
      </c>
      <c r="BE20">
        <v>1731.0409999999999</v>
      </c>
      <c r="BF20">
        <v>808.95799999999997</v>
      </c>
      <c r="BG20">
        <v>0.58199999999999996</v>
      </c>
      <c r="BH20">
        <v>0</v>
      </c>
      <c r="BI20">
        <v>0.58199999999999996</v>
      </c>
      <c r="BJ20">
        <v>0.45</v>
      </c>
      <c r="BK20">
        <v>0</v>
      </c>
      <c r="BL20">
        <v>0.45</v>
      </c>
      <c r="BM20">
        <v>10.395099999999999</v>
      </c>
      <c r="BN20"/>
      <c r="BO20"/>
      <c r="BP20"/>
      <c r="BQ20">
        <v>0</v>
      </c>
      <c r="BR20">
        <v>0.31779600000000002</v>
      </c>
      <c r="BS20">
        <v>-3.2359399999999998</v>
      </c>
      <c r="BT20">
        <v>1.2E-2</v>
      </c>
      <c r="BU20">
        <v>7.6501440000000001</v>
      </c>
      <c r="BV20">
        <v>-65.042394000000002</v>
      </c>
      <c r="BW20" s="4">
        <f t="shared" si="14"/>
        <v>2.0211680448</v>
      </c>
      <c r="BY20" s="4">
        <f t="shared" si="10"/>
        <v>10083.001617214904</v>
      </c>
      <c r="BZ20" s="4">
        <f t="shared" si="11"/>
        <v>4712.0344476294522</v>
      </c>
      <c r="CA20" s="4">
        <f t="shared" si="12"/>
        <v>2.6211688387200001</v>
      </c>
      <c r="CB20" s="4">
        <f t="shared" si="13"/>
        <v>60.549582656396147</v>
      </c>
    </row>
    <row r="21" spans="1:80" x14ac:dyDescent="0.25">
      <c r="A21" s="40">
        <v>41704</v>
      </c>
      <c r="B21" s="41">
        <v>2.4538194444444442E-2</v>
      </c>
      <c r="C21">
        <v>10.433</v>
      </c>
      <c r="D21">
        <v>7.9081000000000001</v>
      </c>
      <c r="E21">
        <v>79081.381030000004</v>
      </c>
      <c r="F21">
        <v>25.8</v>
      </c>
      <c r="G21">
        <v>-5.4</v>
      </c>
      <c r="H21">
        <v>1366.6</v>
      </c>
      <c r="I21"/>
      <c r="J21">
        <v>0</v>
      </c>
      <c r="K21">
        <v>0.8367</v>
      </c>
      <c r="L21">
        <v>8.7297999999999991</v>
      </c>
      <c r="M21">
        <v>6.6170999999999998</v>
      </c>
      <c r="N21">
        <v>21.5471</v>
      </c>
      <c r="O21">
        <v>0</v>
      </c>
      <c r="P21">
        <v>21.5</v>
      </c>
      <c r="Q21">
        <v>16.676600000000001</v>
      </c>
      <c r="R21">
        <v>0</v>
      </c>
      <c r="S21">
        <v>16.7</v>
      </c>
      <c r="T21">
        <v>1366.5804000000001</v>
      </c>
      <c r="U21"/>
      <c r="V21"/>
      <c r="W21">
        <v>0</v>
      </c>
      <c r="X21">
        <v>0</v>
      </c>
      <c r="Y21">
        <v>12.2</v>
      </c>
      <c r="Z21">
        <v>851</v>
      </c>
      <c r="AA21">
        <v>878</v>
      </c>
      <c r="AB21">
        <v>799</v>
      </c>
      <c r="AC21">
        <v>47</v>
      </c>
      <c r="AD21">
        <v>12.86</v>
      </c>
      <c r="AE21">
        <v>0.3</v>
      </c>
      <c r="AF21">
        <v>974</v>
      </c>
      <c r="AG21">
        <v>0</v>
      </c>
      <c r="AH21">
        <v>10</v>
      </c>
      <c r="AI21">
        <v>16</v>
      </c>
      <c r="AJ21">
        <v>191</v>
      </c>
      <c r="AK21">
        <v>190</v>
      </c>
      <c r="AL21">
        <v>6.7</v>
      </c>
      <c r="AM21">
        <v>195</v>
      </c>
      <c r="AN21" t="s">
        <v>155</v>
      </c>
      <c r="AO21">
        <v>2</v>
      </c>
      <c r="AP21" s="42">
        <v>0.94112268518518516</v>
      </c>
      <c r="AQ21">
        <v>47.158847999999999</v>
      </c>
      <c r="AR21">
        <v>-88.487278000000003</v>
      </c>
      <c r="AS21">
        <v>315.89999999999998</v>
      </c>
      <c r="AT21">
        <v>46.5</v>
      </c>
      <c r="AU21">
        <v>12</v>
      </c>
      <c r="AV21">
        <v>11</v>
      </c>
      <c r="AW21" t="s">
        <v>236</v>
      </c>
      <c r="AX21">
        <v>1.3</v>
      </c>
      <c r="AY21">
        <v>1.4</v>
      </c>
      <c r="AZ21">
        <v>2.1</v>
      </c>
      <c r="BA21">
        <v>14.048999999999999</v>
      </c>
      <c r="BB21">
        <v>10.76</v>
      </c>
      <c r="BC21">
        <v>0.77</v>
      </c>
      <c r="BD21">
        <v>19.510999999999999</v>
      </c>
      <c r="BE21">
        <v>1710.3130000000001</v>
      </c>
      <c r="BF21">
        <v>825.11800000000005</v>
      </c>
      <c r="BG21">
        <v>0.442</v>
      </c>
      <c r="BH21">
        <v>0</v>
      </c>
      <c r="BI21">
        <v>0.442</v>
      </c>
      <c r="BJ21">
        <v>0.34200000000000003</v>
      </c>
      <c r="BK21">
        <v>0</v>
      </c>
      <c r="BL21">
        <v>0.34200000000000003</v>
      </c>
      <c r="BM21">
        <v>8.8465000000000007</v>
      </c>
      <c r="BN21"/>
      <c r="BO21"/>
      <c r="BP21"/>
      <c r="BQ21">
        <v>0</v>
      </c>
      <c r="BR21">
        <v>0.32328200000000001</v>
      </c>
      <c r="BS21">
        <v>-3.1660140000000001</v>
      </c>
      <c r="BT21">
        <v>1.2718E-2</v>
      </c>
      <c r="BU21">
        <v>7.7822060000000004</v>
      </c>
      <c r="BV21">
        <v>-63.6368814</v>
      </c>
      <c r="BW21" s="4">
        <f t="shared" si="14"/>
        <v>2.0560588252000001</v>
      </c>
      <c r="BY21" s="4">
        <f t="shared" si="10"/>
        <v>10134.240160089948</v>
      </c>
      <c r="BZ21" s="4">
        <f t="shared" si="11"/>
        <v>4889.130803784512</v>
      </c>
      <c r="CA21" s="4">
        <f t="shared" si="12"/>
        <v>2.0264771037528004</v>
      </c>
      <c r="CB21" s="4">
        <f t="shared" si="13"/>
        <v>52.418800287570598</v>
      </c>
    </row>
    <row r="22" spans="1:80" x14ac:dyDescent="0.25">
      <c r="A22" s="40">
        <v>41704</v>
      </c>
      <c r="B22" s="41">
        <v>2.4549768518518519E-2</v>
      </c>
      <c r="C22">
        <v>11.022</v>
      </c>
      <c r="D22">
        <v>7.3147000000000002</v>
      </c>
      <c r="E22">
        <v>73146.999129999997</v>
      </c>
      <c r="F22">
        <v>17</v>
      </c>
      <c r="G22">
        <v>0.9</v>
      </c>
      <c r="H22">
        <v>1098.2</v>
      </c>
      <c r="I22"/>
      <c r="J22">
        <v>0</v>
      </c>
      <c r="K22">
        <v>0.83830000000000005</v>
      </c>
      <c r="L22">
        <v>9.2393999999999998</v>
      </c>
      <c r="M22">
        <v>6.1318000000000001</v>
      </c>
      <c r="N22">
        <v>14.2265</v>
      </c>
      <c r="O22">
        <v>0.79100000000000004</v>
      </c>
      <c r="P22">
        <v>15</v>
      </c>
      <c r="Q22">
        <v>11.010999999999999</v>
      </c>
      <c r="R22">
        <v>0.61219999999999997</v>
      </c>
      <c r="S22">
        <v>11.6</v>
      </c>
      <c r="T22">
        <v>1098.1994</v>
      </c>
      <c r="U22"/>
      <c r="V22"/>
      <c r="W22">
        <v>0</v>
      </c>
      <c r="X22">
        <v>0</v>
      </c>
      <c r="Y22">
        <v>12.1</v>
      </c>
      <c r="Z22">
        <v>852</v>
      </c>
      <c r="AA22">
        <v>878</v>
      </c>
      <c r="AB22">
        <v>800</v>
      </c>
      <c r="AC22">
        <v>47</v>
      </c>
      <c r="AD22">
        <v>12.87</v>
      </c>
      <c r="AE22">
        <v>0.3</v>
      </c>
      <c r="AF22">
        <v>973</v>
      </c>
      <c r="AG22">
        <v>0</v>
      </c>
      <c r="AH22">
        <v>10</v>
      </c>
      <c r="AI22">
        <v>16</v>
      </c>
      <c r="AJ22">
        <v>190.3</v>
      </c>
      <c r="AK22">
        <v>190</v>
      </c>
      <c r="AL22">
        <v>6.7</v>
      </c>
      <c r="AM22">
        <v>195</v>
      </c>
      <c r="AN22" t="s">
        <v>155</v>
      </c>
      <c r="AO22">
        <v>2</v>
      </c>
      <c r="AP22" s="42">
        <v>0.94114583333333324</v>
      </c>
      <c r="AQ22">
        <v>47.158847000000002</v>
      </c>
      <c r="AR22">
        <v>-88.486818</v>
      </c>
      <c r="AS22">
        <v>315.89999999999998</v>
      </c>
      <c r="AT22">
        <v>46.4</v>
      </c>
      <c r="AU22">
        <v>12</v>
      </c>
      <c r="AV22">
        <v>10</v>
      </c>
      <c r="AW22" t="s">
        <v>237</v>
      </c>
      <c r="AX22">
        <v>1.3</v>
      </c>
      <c r="AY22">
        <v>1.4</v>
      </c>
      <c r="AZ22">
        <v>2.1</v>
      </c>
      <c r="BA22">
        <v>14.048999999999999</v>
      </c>
      <c r="BB22">
        <v>10.87</v>
      </c>
      <c r="BC22">
        <v>0.77</v>
      </c>
      <c r="BD22">
        <v>19.29</v>
      </c>
      <c r="BE22">
        <v>1810.4580000000001</v>
      </c>
      <c r="BF22">
        <v>764.73599999999999</v>
      </c>
      <c r="BG22">
        <v>0.29199999999999998</v>
      </c>
      <c r="BH22">
        <v>1.6E-2</v>
      </c>
      <c r="BI22">
        <v>0.308</v>
      </c>
      <c r="BJ22">
        <v>0.22600000000000001</v>
      </c>
      <c r="BK22">
        <v>1.2999999999999999E-2</v>
      </c>
      <c r="BL22">
        <v>0.23899999999999999</v>
      </c>
      <c r="BM22">
        <v>7.1102999999999996</v>
      </c>
      <c r="BN22"/>
      <c r="BO22"/>
      <c r="BP22"/>
      <c r="BQ22">
        <v>0</v>
      </c>
      <c r="BR22">
        <v>0.246892</v>
      </c>
      <c r="BS22">
        <v>-2.9411679999999998</v>
      </c>
      <c r="BT22">
        <v>1.2999999999999999E-2</v>
      </c>
      <c r="BU22">
        <v>5.943308</v>
      </c>
      <c r="BV22">
        <v>-59.117476799999999</v>
      </c>
      <c r="BW22" s="4">
        <f t="shared" si="14"/>
        <v>1.5702219736</v>
      </c>
      <c r="BY22" s="4">
        <f t="shared" si="10"/>
        <v>8192.7473847697311</v>
      </c>
      <c r="BZ22" s="4">
        <f t="shared" si="11"/>
        <v>3460.609892104243</v>
      </c>
      <c r="CA22" s="4">
        <f t="shared" si="12"/>
        <v>1.0227030447312</v>
      </c>
      <c r="CB22" s="4">
        <f t="shared" si="13"/>
        <v>32.175776367045358</v>
      </c>
    </row>
    <row r="23" spans="1:80" x14ac:dyDescent="0.25">
      <c r="A23" s="40">
        <v>41704</v>
      </c>
      <c r="B23" s="41">
        <v>2.4561342592592589E-2</v>
      </c>
      <c r="C23">
        <v>11.523999999999999</v>
      </c>
      <c r="D23">
        <v>6.2908999999999997</v>
      </c>
      <c r="E23">
        <v>62909.143100000001</v>
      </c>
      <c r="F23">
        <v>11.7</v>
      </c>
      <c r="G23">
        <v>9</v>
      </c>
      <c r="H23">
        <v>861.6</v>
      </c>
      <c r="I23"/>
      <c r="J23">
        <v>0</v>
      </c>
      <c r="K23">
        <v>0.84440000000000004</v>
      </c>
      <c r="L23">
        <v>9.7314000000000007</v>
      </c>
      <c r="M23">
        <v>5.3122999999999996</v>
      </c>
      <c r="N23">
        <v>9.8994999999999997</v>
      </c>
      <c r="O23">
        <v>7.6</v>
      </c>
      <c r="P23">
        <v>17.5</v>
      </c>
      <c r="Q23">
        <v>7.6619000000000002</v>
      </c>
      <c r="R23">
        <v>5.8821000000000003</v>
      </c>
      <c r="S23">
        <v>13.5</v>
      </c>
      <c r="T23">
        <v>861.6454</v>
      </c>
      <c r="U23"/>
      <c r="V23"/>
      <c r="W23">
        <v>0</v>
      </c>
      <c r="X23">
        <v>0</v>
      </c>
      <c r="Y23">
        <v>12.1</v>
      </c>
      <c r="Z23">
        <v>852</v>
      </c>
      <c r="AA23">
        <v>877</v>
      </c>
      <c r="AB23">
        <v>800</v>
      </c>
      <c r="AC23">
        <v>47</v>
      </c>
      <c r="AD23">
        <v>12.86</v>
      </c>
      <c r="AE23">
        <v>0.3</v>
      </c>
      <c r="AF23">
        <v>974</v>
      </c>
      <c r="AG23">
        <v>0</v>
      </c>
      <c r="AH23">
        <v>9.282</v>
      </c>
      <c r="AI23">
        <v>16</v>
      </c>
      <c r="AJ23">
        <v>190</v>
      </c>
      <c r="AK23">
        <v>190.7</v>
      </c>
      <c r="AL23">
        <v>6.8</v>
      </c>
      <c r="AM23">
        <v>195</v>
      </c>
      <c r="AN23" t="s">
        <v>155</v>
      </c>
      <c r="AO23">
        <v>2</v>
      </c>
      <c r="AP23" s="42">
        <v>0.94115740740740739</v>
      </c>
      <c r="AQ23">
        <v>47.158842</v>
      </c>
      <c r="AR23">
        <v>-88.486545000000007</v>
      </c>
      <c r="AS23">
        <v>315.7</v>
      </c>
      <c r="AT23">
        <v>45.9</v>
      </c>
      <c r="AU23">
        <v>12</v>
      </c>
      <c r="AV23">
        <v>9</v>
      </c>
      <c r="AW23" t="s">
        <v>237</v>
      </c>
      <c r="AX23">
        <v>1.2018180000000001</v>
      </c>
      <c r="AY23">
        <v>1.4327270000000001</v>
      </c>
      <c r="AZ23">
        <v>2.0672730000000001</v>
      </c>
      <c r="BA23">
        <v>14.048999999999999</v>
      </c>
      <c r="BB23">
        <v>11.32</v>
      </c>
      <c r="BC23">
        <v>0.81</v>
      </c>
      <c r="BD23">
        <v>18.422000000000001</v>
      </c>
      <c r="BE23">
        <v>1951.261</v>
      </c>
      <c r="BF23">
        <v>677.95299999999997</v>
      </c>
      <c r="BG23">
        <v>0.20799999999999999</v>
      </c>
      <c r="BH23">
        <v>0.16</v>
      </c>
      <c r="BI23">
        <v>0.36699999999999999</v>
      </c>
      <c r="BJ23">
        <v>0.161</v>
      </c>
      <c r="BK23">
        <v>0.124</v>
      </c>
      <c r="BL23">
        <v>0.28399999999999997</v>
      </c>
      <c r="BM23">
        <v>5.7085999999999997</v>
      </c>
      <c r="BN23"/>
      <c r="BO23"/>
      <c r="BP23"/>
      <c r="BQ23">
        <v>0</v>
      </c>
      <c r="BR23">
        <v>0.176792</v>
      </c>
      <c r="BS23">
        <v>-2.5893640000000002</v>
      </c>
      <c r="BT23">
        <v>1.2999999999999999E-2</v>
      </c>
      <c r="BU23">
        <v>4.2558259999999999</v>
      </c>
      <c r="BV23">
        <v>-52.046216399999999</v>
      </c>
      <c r="BW23" s="4">
        <f t="shared" si="14"/>
        <v>1.1243892292</v>
      </c>
      <c r="BY23" s="4">
        <f t="shared" si="10"/>
        <v>6322.8386636205796</v>
      </c>
      <c r="BZ23" s="4">
        <f t="shared" si="11"/>
        <v>2196.8293531811291</v>
      </c>
      <c r="CA23" s="4">
        <f t="shared" si="12"/>
        <v>0.52170213254039999</v>
      </c>
      <c r="CB23" s="4">
        <f t="shared" si="13"/>
        <v>18.498067042361036</v>
      </c>
    </row>
    <row r="24" spans="1:80" x14ac:dyDescent="0.25">
      <c r="A24" s="40">
        <v>41704</v>
      </c>
      <c r="B24" s="41">
        <v>2.4572916666666667E-2</v>
      </c>
      <c r="C24">
        <v>11.891999999999999</v>
      </c>
      <c r="D24">
        <v>5.7373000000000003</v>
      </c>
      <c r="E24">
        <v>57373.201609999996</v>
      </c>
      <c r="F24">
        <v>4.5999999999999996</v>
      </c>
      <c r="G24">
        <v>5.5</v>
      </c>
      <c r="H24">
        <v>684.8</v>
      </c>
      <c r="I24"/>
      <c r="J24">
        <v>0</v>
      </c>
      <c r="K24">
        <v>0.84699999999999998</v>
      </c>
      <c r="L24">
        <v>10.0722</v>
      </c>
      <c r="M24">
        <v>4.8592000000000004</v>
      </c>
      <c r="N24">
        <v>3.8879000000000001</v>
      </c>
      <c r="O24">
        <v>4.6254</v>
      </c>
      <c r="P24">
        <v>8.5</v>
      </c>
      <c r="Q24">
        <v>3.0089999999999999</v>
      </c>
      <c r="R24">
        <v>3.5798000000000001</v>
      </c>
      <c r="S24">
        <v>6.6</v>
      </c>
      <c r="T24">
        <v>684.76340000000005</v>
      </c>
      <c r="U24"/>
      <c r="V24"/>
      <c r="W24">
        <v>0</v>
      </c>
      <c r="X24">
        <v>0</v>
      </c>
      <c r="Y24">
        <v>12.1</v>
      </c>
      <c r="Z24">
        <v>852</v>
      </c>
      <c r="AA24">
        <v>877</v>
      </c>
      <c r="AB24">
        <v>799</v>
      </c>
      <c r="AC24">
        <v>47</v>
      </c>
      <c r="AD24">
        <v>12.86</v>
      </c>
      <c r="AE24">
        <v>0.3</v>
      </c>
      <c r="AF24">
        <v>974</v>
      </c>
      <c r="AG24">
        <v>0</v>
      </c>
      <c r="AH24">
        <v>9.718</v>
      </c>
      <c r="AI24">
        <v>16</v>
      </c>
      <c r="AJ24">
        <v>190.7</v>
      </c>
      <c r="AK24">
        <v>191</v>
      </c>
      <c r="AL24">
        <v>6.7</v>
      </c>
      <c r="AM24">
        <v>195</v>
      </c>
      <c r="AN24" t="s">
        <v>155</v>
      </c>
      <c r="AO24">
        <v>2</v>
      </c>
      <c r="AP24" s="42">
        <v>0.94116898148148154</v>
      </c>
      <c r="AQ24">
        <v>47.158811</v>
      </c>
      <c r="AR24">
        <v>-88.486287000000004</v>
      </c>
      <c r="AS24">
        <v>315.60000000000002</v>
      </c>
      <c r="AT24">
        <v>44.4</v>
      </c>
      <c r="AU24">
        <v>12</v>
      </c>
      <c r="AV24">
        <v>10</v>
      </c>
      <c r="AW24" t="s">
        <v>237</v>
      </c>
      <c r="AX24">
        <v>1</v>
      </c>
      <c r="AY24">
        <v>1.5</v>
      </c>
      <c r="AZ24">
        <v>2</v>
      </c>
      <c r="BA24">
        <v>14.048999999999999</v>
      </c>
      <c r="BB24">
        <v>11.52</v>
      </c>
      <c r="BC24">
        <v>0.82</v>
      </c>
      <c r="BD24">
        <v>18.07</v>
      </c>
      <c r="BE24">
        <v>2037.146</v>
      </c>
      <c r="BF24">
        <v>625.52499999999998</v>
      </c>
      <c r="BG24">
        <v>8.2000000000000003E-2</v>
      </c>
      <c r="BH24">
        <v>9.8000000000000004E-2</v>
      </c>
      <c r="BI24">
        <v>0.18</v>
      </c>
      <c r="BJ24">
        <v>6.4000000000000001E-2</v>
      </c>
      <c r="BK24">
        <v>7.5999999999999998E-2</v>
      </c>
      <c r="BL24">
        <v>0.14000000000000001</v>
      </c>
      <c r="BM24">
        <v>4.5762</v>
      </c>
      <c r="BN24"/>
      <c r="BO24"/>
      <c r="BP24"/>
      <c r="BQ24">
        <v>0</v>
      </c>
      <c r="BR24">
        <v>0.14951200000000001</v>
      </c>
      <c r="BS24">
        <v>-3.0776840000000001</v>
      </c>
      <c r="BT24">
        <v>1.2282E-2</v>
      </c>
      <c r="BU24">
        <v>3.5991270000000002</v>
      </c>
      <c r="BV24">
        <v>-61.8614484</v>
      </c>
      <c r="BW24" s="4">
        <f t="shared" si="14"/>
        <v>0.95088935340000003</v>
      </c>
      <c r="BY24" s="4">
        <f t="shared" si="10"/>
        <v>5582.5445764120786</v>
      </c>
      <c r="BZ24" s="4">
        <f t="shared" si="11"/>
        <v>1714.1732581563449</v>
      </c>
      <c r="CA24" s="4">
        <f t="shared" si="12"/>
        <v>0.17538401905920001</v>
      </c>
      <c r="CB24" s="4">
        <f t="shared" si="13"/>
        <v>12.54050543779236</v>
      </c>
    </row>
    <row r="25" spans="1:80" x14ac:dyDescent="0.25">
      <c r="A25" s="40">
        <v>41704</v>
      </c>
      <c r="B25" s="41">
        <v>2.4584490740740737E-2</v>
      </c>
      <c r="C25">
        <v>12.172000000000001</v>
      </c>
      <c r="D25">
        <v>5.3284000000000002</v>
      </c>
      <c r="E25">
        <v>53284.49194</v>
      </c>
      <c r="F25">
        <v>4.0999999999999996</v>
      </c>
      <c r="G25">
        <v>-5.0999999999999996</v>
      </c>
      <c r="H25">
        <v>596</v>
      </c>
      <c r="I25"/>
      <c r="J25">
        <v>0</v>
      </c>
      <c r="K25">
        <v>0.84870000000000001</v>
      </c>
      <c r="L25">
        <v>10.330500000000001</v>
      </c>
      <c r="M25">
        <v>4.5224000000000002</v>
      </c>
      <c r="N25">
        <v>3.4798</v>
      </c>
      <c r="O25">
        <v>0</v>
      </c>
      <c r="P25">
        <v>3.5</v>
      </c>
      <c r="Q25">
        <v>2.6932999999999998</v>
      </c>
      <c r="R25">
        <v>0</v>
      </c>
      <c r="S25">
        <v>2.7</v>
      </c>
      <c r="T25">
        <v>596.02070000000003</v>
      </c>
      <c r="U25"/>
      <c r="V25"/>
      <c r="W25">
        <v>0</v>
      </c>
      <c r="X25">
        <v>0</v>
      </c>
      <c r="Y25">
        <v>12.1</v>
      </c>
      <c r="Z25">
        <v>852</v>
      </c>
      <c r="AA25">
        <v>877</v>
      </c>
      <c r="AB25">
        <v>798</v>
      </c>
      <c r="AC25">
        <v>47</v>
      </c>
      <c r="AD25">
        <v>12.87</v>
      </c>
      <c r="AE25">
        <v>0.3</v>
      </c>
      <c r="AF25">
        <v>973</v>
      </c>
      <c r="AG25">
        <v>0</v>
      </c>
      <c r="AH25">
        <v>10</v>
      </c>
      <c r="AI25">
        <v>16</v>
      </c>
      <c r="AJ25">
        <v>191</v>
      </c>
      <c r="AK25">
        <v>190.3</v>
      </c>
      <c r="AL25">
        <v>6.7</v>
      </c>
      <c r="AM25">
        <v>195</v>
      </c>
      <c r="AN25" t="s">
        <v>155</v>
      </c>
      <c r="AO25">
        <v>2</v>
      </c>
      <c r="AP25" s="42">
        <v>0.94118055555555558</v>
      </c>
      <c r="AQ25">
        <v>47.158763999999998</v>
      </c>
      <c r="AR25">
        <v>-88.486056000000005</v>
      </c>
      <c r="AS25">
        <v>315.5</v>
      </c>
      <c r="AT25">
        <v>42.5</v>
      </c>
      <c r="AU25">
        <v>12</v>
      </c>
      <c r="AV25">
        <v>10</v>
      </c>
      <c r="AW25" t="s">
        <v>237</v>
      </c>
      <c r="AX25">
        <v>1.066533</v>
      </c>
      <c r="AY25">
        <v>1.333666</v>
      </c>
      <c r="AZ25">
        <v>2</v>
      </c>
      <c r="BA25">
        <v>14.048999999999999</v>
      </c>
      <c r="BB25">
        <v>11.66</v>
      </c>
      <c r="BC25">
        <v>0.83</v>
      </c>
      <c r="BD25">
        <v>17.824000000000002</v>
      </c>
      <c r="BE25">
        <v>2101.681</v>
      </c>
      <c r="BF25">
        <v>585.58699999999999</v>
      </c>
      <c r="BG25">
        <v>7.3999999999999996E-2</v>
      </c>
      <c r="BH25">
        <v>0</v>
      </c>
      <c r="BI25">
        <v>7.3999999999999996E-2</v>
      </c>
      <c r="BJ25">
        <v>5.7000000000000002E-2</v>
      </c>
      <c r="BK25">
        <v>0</v>
      </c>
      <c r="BL25">
        <v>5.7000000000000002E-2</v>
      </c>
      <c r="BM25">
        <v>4.0065</v>
      </c>
      <c r="BN25"/>
      <c r="BO25"/>
      <c r="BP25"/>
      <c r="BQ25">
        <v>0</v>
      </c>
      <c r="BR25">
        <v>0.154334</v>
      </c>
      <c r="BS25">
        <v>-3.0081319999999998</v>
      </c>
      <c r="BT25">
        <v>1.2718E-2</v>
      </c>
      <c r="BU25">
        <v>3.7152050000000001</v>
      </c>
      <c r="BV25">
        <v>-60.463453199999996</v>
      </c>
      <c r="BW25" s="4">
        <f t="shared" si="14"/>
        <v>0.98155716100000001</v>
      </c>
      <c r="BY25" s="4">
        <f t="shared" si="10"/>
        <v>5945.1450233632468</v>
      </c>
      <c r="BZ25" s="4">
        <f t="shared" si="11"/>
        <v>1656.483376305069</v>
      </c>
      <c r="CA25" s="4">
        <f t="shared" si="12"/>
        <v>0.16123915395899999</v>
      </c>
      <c r="CB25" s="4">
        <f t="shared" si="13"/>
        <v>11.333415269065499</v>
      </c>
    </row>
    <row r="26" spans="1:80" x14ac:dyDescent="0.25">
      <c r="A26" s="40">
        <v>41704</v>
      </c>
      <c r="B26" s="41">
        <v>2.4596064814814817E-2</v>
      </c>
      <c r="C26">
        <v>12.4</v>
      </c>
      <c r="D26">
        <v>4.9173999999999998</v>
      </c>
      <c r="E26">
        <v>49173.913410000001</v>
      </c>
      <c r="F26">
        <v>4.0999999999999996</v>
      </c>
      <c r="G26">
        <v>-5.2</v>
      </c>
      <c r="H26">
        <v>543.5</v>
      </c>
      <c r="I26"/>
      <c r="J26">
        <v>0</v>
      </c>
      <c r="K26">
        <v>0.8508</v>
      </c>
      <c r="L26">
        <v>10.5503</v>
      </c>
      <c r="M26">
        <v>4.1840000000000002</v>
      </c>
      <c r="N26">
        <v>3.4885000000000002</v>
      </c>
      <c r="O26">
        <v>0</v>
      </c>
      <c r="P26">
        <v>3.5</v>
      </c>
      <c r="Q26">
        <v>2.7</v>
      </c>
      <c r="R26">
        <v>0</v>
      </c>
      <c r="S26">
        <v>2.7</v>
      </c>
      <c r="T26">
        <v>543.52919999999995</v>
      </c>
      <c r="U26"/>
      <c r="V26"/>
      <c r="W26">
        <v>0</v>
      </c>
      <c r="X26">
        <v>0</v>
      </c>
      <c r="Y26">
        <v>12.2</v>
      </c>
      <c r="Z26">
        <v>851</v>
      </c>
      <c r="AA26">
        <v>877</v>
      </c>
      <c r="AB26">
        <v>797</v>
      </c>
      <c r="AC26">
        <v>47</v>
      </c>
      <c r="AD26">
        <v>12.87</v>
      </c>
      <c r="AE26">
        <v>0.3</v>
      </c>
      <c r="AF26">
        <v>973</v>
      </c>
      <c r="AG26">
        <v>0</v>
      </c>
      <c r="AH26">
        <v>10</v>
      </c>
      <c r="AI26">
        <v>16</v>
      </c>
      <c r="AJ26">
        <v>191</v>
      </c>
      <c r="AK26">
        <v>190</v>
      </c>
      <c r="AL26">
        <v>6.7</v>
      </c>
      <c r="AM26">
        <v>195</v>
      </c>
      <c r="AN26" t="s">
        <v>155</v>
      </c>
      <c r="AO26">
        <v>2</v>
      </c>
      <c r="AP26" s="42">
        <v>0.94119212962962961</v>
      </c>
      <c r="AQ26">
        <v>47.158704</v>
      </c>
      <c r="AR26">
        <v>-88.485848000000004</v>
      </c>
      <c r="AS26">
        <v>315.2</v>
      </c>
      <c r="AT26">
        <v>40.1</v>
      </c>
      <c r="AU26">
        <v>12</v>
      </c>
      <c r="AV26">
        <v>10</v>
      </c>
      <c r="AW26" t="s">
        <v>237</v>
      </c>
      <c r="AX26">
        <v>1.2331669999999999</v>
      </c>
      <c r="AY26">
        <v>1.0331669999999999</v>
      </c>
      <c r="AZ26">
        <v>2.0331670000000002</v>
      </c>
      <c r="BA26">
        <v>14.048999999999999</v>
      </c>
      <c r="BB26">
        <v>11.83</v>
      </c>
      <c r="BC26">
        <v>0.84</v>
      </c>
      <c r="BD26">
        <v>17.53</v>
      </c>
      <c r="BE26">
        <v>2164.4340000000002</v>
      </c>
      <c r="BF26">
        <v>546.31799999999998</v>
      </c>
      <c r="BG26">
        <v>7.4999999999999997E-2</v>
      </c>
      <c r="BH26">
        <v>0</v>
      </c>
      <c r="BI26">
        <v>7.4999999999999997E-2</v>
      </c>
      <c r="BJ26">
        <v>5.8000000000000003E-2</v>
      </c>
      <c r="BK26">
        <v>0</v>
      </c>
      <c r="BL26">
        <v>5.8000000000000003E-2</v>
      </c>
      <c r="BM26">
        <v>3.6844000000000001</v>
      </c>
      <c r="BN26"/>
      <c r="BO26"/>
      <c r="BP26"/>
      <c r="BQ26">
        <v>0</v>
      </c>
      <c r="BR26">
        <v>0.16877</v>
      </c>
      <c r="BS26">
        <v>-2.9461580000000001</v>
      </c>
      <c r="BT26">
        <v>1.2282E-2</v>
      </c>
      <c r="BU26">
        <v>4.0627149999999999</v>
      </c>
      <c r="BV26">
        <v>-59.217775799999998</v>
      </c>
      <c r="BW26" s="4">
        <f t="shared" si="14"/>
        <v>1.073369303</v>
      </c>
      <c r="BY26" s="4">
        <f t="shared" si="10"/>
        <v>6695.354513385234</v>
      </c>
      <c r="BZ26" s="4">
        <f t="shared" si="11"/>
        <v>1689.9534414279178</v>
      </c>
      <c r="CA26" s="4">
        <f t="shared" si="12"/>
        <v>0.17941436965800001</v>
      </c>
      <c r="CB26" s="4">
        <f t="shared" si="13"/>
        <v>11.397143164964399</v>
      </c>
    </row>
    <row r="27" spans="1:80" x14ac:dyDescent="0.25">
      <c r="A27" s="40">
        <v>41704</v>
      </c>
      <c r="B27" s="41">
        <v>2.4607638888888891E-2</v>
      </c>
      <c r="C27">
        <v>12.59</v>
      </c>
      <c r="D27">
        <v>4.5273000000000003</v>
      </c>
      <c r="E27">
        <v>45272.544860000002</v>
      </c>
      <c r="F27">
        <v>4</v>
      </c>
      <c r="G27">
        <v>-5.3</v>
      </c>
      <c r="H27">
        <v>464.7</v>
      </c>
      <c r="I27"/>
      <c r="J27">
        <v>0</v>
      </c>
      <c r="K27">
        <v>0.85299999999999998</v>
      </c>
      <c r="L27">
        <v>10.739599999999999</v>
      </c>
      <c r="M27">
        <v>3.8618000000000001</v>
      </c>
      <c r="N27">
        <v>3.4121000000000001</v>
      </c>
      <c r="O27">
        <v>0</v>
      </c>
      <c r="P27">
        <v>3.4</v>
      </c>
      <c r="Q27">
        <v>2.6408</v>
      </c>
      <c r="R27">
        <v>0</v>
      </c>
      <c r="S27">
        <v>2.6</v>
      </c>
      <c r="T27">
        <v>464.70979999999997</v>
      </c>
      <c r="U27"/>
      <c r="V27"/>
      <c r="W27">
        <v>0</v>
      </c>
      <c r="X27">
        <v>0</v>
      </c>
      <c r="Y27">
        <v>12.2</v>
      </c>
      <c r="Z27">
        <v>850</v>
      </c>
      <c r="AA27">
        <v>876</v>
      </c>
      <c r="AB27">
        <v>796</v>
      </c>
      <c r="AC27">
        <v>47</v>
      </c>
      <c r="AD27">
        <v>12.86</v>
      </c>
      <c r="AE27">
        <v>0.3</v>
      </c>
      <c r="AF27">
        <v>974</v>
      </c>
      <c r="AG27">
        <v>0</v>
      </c>
      <c r="AH27">
        <v>9.282</v>
      </c>
      <c r="AI27">
        <v>16</v>
      </c>
      <c r="AJ27">
        <v>190.3</v>
      </c>
      <c r="AK27">
        <v>190</v>
      </c>
      <c r="AL27">
        <v>6.6</v>
      </c>
      <c r="AM27">
        <v>195</v>
      </c>
      <c r="AN27" t="s">
        <v>155</v>
      </c>
      <c r="AO27">
        <v>2</v>
      </c>
      <c r="AP27" s="42">
        <v>0.94120370370370365</v>
      </c>
      <c r="AQ27">
        <v>47.158642</v>
      </c>
      <c r="AR27">
        <v>-88.485658000000001</v>
      </c>
      <c r="AS27">
        <v>314.8</v>
      </c>
      <c r="AT27">
        <v>37.9</v>
      </c>
      <c r="AU27">
        <v>12</v>
      </c>
      <c r="AV27">
        <v>10</v>
      </c>
      <c r="AW27" t="s">
        <v>237</v>
      </c>
      <c r="AX27">
        <v>1.4322680000000001</v>
      </c>
      <c r="AY27">
        <v>1.199201</v>
      </c>
      <c r="AZ27">
        <v>2.2653349999999999</v>
      </c>
      <c r="BA27">
        <v>14.048999999999999</v>
      </c>
      <c r="BB27">
        <v>12.02</v>
      </c>
      <c r="BC27">
        <v>0.86</v>
      </c>
      <c r="BD27">
        <v>17.231000000000002</v>
      </c>
      <c r="BE27">
        <v>2224.5039999999999</v>
      </c>
      <c r="BF27">
        <v>509.113</v>
      </c>
      <c r="BG27">
        <v>7.3999999999999996E-2</v>
      </c>
      <c r="BH27">
        <v>0</v>
      </c>
      <c r="BI27">
        <v>7.3999999999999996E-2</v>
      </c>
      <c r="BJ27">
        <v>5.7000000000000002E-2</v>
      </c>
      <c r="BK27">
        <v>0</v>
      </c>
      <c r="BL27">
        <v>5.7000000000000002E-2</v>
      </c>
      <c r="BM27">
        <v>3.1804000000000001</v>
      </c>
      <c r="BN27"/>
      <c r="BO27"/>
      <c r="BP27"/>
      <c r="BQ27">
        <v>0</v>
      </c>
      <c r="BR27">
        <v>0.16653799999999999</v>
      </c>
      <c r="BS27">
        <v>-2.2588979999999999</v>
      </c>
      <c r="BT27">
        <v>1.2E-2</v>
      </c>
      <c r="BU27">
        <v>4.0089860000000002</v>
      </c>
      <c r="BV27">
        <v>-45.403849800000003</v>
      </c>
      <c r="BW27" s="4">
        <f t="shared" si="14"/>
        <v>1.0591741012</v>
      </c>
      <c r="BY27" s="4">
        <f t="shared" si="10"/>
        <v>6790.1693061875612</v>
      </c>
      <c r="BZ27" s="4">
        <f t="shared" si="11"/>
        <v>1554.0378736028651</v>
      </c>
      <c r="CA27" s="4">
        <f t="shared" si="12"/>
        <v>0.17398919060280002</v>
      </c>
      <c r="CB27" s="4">
        <f t="shared" si="13"/>
        <v>9.7079863472481591</v>
      </c>
    </row>
    <row r="28" spans="1:80" x14ac:dyDescent="0.25">
      <c r="A28" s="40">
        <v>41704</v>
      </c>
      <c r="B28" s="41">
        <v>2.4619212962962964E-2</v>
      </c>
      <c r="C28">
        <v>12.773</v>
      </c>
      <c r="D28">
        <v>4.3045999999999998</v>
      </c>
      <c r="E28">
        <v>43045.982909999999</v>
      </c>
      <c r="F28">
        <v>3.2</v>
      </c>
      <c r="G28">
        <v>-9.6</v>
      </c>
      <c r="H28">
        <v>443.3</v>
      </c>
      <c r="I28"/>
      <c r="J28">
        <v>0</v>
      </c>
      <c r="K28">
        <v>0.85370000000000001</v>
      </c>
      <c r="L28">
        <v>10.904299999999999</v>
      </c>
      <c r="M28">
        <v>3.6749000000000001</v>
      </c>
      <c r="N28">
        <v>2.7277999999999998</v>
      </c>
      <c r="O28">
        <v>0</v>
      </c>
      <c r="P28">
        <v>2.7</v>
      </c>
      <c r="Q28">
        <v>2.1097000000000001</v>
      </c>
      <c r="R28">
        <v>0</v>
      </c>
      <c r="S28">
        <v>2.1</v>
      </c>
      <c r="T28">
        <v>443.25</v>
      </c>
      <c r="U28"/>
      <c r="V28"/>
      <c r="W28">
        <v>0</v>
      </c>
      <c r="X28">
        <v>0</v>
      </c>
      <c r="Y28">
        <v>12.2</v>
      </c>
      <c r="Z28">
        <v>849</v>
      </c>
      <c r="AA28">
        <v>876</v>
      </c>
      <c r="AB28">
        <v>796</v>
      </c>
      <c r="AC28">
        <v>46.3</v>
      </c>
      <c r="AD28">
        <v>12.66</v>
      </c>
      <c r="AE28">
        <v>0.28999999999999998</v>
      </c>
      <c r="AF28">
        <v>974</v>
      </c>
      <c r="AG28">
        <v>0</v>
      </c>
      <c r="AH28">
        <v>9.718</v>
      </c>
      <c r="AI28">
        <v>16</v>
      </c>
      <c r="AJ28">
        <v>190</v>
      </c>
      <c r="AK28">
        <v>190</v>
      </c>
      <c r="AL28">
        <v>6.6</v>
      </c>
      <c r="AM28">
        <v>195</v>
      </c>
      <c r="AN28" t="s">
        <v>155</v>
      </c>
      <c r="AO28">
        <v>2</v>
      </c>
      <c r="AP28" s="42">
        <v>0.9412152777777778</v>
      </c>
      <c r="AQ28">
        <v>47.158580999999998</v>
      </c>
      <c r="AR28">
        <v>-88.485480999999993</v>
      </c>
      <c r="AS28">
        <v>314.89999999999998</v>
      </c>
      <c r="AT28">
        <v>35.700000000000003</v>
      </c>
      <c r="AU28">
        <v>12</v>
      </c>
      <c r="AV28">
        <v>10</v>
      </c>
      <c r="AW28" t="s">
        <v>237</v>
      </c>
      <c r="AX28">
        <v>1.5021979999999999</v>
      </c>
      <c r="AY28">
        <v>1.4659340000000001</v>
      </c>
      <c r="AZ28">
        <v>2.4681320000000002</v>
      </c>
      <c r="BA28">
        <v>14.048999999999999</v>
      </c>
      <c r="BB28">
        <v>12.07</v>
      </c>
      <c r="BC28">
        <v>0.86</v>
      </c>
      <c r="BD28">
        <v>17.135999999999999</v>
      </c>
      <c r="BE28">
        <v>2262.4029999999998</v>
      </c>
      <c r="BF28">
        <v>485.279</v>
      </c>
      <c r="BG28">
        <v>5.8999999999999997E-2</v>
      </c>
      <c r="BH28">
        <v>0</v>
      </c>
      <c r="BI28">
        <v>5.8999999999999997E-2</v>
      </c>
      <c r="BJ28">
        <v>4.5999999999999999E-2</v>
      </c>
      <c r="BK28">
        <v>0</v>
      </c>
      <c r="BL28">
        <v>4.5999999999999999E-2</v>
      </c>
      <c r="BM28">
        <v>3.0387</v>
      </c>
      <c r="BN28"/>
      <c r="BO28"/>
      <c r="BP28"/>
      <c r="BQ28">
        <v>0</v>
      </c>
      <c r="BR28">
        <v>0.148204</v>
      </c>
      <c r="BS28">
        <v>-2.3806440000000002</v>
      </c>
      <c r="BT28">
        <v>1.2E-2</v>
      </c>
      <c r="BU28">
        <v>3.5676410000000001</v>
      </c>
      <c r="BV28">
        <v>-47.850944400000003</v>
      </c>
      <c r="BW28" s="4">
        <f t="shared" si="14"/>
        <v>0.94257075219999997</v>
      </c>
      <c r="BY28" s="4">
        <f t="shared" si="10"/>
        <v>6145.5957113873319</v>
      </c>
      <c r="BZ28" s="4">
        <f t="shared" si="11"/>
        <v>1318.2127769572146</v>
      </c>
      <c r="CA28" s="4">
        <f t="shared" si="12"/>
        <v>0.1249544854404</v>
      </c>
      <c r="CB28" s="4">
        <f t="shared" si="13"/>
        <v>8.2543303240813799</v>
      </c>
    </row>
    <row r="29" spans="1:80" x14ac:dyDescent="0.25">
      <c r="A29" s="40">
        <v>41704</v>
      </c>
      <c r="B29" s="41">
        <v>2.4630787037037038E-2</v>
      </c>
      <c r="C29">
        <v>12.772</v>
      </c>
      <c r="D29">
        <v>4.2855999999999996</v>
      </c>
      <c r="E29">
        <v>42856.165719999997</v>
      </c>
      <c r="F29">
        <v>2.9</v>
      </c>
      <c r="G29">
        <v>-11.9</v>
      </c>
      <c r="H29">
        <v>411</v>
      </c>
      <c r="I29"/>
      <c r="J29">
        <v>0</v>
      </c>
      <c r="K29">
        <v>0.85389999999999999</v>
      </c>
      <c r="L29">
        <v>10.9064</v>
      </c>
      <c r="M29">
        <v>3.6596000000000002</v>
      </c>
      <c r="N29">
        <v>2.5129999999999999</v>
      </c>
      <c r="O29">
        <v>0</v>
      </c>
      <c r="P29">
        <v>2.5</v>
      </c>
      <c r="Q29">
        <v>1.9430000000000001</v>
      </c>
      <c r="R29">
        <v>0</v>
      </c>
      <c r="S29">
        <v>1.9</v>
      </c>
      <c r="T29">
        <v>410.96780000000001</v>
      </c>
      <c r="U29"/>
      <c r="V29"/>
      <c r="W29">
        <v>0</v>
      </c>
      <c r="X29">
        <v>0</v>
      </c>
      <c r="Y29">
        <v>12.2</v>
      </c>
      <c r="Z29">
        <v>850</v>
      </c>
      <c r="AA29">
        <v>876</v>
      </c>
      <c r="AB29">
        <v>796</v>
      </c>
      <c r="AC29">
        <v>46</v>
      </c>
      <c r="AD29">
        <v>12.58</v>
      </c>
      <c r="AE29">
        <v>0.28999999999999998</v>
      </c>
      <c r="AF29">
        <v>974</v>
      </c>
      <c r="AG29">
        <v>0</v>
      </c>
      <c r="AH29">
        <v>10</v>
      </c>
      <c r="AI29">
        <v>16</v>
      </c>
      <c r="AJ29">
        <v>190</v>
      </c>
      <c r="AK29">
        <v>190</v>
      </c>
      <c r="AL29">
        <v>6.6</v>
      </c>
      <c r="AM29">
        <v>195</v>
      </c>
      <c r="AN29" t="s">
        <v>155</v>
      </c>
      <c r="AO29">
        <v>2</v>
      </c>
      <c r="AP29" s="42">
        <v>0.94122685185185195</v>
      </c>
      <c r="AQ29">
        <v>47.158535999999998</v>
      </c>
      <c r="AR29">
        <v>-88.485308000000003</v>
      </c>
      <c r="AS29">
        <v>314.8</v>
      </c>
      <c r="AT29">
        <v>33.6</v>
      </c>
      <c r="AU29">
        <v>12</v>
      </c>
      <c r="AV29">
        <v>10</v>
      </c>
      <c r="AW29" t="s">
        <v>237</v>
      </c>
      <c r="AX29">
        <v>1.0671330000000001</v>
      </c>
      <c r="AY29">
        <v>1.6</v>
      </c>
      <c r="AZ29">
        <v>2.1342660000000002</v>
      </c>
      <c r="BA29">
        <v>14.048999999999999</v>
      </c>
      <c r="BB29">
        <v>12.09</v>
      </c>
      <c r="BC29">
        <v>0.86</v>
      </c>
      <c r="BD29">
        <v>17.105</v>
      </c>
      <c r="BE29">
        <v>2265.3809999999999</v>
      </c>
      <c r="BF29">
        <v>483.81</v>
      </c>
      <c r="BG29">
        <v>5.5E-2</v>
      </c>
      <c r="BH29">
        <v>0</v>
      </c>
      <c r="BI29">
        <v>5.5E-2</v>
      </c>
      <c r="BJ29">
        <v>4.2000000000000003E-2</v>
      </c>
      <c r="BK29">
        <v>0</v>
      </c>
      <c r="BL29">
        <v>4.2000000000000003E-2</v>
      </c>
      <c r="BM29">
        <v>2.8205</v>
      </c>
      <c r="BN29"/>
      <c r="BO29"/>
      <c r="BP29"/>
      <c r="BQ29">
        <v>0</v>
      </c>
      <c r="BR29">
        <v>0.13697400000000001</v>
      </c>
      <c r="BS29">
        <v>-2.3075220000000001</v>
      </c>
      <c r="BT29">
        <v>1.2718E-2</v>
      </c>
      <c r="BU29">
        <v>3.297307</v>
      </c>
      <c r="BV29">
        <v>-46.381192200000001</v>
      </c>
      <c r="BW29" s="4">
        <f t="shared" si="14"/>
        <v>0.87114850939999999</v>
      </c>
      <c r="BY29" s="4">
        <f t="shared" si="10"/>
        <v>5687.396557295473</v>
      </c>
      <c r="BZ29" s="4">
        <f t="shared" si="11"/>
        <v>1214.638653888738</v>
      </c>
      <c r="CA29" s="4">
        <f t="shared" si="12"/>
        <v>0.1054439210916</v>
      </c>
      <c r="CB29" s="4">
        <f t="shared" si="13"/>
        <v>7.0810614152108995</v>
      </c>
    </row>
    <row r="30" spans="1:80" x14ac:dyDescent="0.25">
      <c r="A30" s="40">
        <v>41704</v>
      </c>
      <c r="B30" s="41">
        <v>2.4642361111111111E-2</v>
      </c>
      <c r="C30">
        <v>12.891</v>
      </c>
      <c r="D30">
        <v>4.0118999999999998</v>
      </c>
      <c r="E30">
        <v>40118.554020000003</v>
      </c>
      <c r="F30">
        <v>2.9</v>
      </c>
      <c r="G30">
        <v>-9.6</v>
      </c>
      <c r="H30">
        <v>420.9</v>
      </c>
      <c r="I30"/>
      <c r="J30">
        <v>0</v>
      </c>
      <c r="K30">
        <v>0.85550000000000004</v>
      </c>
      <c r="L30">
        <v>11.0283</v>
      </c>
      <c r="M30">
        <v>3.4321999999999999</v>
      </c>
      <c r="N30">
        <v>2.4403000000000001</v>
      </c>
      <c r="O30">
        <v>0</v>
      </c>
      <c r="P30">
        <v>2.4</v>
      </c>
      <c r="Q30">
        <v>1.8868</v>
      </c>
      <c r="R30">
        <v>0</v>
      </c>
      <c r="S30">
        <v>1.9</v>
      </c>
      <c r="T30">
        <v>420.9</v>
      </c>
      <c r="U30"/>
      <c r="V30"/>
      <c r="W30">
        <v>0</v>
      </c>
      <c r="X30">
        <v>0</v>
      </c>
      <c r="Y30">
        <v>12.1</v>
      </c>
      <c r="Z30">
        <v>849</v>
      </c>
      <c r="AA30">
        <v>875</v>
      </c>
      <c r="AB30">
        <v>796</v>
      </c>
      <c r="AC30">
        <v>46</v>
      </c>
      <c r="AD30">
        <v>12.58</v>
      </c>
      <c r="AE30">
        <v>0.28999999999999998</v>
      </c>
      <c r="AF30">
        <v>974</v>
      </c>
      <c r="AG30">
        <v>0</v>
      </c>
      <c r="AH30">
        <v>9.282</v>
      </c>
      <c r="AI30">
        <v>16</v>
      </c>
      <c r="AJ30">
        <v>190</v>
      </c>
      <c r="AK30">
        <v>190</v>
      </c>
      <c r="AL30">
        <v>6.6</v>
      </c>
      <c r="AM30">
        <v>195</v>
      </c>
      <c r="AN30" t="s">
        <v>155</v>
      </c>
      <c r="AO30">
        <v>2</v>
      </c>
      <c r="AP30" s="42">
        <v>0.94123842592592588</v>
      </c>
      <c r="AQ30">
        <v>47.158507</v>
      </c>
      <c r="AR30">
        <v>-88.485138000000006</v>
      </c>
      <c r="AS30">
        <v>314.39999999999998</v>
      </c>
      <c r="AT30">
        <v>31.5</v>
      </c>
      <c r="AU30">
        <v>12</v>
      </c>
      <c r="AV30">
        <v>10</v>
      </c>
      <c r="AW30" t="s">
        <v>237</v>
      </c>
      <c r="AX30">
        <v>1</v>
      </c>
      <c r="AY30">
        <v>1.6</v>
      </c>
      <c r="AZ30">
        <v>2</v>
      </c>
      <c r="BA30">
        <v>14.048999999999999</v>
      </c>
      <c r="BB30">
        <v>12.23</v>
      </c>
      <c r="BC30">
        <v>0.87</v>
      </c>
      <c r="BD30">
        <v>16.89</v>
      </c>
      <c r="BE30">
        <v>2307.2719999999999</v>
      </c>
      <c r="BF30">
        <v>457.02</v>
      </c>
      <c r="BG30">
        <v>5.2999999999999999E-2</v>
      </c>
      <c r="BH30">
        <v>0</v>
      </c>
      <c r="BI30">
        <v>5.2999999999999999E-2</v>
      </c>
      <c r="BJ30">
        <v>4.1000000000000002E-2</v>
      </c>
      <c r="BK30">
        <v>0</v>
      </c>
      <c r="BL30">
        <v>4.1000000000000002E-2</v>
      </c>
      <c r="BM30">
        <v>2.9096000000000002</v>
      </c>
      <c r="BN30"/>
      <c r="BO30"/>
      <c r="BP30"/>
      <c r="BQ30">
        <v>0</v>
      </c>
      <c r="BR30">
        <v>0.13141</v>
      </c>
      <c r="BS30">
        <v>-2.4855320000000001</v>
      </c>
      <c r="BT30">
        <v>1.2282E-2</v>
      </c>
      <c r="BU30">
        <v>3.163367</v>
      </c>
      <c r="BV30">
        <v>-49.959193200000001</v>
      </c>
      <c r="BW30" s="4">
        <f t="shared" si="14"/>
        <v>0.83576156140000002</v>
      </c>
      <c r="BY30" s="4">
        <f t="shared" si="10"/>
        <v>5557.266807012993</v>
      </c>
      <c r="BZ30" s="4">
        <f t="shared" si="11"/>
        <v>1100.7727203992761</v>
      </c>
      <c r="CA30" s="4">
        <f t="shared" si="12"/>
        <v>9.8752092985799997E-2</v>
      </c>
      <c r="CB30" s="4">
        <f t="shared" si="13"/>
        <v>7.0080265793044809</v>
      </c>
    </row>
    <row r="31" spans="1:80" x14ac:dyDescent="0.25">
      <c r="A31" s="40">
        <v>41704</v>
      </c>
      <c r="B31" s="41">
        <v>2.4653935185185185E-2</v>
      </c>
      <c r="C31">
        <v>12.968999999999999</v>
      </c>
      <c r="D31">
        <v>3.8931</v>
      </c>
      <c r="E31">
        <v>38930.962339999998</v>
      </c>
      <c r="F31">
        <v>3.2</v>
      </c>
      <c r="G31">
        <v>0.7</v>
      </c>
      <c r="H31">
        <v>405</v>
      </c>
      <c r="I31"/>
      <c r="J31">
        <v>0</v>
      </c>
      <c r="K31">
        <v>0.85609999999999997</v>
      </c>
      <c r="L31">
        <v>11.102600000000001</v>
      </c>
      <c r="M31">
        <v>3.3327</v>
      </c>
      <c r="N31">
        <v>2.7393999999999998</v>
      </c>
      <c r="O31">
        <v>0.59919999999999995</v>
      </c>
      <c r="P31">
        <v>3.3</v>
      </c>
      <c r="Q31">
        <v>2.1179999999999999</v>
      </c>
      <c r="R31">
        <v>0.46329999999999999</v>
      </c>
      <c r="S31">
        <v>2.6</v>
      </c>
      <c r="T31">
        <v>405.04599999999999</v>
      </c>
      <c r="U31"/>
      <c r="V31"/>
      <c r="W31">
        <v>0</v>
      </c>
      <c r="X31">
        <v>0</v>
      </c>
      <c r="Y31">
        <v>12.2</v>
      </c>
      <c r="Z31">
        <v>850</v>
      </c>
      <c r="AA31">
        <v>875</v>
      </c>
      <c r="AB31">
        <v>796</v>
      </c>
      <c r="AC31">
        <v>46</v>
      </c>
      <c r="AD31">
        <v>12.58</v>
      </c>
      <c r="AE31">
        <v>0.28999999999999998</v>
      </c>
      <c r="AF31">
        <v>974</v>
      </c>
      <c r="AG31">
        <v>0</v>
      </c>
      <c r="AH31">
        <v>9</v>
      </c>
      <c r="AI31">
        <v>16</v>
      </c>
      <c r="AJ31">
        <v>190</v>
      </c>
      <c r="AK31">
        <v>190.7</v>
      </c>
      <c r="AL31">
        <v>6.7</v>
      </c>
      <c r="AM31">
        <v>195</v>
      </c>
      <c r="AN31" t="s">
        <v>155</v>
      </c>
      <c r="AO31">
        <v>2</v>
      </c>
      <c r="AP31" s="42">
        <v>0.94125000000000003</v>
      </c>
      <c r="AQ31">
        <v>47.158487000000001</v>
      </c>
      <c r="AR31">
        <v>-88.484976000000003</v>
      </c>
      <c r="AS31">
        <v>314.10000000000002</v>
      </c>
      <c r="AT31">
        <v>29.5</v>
      </c>
      <c r="AU31">
        <v>12</v>
      </c>
      <c r="AV31">
        <v>10</v>
      </c>
      <c r="AW31" t="s">
        <v>237</v>
      </c>
      <c r="AX31">
        <v>1.032667</v>
      </c>
      <c r="AY31">
        <v>1.6326670000000001</v>
      </c>
      <c r="AZ31">
        <v>2.032667</v>
      </c>
      <c r="BA31">
        <v>14.048999999999999</v>
      </c>
      <c r="BB31">
        <v>12.27</v>
      </c>
      <c r="BC31">
        <v>0.87</v>
      </c>
      <c r="BD31">
        <v>16.814</v>
      </c>
      <c r="BE31">
        <v>2327.1170000000002</v>
      </c>
      <c r="BF31">
        <v>444.60199999999998</v>
      </c>
      <c r="BG31">
        <v>0.06</v>
      </c>
      <c r="BH31">
        <v>1.2999999999999999E-2</v>
      </c>
      <c r="BI31">
        <v>7.2999999999999995E-2</v>
      </c>
      <c r="BJ31">
        <v>4.5999999999999999E-2</v>
      </c>
      <c r="BK31">
        <v>0.01</v>
      </c>
      <c r="BL31">
        <v>5.7000000000000002E-2</v>
      </c>
      <c r="BM31">
        <v>2.8052000000000001</v>
      </c>
      <c r="BN31"/>
      <c r="BO31"/>
      <c r="BP31"/>
      <c r="BQ31">
        <v>0</v>
      </c>
      <c r="BR31">
        <v>0.11564000000000001</v>
      </c>
      <c r="BS31">
        <v>-2.9191259999999999</v>
      </c>
      <c r="BT31">
        <v>1.2718E-2</v>
      </c>
      <c r="BU31">
        <v>2.783744</v>
      </c>
      <c r="BV31">
        <v>-58.674432600000003</v>
      </c>
      <c r="BW31" s="4">
        <f t="shared" si="14"/>
        <v>0.73546516480000002</v>
      </c>
      <c r="BY31" s="4">
        <f t="shared" si="10"/>
        <v>4932.4238065769468</v>
      </c>
      <c r="BZ31" s="4">
        <f t="shared" si="11"/>
        <v>942.3529153247232</v>
      </c>
      <c r="CA31" s="4">
        <f t="shared" si="12"/>
        <v>9.7498963353599991E-2</v>
      </c>
      <c r="CB31" s="4">
        <f t="shared" si="13"/>
        <v>5.9457411304243202</v>
      </c>
    </row>
    <row r="32" spans="1:80" x14ac:dyDescent="0.25">
      <c r="A32" s="40">
        <v>41704</v>
      </c>
      <c r="B32" s="41">
        <v>2.4665509259259259E-2</v>
      </c>
      <c r="C32">
        <v>12.914</v>
      </c>
      <c r="D32">
        <v>3.9211999999999998</v>
      </c>
      <c r="E32">
        <v>39211.998339999998</v>
      </c>
      <c r="F32">
        <v>3.1</v>
      </c>
      <c r="G32">
        <v>0.6</v>
      </c>
      <c r="H32">
        <v>370.8</v>
      </c>
      <c r="I32"/>
      <c r="J32">
        <v>0</v>
      </c>
      <c r="K32">
        <v>0.85629999999999995</v>
      </c>
      <c r="L32">
        <v>11.0578</v>
      </c>
      <c r="M32">
        <v>3.3576999999999999</v>
      </c>
      <c r="N32">
        <v>2.6545000000000001</v>
      </c>
      <c r="O32">
        <v>0.55459999999999998</v>
      </c>
      <c r="P32">
        <v>3.2</v>
      </c>
      <c r="Q32">
        <v>2.0524</v>
      </c>
      <c r="R32">
        <v>0.42880000000000001</v>
      </c>
      <c r="S32">
        <v>2.5</v>
      </c>
      <c r="T32">
        <v>370.8</v>
      </c>
      <c r="U32"/>
      <c r="V32"/>
      <c r="W32">
        <v>0</v>
      </c>
      <c r="X32">
        <v>0</v>
      </c>
      <c r="Y32">
        <v>12.1</v>
      </c>
      <c r="Z32">
        <v>850</v>
      </c>
      <c r="AA32">
        <v>875</v>
      </c>
      <c r="AB32">
        <v>797</v>
      </c>
      <c r="AC32">
        <v>46</v>
      </c>
      <c r="AD32">
        <v>12.58</v>
      </c>
      <c r="AE32">
        <v>0.28999999999999998</v>
      </c>
      <c r="AF32">
        <v>974</v>
      </c>
      <c r="AG32">
        <v>0</v>
      </c>
      <c r="AH32">
        <v>9</v>
      </c>
      <c r="AI32">
        <v>16</v>
      </c>
      <c r="AJ32">
        <v>190</v>
      </c>
      <c r="AK32">
        <v>190.3</v>
      </c>
      <c r="AL32">
        <v>6.8</v>
      </c>
      <c r="AM32">
        <v>195</v>
      </c>
      <c r="AN32" t="s">
        <v>155</v>
      </c>
      <c r="AO32">
        <v>2</v>
      </c>
      <c r="AP32" s="42">
        <v>0.94126157407407407</v>
      </c>
      <c r="AQ32">
        <v>47.158478000000002</v>
      </c>
      <c r="AR32">
        <v>-88.484825999999998</v>
      </c>
      <c r="AS32">
        <v>313.89999999999998</v>
      </c>
      <c r="AT32">
        <v>27.4</v>
      </c>
      <c r="AU32">
        <v>12</v>
      </c>
      <c r="AV32">
        <v>10</v>
      </c>
      <c r="AW32" t="s">
        <v>237</v>
      </c>
      <c r="AX32">
        <v>1.1000000000000001</v>
      </c>
      <c r="AY32">
        <v>1.7</v>
      </c>
      <c r="AZ32">
        <v>2.1</v>
      </c>
      <c r="BA32">
        <v>14.048999999999999</v>
      </c>
      <c r="BB32">
        <v>12.29</v>
      </c>
      <c r="BC32">
        <v>0.87</v>
      </c>
      <c r="BD32">
        <v>16.783999999999999</v>
      </c>
      <c r="BE32">
        <v>2321.473</v>
      </c>
      <c r="BF32">
        <v>448.65100000000001</v>
      </c>
      <c r="BG32">
        <v>5.8000000000000003E-2</v>
      </c>
      <c r="BH32">
        <v>1.2E-2</v>
      </c>
      <c r="BI32">
        <v>7.0999999999999994E-2</v>
      </c>
      <c r="BJ32">
        <v>4.4999999999999998E-2</v>
      </c>
      <c r="BK32">
        <v>8.9999999999999993E-3</v>
      </c>
      <c r="BL32">
        <v>5.5E-2</v>
      </c>
      <c r="BM32">
        <v>2.5722</v>
      </c>
      <c r="BN32"/>
      <c r="BO32"/>
      <c r="BP32"/>
      <c r="BQ32">
        <v>0</v>
      </c>
      <c r="BR32">
        <v>0.12579599999999999</v>
      </c>
      <c r="BS32">
        <v>-2.795982</v>
      </c>
      <c r="BT32">
        <v>1.2282E-2</v>
      </c>
      <c r="BU32">
        <v>3.0282239999999998</v>
      </c>
      <c r="BV32">
        <v>-56.199238200000003</v>
      </c>
      <c r="BW32" s="4">
        <f t="shared" si="14"/>
        <v>0.80005678079999987</v>
      </c>
      <c r="BY32" s="4">
        <f t="shared" si="10"/>
        <v>5352.5965093590521</v>
      </c>
      <c r="BZ32" s="4">
        <f t="shared" si="11"/>
        <v>1034.4500136423935</v>
      </c>
      <c r="CA32" s="4">
        <f t="shared" si="12"/>
        <v>0.10375603891199998</v>
      </c>
      <c r="CB32" s="4">
        <f t="shared" si="13"/>
        <v>5.9306951842099194</v>
      </c>
    </row>
    <row r="33" spans="1:80" x14ac:dyDescent="0.25">
      <c r="A33" s="40">
        <v>41704</v>
      </c>
      <c r="B33" s="41">
        <v>2.4677083333333332E-2</v>
      </c>
      <c r="C33">
        <v>12.765000000000001</v>
      </c>
      <c r="D33">
        <v>4.1403999999999996</v>
      </c>
      <c r="E33">
        <v>41404.479599999999</v>
      </c>
      <c r="F33">
        <v>2.8</v>
      </c>
      <c r="G33">
        <v>-7.8</v>
      </c>
      <c r="H33">
        <v>418.2</v>
      </c>
      <c r="I33"/>
      <c r="J33">
        <v>0</v>
      </c>
      <c r="K33">
        <v>0.85540000000000005</v>
      </c>
      <c r="L33">
        <v>10.9192</v>
      </c>
      <c r="M33">
        <v>3.5417999999999998</v>
      </c>
      <c r="N33">
        <v>2.3950999999999998</v>
      </c>
      <c r="O33">
        <v>0</v>
      </c>
      <c r="P33">
        <v>2.4</v>
      </c>
      <c r="Q33">
        <v>1.8519000000000001</v>
      </c>
      <c r="R33">
        <v>0</v>
      </c>
      <c r="S33">
        <v>1.9</v>
      </c>
      <c r="T33">
        <v>418.21820000000002</v>
      </c>
      <c r="U33"/>
      <c r="V33"/>
      <c r="W33">
        <v>0</v>
      </c>
      <c r="X33">
        <v>0</v>
      </c>
      <c r="Y33">
        <v>12.2</v>
      </c>
      <c r="Z33">
        <v>849</v>
      </c>
      <c r="AA33">
        <v>876</v>
      </c>
      <c r="AB33">
        <v>796</v>
      </c>
      <c r="AC33">
        <v>46</v>
      </c>
      <c r="AD33">
        <v>12.58</v>
      </c>
      <c r="AE33">
        <v>0.28999999999999998</v>
      </c>
      <c r="AF33">
        <v>974</v>
      </c>
      <c r="AG33">
        <v>0</v>
      </c>
      <c r="AH33">
        <v>9</v>
      </c>
      <c r="AI33">
        <v>16</v>
      </c>
      <c r="AJ33">
        <v>190</v>
      </c>
      <c r="AK33">
        <v>190.7</v>
      </c>
      <c r="AL33">
        <v>6.9</v>
      </c>
      <c r="AM33">
        <v>195</v>
      </c>
      <c r="AN33" t="s">
        <v>155</v>
      </c>
      <c r="AO33">
        <v>2</v>
      </c>
      <c r="AP33" s="42">
        <v>0.94127314814814811</v>
      </c>
      <c r="AQ33">
        <v>47.158481000000002</v>
      </c>
      <c r="AR33">
        <v>-88.484688000000006</v>
      </c>
      <c r="AS33">
        <v>313.7</v>
      </c>
      <c r="AT33">
        <v>25.3</v>
      </c>
      <c r="AU33">
        <v>12</v>
      </c>
      <c r="AV33">
        <v>10</v>
      </c>
      <c r="AW33" t="s">
        <v>237</v>
      </c>
      <c r="AX33">
        <v>1.1000000000000001</v>
      </c>
      <c r="AY33">
        <v>1.7</v>
      </c>
      <c r="AZ33">
        <v>2.1</v>
      </c>
      <c r="BA33">
        <v>14.048999999999999</v>
      </c>
      <c r="BB33">
        <v>12.21</v>
      </c>
      <c r="BC33">
        <v>0.87</v>
      </c>
      <c r="BD33">
        <v>16.902999999999999</v>
      </c>
      <c r="BE33">
        <v>2284.4050000000002</v>
      </c>
      <c r="BF33">
        <v>471.60599999999999</v>
      </c>
      <c r="BG33">
        <v>5.1999999999999998E-2</v>
      </c>
      <c r="BH33">
        <v>0</v>
      </c>
      <c r="BI33">
        <v>5.1999999999999998E-2</v>
      </c>
      <c r="BJ33">
        <v>4.1000000000000002E-2</v>
      </c>
      <c r="BK33">
        <v>0</v>
      </c>
      <c r="BL33">
        <v>4.1000000000000002E-2</v>
      </c>
      <c r="BM33">
        <v>2.891</v>
      </c>
      <c r="BN33"/>
      <c r="BO33"/>
      <c r="BP33"/>
      <c r="BQ33">
        <v>0</v>
      </c>
      <c r="BR33">
        <v>0.16933599999999999</v>
      </c>
      <c r="BS33">
        <v>-2.8269579999999999</v>
      </c>
      <c r="BT33">
        <v>1.2E-2</v>
      </c>
      <c r="BU33">
        <v>4.0763410000000002</v>
      </c>
      <c r="BV33">
        <v>-56.821855800000002</v>
      </c>
      <c r="BW33" s="4">
        <f t="shared" si="14"/>
        <v>1.0769692922</v>
      </c>
      <c r="BY33" s="4">
        <f t="shared" si="10"/>
        <v>7090.167278466748</v>
      </c>
      <c r="BZ33" s="4">
        <f t="shared" si="11"/>
        <v>1463.7358215940644</v>
      </c>
      <c r="CA33" s="4">
        <f t="shared" si="12"/>
        <v>0.12725276753340001</v>
      </c>
      <c r="CB33" s="4">
        <f t="shared" si="13"/>
        <v>8.9728719741234002</v>
      </c>
    </row>
    <row r="34" spans="1:80" x14ac:dyDescent="0.25">
      <c r="A34" s="40">
        <v>41704</v>
      </c>
      <c r="B34" s="41">
        <v>2.4688657407407413E-2</v>
      </c>
      <c r="C34">
        <v>12.741</v>
      </c>
      <c r="D34">
        <v>4.3220999999999998</v>
      </c>
      <c r="E34">
        <v>43221.415009999997</v>
      </c>
      <c r="F34">
        <v>3.1</v>
      </c>
      <c r="G34">
        <v>3.8</v>
      </c>
      <c r="H34">
        <v>444.2</v>
      </c>
      <c r="I34"/>
      <c r="J34">
        <v>0</v>
      </c>
      <c r="K34">
        <v>0.85399999999999998</v>
      </c>
      <c r="L34">
        <v>10.8804</v>
      </c>
      <c r="M34">
        <v>3.6909999999999998</v>
      </c>
      <c r="N34">
        <v>2.6880999999999999</v>
      </c>
      <c r="O34">
        <v>3.2450999999999999</v>
      </c>
      <c r="P34">
        <v>5.9</v>
      </c>
      <c r="Q34">
        <v>2.0798000000000001</v>
      </c>
      <c r="R34">
        <v>2.5108999999999999</v>
      </c>
      <c r="S34">
        <v>4.5999999999999996</v>
      </c>
      <c r="T34">
        <v>444.24270000000001</v>
      </c>
      <c r="U34"/>
      <c r="V34"/>
      <c r="W34">
        <v>0</v>
      </c>
      <c r="X34">
        <v>0</v>
      </c>
      <c r="Y34">
        <v>12.2</v>
      </c>
      <c r="Z34">
        <v>849</v>
      </c>
      <c r="AA34">
        <v>876</v>
      </c>
      <c r="AB34">
        <v>796</v>
      </c>
      <c r="AC34">
        <v>46.7</v>
      </c>
      <c r="AD34">
        <v>12.78</v>
      </c>
      <c r="AE34">
        <v>0.28999999999999998</v>
      </c>
      <c r="AF34">
        <v>974</v>
      </c>
      <c r="AG34">
        <v>0</v>
      </c>
      <c r="AH34">
        <v>9</v>
      </c>
      <c r="AI34">
        <v>16</v>
      </c>
      <c r="AJ34">
        <v>190</v>
      </c>
      <c r="AK34">
        <v>190.3</v>
      </c>
      <c r="AL34">
        <v>7.1</v>
      </c>
      <c r="AM34">
        <v>195</v>
      </c>
      <c r="AN34" t="s">
        <v>155</v>
      </c>
      <c r="AO34">
        <v>2</v>
      </c>
      <c r="AP34" s="42">
        <v>0.94128472222222215</v>
      </c>
      <c r="AQ34">
        <v>47.158499999999997</v>
      </c>
      <c r="AR34">
        <v>-88.484555</v>
      </c>
      <c r="AS34">
        <v>313.60000000000002</v>
      </c>
      <c r="AT34">
        <v>23.8</v>
      </c>
      <c r="AU34">
        <v>12</v>
      </c>
      <c r="AV34">
        <v>10</v>
      </c>
      <c r="AW34" t="s">
        <v>237</v>
      </c>
      <c r="AX34">
        <v>1.1000000000000001</v>
      </c>
      <c r="AY34">
        <v>1.7</v>
      </c>
      <c r="AZ34">
        <v>2.1</v>
      </c>
      <c r="BA34">
        <v>14.048999999999999</v>
      </c>
      <c r="BB34">
        <v>12.08</v>
      </c>
      <c r="BC34">
        <v>0.86</v>
      </c>
      <c r="BD34">
        <v>17.099</v>
      </c>
      <c r="BE34">
        <v>2258.63</v>
      </c>
      <c r="BF34">
        <v>487.666</v>
      </c>
      <c r="BG34">
        <v>5.8000000000000003E-2</v>
      </c>
      <c r="BH34">
        <v>7.0999999999999994E-2</v>
      </c>
      <c r="BI34">
        <v>0.129</v>
      </c>
      <c r="BJ34">
        <v>4.4999999999999998E-2</v>
      </c>
      <c r="BK34">
        <v>5.5E-2</v>
      </c>
      <c r="BL34">
        <v>0.1</v>
      </c>
      <c r="BM34">
        <v>3.0470999999999999</v>
      </c>
      <c r="BN34"/>
      <c r="BO34"/>
      <c r="BP34"/>
      <c r="BQ34">
        <v>0</v>
      </c>
      <c r="BR34">
        <v>0.17394799999999999</v>
      </c>
      <c r="BS34">
        <v>-3.4918900000000002</v>
      </c>
      <c r="BT34">
        <v>1.2E-2</v>
      </c>
      <c r="BU34">
        <v>4.1873630000000004</v>
      </c>
      <c r="BV34">
        <v>-70.186988999999997</v>
      </c>
      <c r="BW34" s="4">
        <f t="shared" si="14"/>
        <v>1.1063013046000001</v>
      </c>
      <c r="BY34" s="4">
        <f t="shared" si="10"/>
        <v>7201.0955916141675</v>
      </c>
      <c r="BZ34" s="4">
        <f t="shared" si="11"/>
        <v>1554.8051176067413</v>
      </c>
      <c r="CA34" s="4">
        <f t="shared" si="12"/>
        <v>0.143471618469</v>
      </c>
      <c r="CB34" s="4">
        <f t="shared" si="13"/>
        <v>9.7149415252642211</v>
      </c>
    </row>
    <row r="35" spans="1:80" x14ac:dyDescent="0.25">
      <c r="A35" s="40">
        <v>41704</v>
      </c>
      <c r="B35" s="41">
        <v>2.4700231481481483E-2</v>
      </c>
      <c r="C35">
        <v>12.74</v>
      </c>
      <c r="D35">
        <v>4.3025000000000002</v>
      </c>
      <c r="E35">
        <v>43025.048309999998</v>
      </c>
      <c r="F35">
        <v>2.7</v>
      </c>
      <c r="G35">
        <v>3.6</v>
      </c>
      <c r="H35">
        <v>468.3</v>
      </c>
      <c r="I35"/>
      <c r="J35">
        <v>0</v>
      </c>
      <c r="K35">
        <v>0.85419999999999996</v>
      </c>
      <c r="L35">
        <v>10.8825</v>
      </c>
      <c r="M35">
        <v>3.6751999999999998</v>
      </c>
      <c r="N35">
        <v>2.3472</v>
      </c>
      <c r="O35">
        <v>3.0750999999999999</v>
      </c>
      <c r="P35">
        <v>5.4</v>
      </c>
      <c r="Q35">
        <v>1.8152999999999999</v>
      </c>
      <c r="R35">
        <v>2.3782999999999999</v>
      </c>
      <c r="S35">
        <v>4.2</v>
      </c>
      <c r="T35">
        <v>468.3073</v>
      </c>
      <c r="U35"/>
      <c r="V35"/>
      <c r="W35">
        <v>0</v>
      </c>
      <c r="X35">
        <v>0</v>
      </c>
      <c r="Y35">
        <v>12.2</v>
      </c>
      <c r="Z35">
        <v>850</v>
      </c>
      <c r="AA35">
        <v>875</v>
      </c>
      <c r="AB35">
        <v>797</v>
      </c>
      <c r="AC35">
        <v>46.3</v>
      </c>
      <c r="AD35">
        <v>12.66</v>
      </c>
      <c r="AE35">
        <v>0.28999999999999998</v>
      </c>
      <c r="AF35">
        <v>974</v>
      </c>
      <c r="AG35">
        <v>0</v>
      </c>
      <c r="AH35">
        <v>9</v>
      </c>
      <c r="AI35">
        <v>16</v>
      </c>
      <c r="AJ35">
        <v>190</v>
      </c>
      <c r="AK35">
        <v>190.7</v>
      </c>
      <c r="AL35">
        <v>7.2</v>
      </c>
      <c r="AM35">
        <v>195</v>
      </c>
      <c r="AN35" t="s">
        <v>155</v>
      </c>
      <c r="AO35">
        <v>2</v>
      </c>
      <c r="AP35" s="42">
        <v>0.9412962962962963</v>
      </c>
      <c r="AQ35">
        <v>47.158537000000003</v>
      </c>
      <c r="AR35">
        <v>-88.484429000000006</v>
      </c>
      <c r="AS35">
        <v>313.5</v>
      </c>
      <c r="AT35">
        <v>23</v>
      </c>
      <c r="AU35">
        <v>12</v>
      </c>
      <c r="AV35">
        <v>10</v>
      </c>
      <c r="AW35" t="s">
        <v>237</v>
      </c>
      <c r="AX35">
        <v>1.2334670000000001</v>
      </c>
      <c r="AY35">
        <v>1.7667330000000001</v>
      </c>
      <c r="AZ35">
        <v>2.2334670000000001</v>
      </c>
      <c r="BA35">
        <v>14.048999999999999</v>
      </c>
      <c r="BB35">
        <v>12.09</v>
      </c>
      <c r="BC35">
        <v>0.86</v>
      </c>
      <c r="BD35">
        <v>17.068999999999999</v>
      </c>
      <c r="BE35">
        <v>2260.8200000000002</v>
      </c>
      <c r="BF35">
        <v>485.95400000000001</v>
      </c>
      <c r="BG35">
        <v>5.0999999999999997E-2</v>
      </c>
      <c r="BH35">
        <v>6.7000000000000004E-2</v>
      </c>
      <c r="BI35">
        <v>0.11799999999999999</v>
      </c>
      <c r="BJ35">
        <v>3.9E-2</v>
      </c>
      <c r="BK35">
        <v>5.1999999999999998E-2</v>
      </c>
      <c r="BL35">
        <v>9.0999999999999998E-2</v>
      </c>
      <c r="BM35">
        <v>3.2145999999999999</v>
      </c>
      <c r="BN35"/>
      <c r="BO35"/>
      <c r="BP35"/>
      <c r="BQ35">
        <v>0</v>
      </c>
      <c r="BR35">
        <v>0.199438</v>
      </c>
      <c r="BS35">
        <v>-3.1227</v>
      </c>
      <c r="BT35">
        <v>1.2E-2</v>
      </c>
      <c r="BU35">
        <v>4.8009719999999998</v>
      </c>
      <c r="BV35">
        <v>-62.766269999999999</v>
      </c>
      <c r="BW35" s="4">
        <f t="shared" si="14"/>
        <v>1.2684168024</v>
      </c>
      <c r="BY35" s="4">
        <f t="shared" si="10"/>
        <v>8264.3372598742553</v>
      </c>
      <c r="BZ35" s="4">
        <f t="shared" si="11"/>
        <v>1776.3854481050828</v>
      </c>
      <c r="CA35" s="4">
        <f t="shared" si="12"/>
        <v>0.14256294315119997</v>
      </c>
      <c r="CB35" s="4">
        <f t="shared" si="13"/>
        <v>11.750841975739679</v>
      </c>
    </row>
    <row r="36" spans="1:80" x14ac:dyDescent="0.25">
      <c r="A36" s="40">
        <v>41704</v>
      </c>
      <c r="B36" s="41">
        <v>2.4711805555555553E-2</v>
      </c>
      <c r="C36">
        <v>12.358000000000001</v>
      </c>
      <c r="D36">
        <v>4.5513000000000003</v>
      </c>
      <c r="E36">
        <v>45512.971010000001</v>
      </c>
      <c r="F36">
        <v>2.8</v>
      </c>
      <c r="G36">
        <v>-0.5</v>
      </c>
      <c r="H36">
        <v>516.29999999999995</v>
      </c>
      <c r="I36"/>
      <c r="J36">
        <v>0</v>
      </c>
      <c r="K36">
        <v>0.8548</v>
      </c>
      <c r="L36">
        <v>10.562799999999999</v>
      </c>
      <c r="M36">
        <v>3.8902000000000001</v>
      </c>
      <c r="N36">
        <v>2.3567</v>
      </c>
      <c r="O36">
        <v>0</v>
      </c>
      <c r="P36">
        <v>2.4</v>
      </c>
      <c r="Q36">
        <v>1.8234999999999999</v>
      </c>
      <c r="R36">
        <v>0</v>
      </c>
      <c r="S36">
        <v>1.8</v>
      </c>
      <c r="T36">
        <v>516.31579999999997</v>
      </c>
      <c r="U36"/>
      <c r="V36"/>
      <c r="W36">
        <v>0</v>
      </c>
      <c r="X36">
        <v>0</v>
      </c>
      <c r="Y36">
        <v>12.2</v>
      </c>
      <c r="Z36">
        <v>850</v>
      </c>
      <c r="AA36">
        <v>876</v>
      </c>
      <c r="AB36">
        <v>797</v>
      </c>
      <c r="AC36">
        <v>46.7</v>
      </c>
      <c r="AD36">
        <v>12.78</v>
      </c>
      <c r="AE36">
        <v>0.28999999999999998</v>
      </c>
      <c r="AF36">
        <v>974</v>
      </c>
      <c r="AG36">
        <v>0</v>
      </c>
      <c r="AH36">
        <v>9</v>
      </c>
      <c r="AI36">
        <v>16</v>
      </c>
      <c r="AJ36">
        <v>190</v>
      </c>
      <c r="AK36">
        <v>190.3</v>
      </c>
      <c r="AL36">
        <v>7.2</v>
      </c>
      <c r="AM36">
        <v>195</v>
      </c>
      <c r="AN36" t="s">
        <v>155</v>
      </c>
      <c r="AO36">
        <v>2</v>
      </c>
      <c r="AP36" s="42">
        <v>0.94130787037037045</v>
      </c>
      <c r="AQ36">
        <v>47.158596000000003</v>
      </c>
      <c r="AR36">
        <v>-88.484320999999994</v>
      </c>
      <c r="AS36">
        <v>313.3</v>
      </c>
      <c r="AT36">
        <v>22.8</v>
      </c>
      <c r="AU36">
        <v>12</v>
      </c>
      <c r="AV36">
        <v>11</v>
      </c>
      <c r="AW36" t="s">
        <v>238</v>
      </c>
      <c r="AX36">
        <v>1.4001999999999999</v>
      </c>
      <c r="AY36">
        <v>1.7669330000000001</v>
      </c>
      <c r="AZ36">
        <v>2.3003999999999998</v>
      </c>
      <c r="BA36">
        <v>14.048999999999999</v>
      </c>
      <c r="BB36">
        <v>12.14</v>
      </c>
      <c r="BC36">
        <v>0.86</v>
      </c>
      <c r="BD36">
        <v>16.992999999999999</v>
      </c>
      <c r="BE36">
        <v>2209.5479999999998</v>
      </c>
      <c r="BF36">
        <v>517.93499999999995</v>
      </c>
      <c r="BG36">
        <v>5.1999999999999998E-2</v>
      </c>
      <c r="BH36">
        <v>0</v>
      </c>
      <c r="BI36">
        <v>5.1999999999999998E-2</v>
      </c>
      <c r="BJ36">
        <v>0.04</v>
      </c>
      <c r="BK36">
        <v>0</v>
      </c>
      <c r="BL36">
        <v>0.04</v>
      </c>
      <c r="BM36">
        <v>3.5686</v>
      </c>
      <c r="BN36"/>
      <c r="BO36"/>
      <c r="BP36"/>
      <c r="BQ36">
        <v>0</v>
      </c>
      <c r="BR36">
        <v>0.23036699999999999</v>
      </c>
      <c r="BS36">
        <v>-3.2265779999999999</v>
      </c>
      <c r="BT36">
        <v>1.2716999999999999E-2</v>
      </c>
      <c r="BU36">
        <v>5.5455009999999998</v>
      </c>
      <c r="BV36">
        <v>-64.854217800000001</v>
      </c>
      <c r="BW36" s="4">
        <f t="shared" si="14"/>
        <v>1.4651213641999998</v>
      </c>
      <c r="BY36" s="4">
        <f t="shared" si="10"/>
        <v>9329.4727599974449</v>
      </c>
      <c r="BZ36" s="4">
        <f t="shared" si="11"/>
        <v>2186.8999786152085</v>
      </c>
      <c r="CA36" s="4">
        <f t="shared" si="12"/>
        <v>0.16889377845599998</v>
      </c>
      <c r="CB36" s="4">
        <f t="shared" si="13"/>
        <v>15.067858444952039</v>
      </c>
    </row>
    <row r="37" spans="1:80" x14ac:dyDescent="0.25">
      <c r="A37" s="40">
        <v>41704</v>
      </c>
      <c r="B37" s="41">
        <v>2.472337962962963E-2</v>
      </c>
      <c r="C37">
        <v>11.766</v>
      </c>
      <c r="D37">
        <v>5.6727999999999996</v>
      </c>
      <c r="E37">
        <v>56727.609060000003</v>
      </c>
      <c r="F37">
        <v>2.9</v>
      </c>
      <c r="G37">
        <v>-1.3</v>
      </c>
      <c r="H37">
        <v>695.9</v>
      </c>
      <c r="I37"/>
      <c r="J37">
        <v>0</v>
      </c>
      <c r="K37">
        <v>0.84860000000000002</v>
      </c>
      <c r="L37">
        <v>9.9848999999999997</v>
      </c>
      <c r="M37">
        <v>4.8140000000000001</v>
      </c>
      <c r="N37">
        <v>2.4609999999999999</v>
      </c>
      <c r="O37">
        <v>0</v>
      </c>
      <c r="P37">
        <v>2.5</v>
      </c>
      <c r="Q37">
        <v>1.9047000000000001</v>
      </c>
      <c r="R37">
        <v>0</v>
      </c>
      <c r="S37">
        <v>1.9</v>
      </c>
      <c r="T37">
        <v>695.92960000000005</v>
      </c>
      <c r="U37"/>
      <c r="V37"/>
      <c r="W37">
        <v>0</v>
      </c>
      <c r="X37">
        <v>0</v>
      </c>
      <c r="Y37">
        <v>12.2</v>
      </c>
      <c r="Z37">
        <v>851</v>
      </c>
      <c r="AA37">
        <v>876</v>
      </c>
      <c r="AB37">
        <v>798</v>
      </c>
      <c r="AC37">
        <v>47</v>
      </c>
      <c r="AD37">
        <v>12.86</v>
      </c>
      <c r="AE37">
        <v>0.3</v>
      </c>
      <c r="AF37">
        <v>974</v>
      </c>
      <c r="AG37">
        <v>0</v>
      </c>
      <c r="AH37">
        <v>9.7177179999999996</v>
      </c>
      <c r="AI37">
        <v>16</v>
      </c>
      <c r="AJ37">
        <v>190</v>
      </c>
      <c r="AK37">
        <v>190</v>
      </c>
      <c r="AL37">
        <v>7</v>
      </c>
      <c r="AM37">
        <v>195</v>
      </c>
      <c r="AN37" t="s">
        <v>155</v>
      </c>
      <c r="AO37">
        <v>2</v>
      </c>
      <c r="AP37" s="42">
        <v>0.94131944444444438</v>
      </c>
      <c r="AQ37">
        <v>47.158673999999998</v>
      </c>
      <c r="AR37">
        <v>-88.484235999999996</v>
      </c>
      <c r="AS37">
        <v>312.89999999999998</v>
      </c>
      <c r="AT37">
        <v>22.8</v>
      </c>
      <c r="AU37">
        <v>12</v>
      </c>
      <c r="AV37">
        <v>11</v>
      </c>
      <c r="AW37" t="s">
        <v>238</v>
      </c>
      <c r="AX37">
        <v>1.2663340000000001</v>
      </c>
      <c r="AY37">
        <v>1.5995010000000001</v>
      </c>
      <c r="AZ37">
        <v>2.032667</v>
      </c>
      <c r="BA37">
        <v>14.048999999999999</v>
      </c>
      <c r="BB37">
        <v>11.64</v>
      </c>
      <c r="BC37">
        <v>0.83</v>
      </c>
      <c r="BD37">
        <v>17.838000000000001</v>
      </c>
      <c r="BE37">
        <v>2037.383</v>
      </c>
      <c r="BF37">
        <v>625.197</v>
      </c>
      <c r="BG37">
        <v>5.2999999999999999E-2</v>
      </c>
      <c r="BH37">
        <v>0</v>
      </c>
      <c r="BI37">
        <v>5.2999999999999999E-2</v>
      </c>
      <c r="BJ37">
        <v>4.1000000000000002E-2</v>
      </c>
      <c r="BK37">
        <v>0</v>
      </c>
      <c r="BL37">
        <v>4.1000000000000002E-2</v>
      </c>
      <c r="BM37">
        <v>4.6920000000000002</v>
      </c>
      <c r="BN37"/>
      <c r="BO37"/>
      <c r="BP37"/>
      <c r="BQ37">
        <v>0</v>
      </c>
      <c r="BR37">
        <v>0.261685</v>
      </c>
      <c r="BS37">
        <v>-3.1201289999999999</v>
      </c>
      <c r="BT37">
        <v>1.3717999999999999E-2</v>
      </c>
      <c r="BU37">
        <v>6.2994050000000001</v>
      </c>
      <c r="BV37">
        <v>-62.7145929</v>
      </c>
      <c r="BW37" s="4">
        <f t="shared" si="14"/>
        <v>1.6643028010000001</v>
      </c>
      <c r="BY37" s="4">
        <f t="shared" si="10"/>
        <v>9772.0365203273614</v>
      </c>
      <c r="BZ37" s="4">
        <f t="shared" si="11"/>
        <v>2998.6742386674991</v>
      </c>
      <c r="CA37" s="4">
        <f t="shared" si="12"/>
        <v>0.19665104564700001</v>
      </c>
      <c r="CB37" s="4">
        <f t="shared" si="13"/>
        <v>22.504553809163998</v>
      </c>
    </row>
    <row r="38" spans="1:80" x14ac:dyDescent="0.25">
      <c r="A38" s="40">
        <v>41704</v>
      </c>
      <c r="B38" s="41">
        <v>2.47349537037037E-2</v>
      </c>
      <c r="C38">
        <v>11.13</v>
      </c>
      <c r="D38">
        <v>6.7767999999999997</v>
      </c>
      <c r="E38">
        <v>67768.142120000004</v>
      </c>
      <c r="F38">
        <v>2.6</v>
      </c>
      <c r="G38">
        <v>-10.4</v>
      </c>
      <c r="H38">
        <v>1113.0999999999999</v>
      </c>
      <c r="I38"/>
      <c r="J38">
        <v>0</v>
      </c>
      <c r="K38">
        <v>0.84260000000000002</v>
      </c>
      <c r="L38">
        <v>9.3786000000000005</v>
      </c>
      <c r="M38">
        <v>5.7102000000000004</v>
      </c>
      <c r="N38">
        <v>2.1867000000000001</v>
      </c>
      <c r="O38">
        <v>0</v>
      </c>
      <c r="P38">
        <v>2.2000000000000002</v>
      </c>
      <c r="Q38">
        <v>1.6912</v>
      </c>
      <c r="R38">
        <v>0</v>
      </c>
      <c r="S38">
        <v>1.7</v>
      </c>
      <c r="T38">
        <v>1113.1296</v>
      </c>
      <c r="U38"/>
      <c r="V38"/>
      <c r="W38">
        <v>0</v>
      </c>
      <c r="X38">
        <v>0</v>
      </c>
      <c r="Y38">
        <v>12.2</v>
      </c>
      <c r="Z38">
        <v>852</v>
      </c>
      <c r="AA38">
        <v>877</v>
      </c>
      <c r="AB38">
        <v>799</v>
      </c>
      <c r="AC38">
        <v>46.3</v>
      </c>
      <c r="AD38">
        <v>12.66</v>
      </c>
      <c r="AE38">
        <v>0.28999999999999998</v>
      </c>
      <c r="AF38">
        <v>974</v>
      </c>
      <c r="AG38">
        <v>0</v>
      </c>
      <c r="AH38">
        <v>9.282</v>
      </c>
      <c r="AI38">
        <v>16</v>
      </c>
      <c r="AJ38">
        <v>190</v>
      </c>
      <c r="AK38">
        <v>190</v>
      </c>
      <c r="AL38">
        <v>6.8</v>
      </c>
      <c r="AM38">
        <v>195</v>
      </c>
      <c r="AN38" t="s">
        <v>155</v>
      </c>
      <c r="AO38">
        <v>2</v>
      </c>
      <c r="AP38" s="42">
        <v>0.94133101851851853</v>
      </c>
      <c r="AQ38">
        <v>47.158768000000002</v>
      </c>
      <c r="AR38">
        <v>-88.484178999999997</v>
      </c>
      <c r="AS38">
        <v>312.60000000000002</v>
      </c>
      <c r="AT38">
        <v>23.3</v>
      </c>
      <c r="AU38">
        <v>12</v>
      </c>
      <c r="AV38">
        <v>11</v>
      </c>
      <c r="AW38" t="s">
        <v>238</v>
      </c>
      <c r="AX38">
        <v>1.4330670000000001</v>
      </c>
      <c r="AY38">
        <v>1.8992009999999999</v>
      </c>
      <c r="AZ38">
        <v>2.3992010000000001</v>
      </c>
      <c r="BA38">
        <v>14.048999999999999</v>
      </c>
      <c r="BB38">
        <v>11.18</v>
      </c>
      <c r="BC38">
        <v>0.8</v>
      </c>
      <c r="BD38">
        <v>18.678999999999998</v>
      </c>
      <c r="BE38">
        <v>1871.7919999999999</v>
      </c>
      <c r="BF38">
        <v>725.35599999999999</v>
      </c>
      <c r="BG38">
        <v>4.5999999999999999E-2</v>
      </c>
      <c r="BH38">
        <v>0</v>
      </c>
      <c r="BI38">
        <v>4.5999999999999999E-2</v>
      </c>
      <c r="BJ38">
        <v>3.5000000000000003E-2</v>
      </c>
      <c r="BK38">
        <v>0</v>
      </c>
      <c r="BL38">
        <v>3.5000000000000003E-2</v>
      </c>
      <c r="BM38">
        <v>7.3406000000000002</v>
      </c>
      <c r="BN38"/>
      <c r="BO38"/>
      <c r="BP38"/>
      <c r="BQ38">
        <v>0</v>
      </c>
      <c r="BR38">
        <v>0.32628600000000002</v>
      </c>
      <c r="BS38">
        <v>-3.1549580000000002</v>
      </c>
      <c r="BT38">
        <v>1.3282E-2</v>
      </c>
      <c r="BU38">
        <v>7.8545199999999999</v>
      </c>
      <c r="BV38">
        <v>-63.414655799999998</v>
      </c>
      <c r="BW38" s="4">
        <f t="shared" si="14"/>
        <v>2.0751641839999997</v>
      </c>
      <c r="BY38" s="4">
        <f t="shared" si="10"/>
        <v>11194.123890658175</v>
      </c>
      <c r="BZ38" s="4">
        <f t="shared" si="11"/>
        <v>4337.9418914239677</v>
      </c>
      <c r="CA38" s="4">
        <f t="shared" si="12"/>
        <v>0.20931510348000001</v>
      </c>
      <c r="CB38" s="4">
        <f t="shared" si="13"/>
        <v>43.899955674436796</v>
      </c>
    </row>
    <row r="39" spans="1:80" x14ac:dyDescent="0.25">
      <c r="A39" s="40">
        <v>41704</v>
      </c>
      <c r="B39" s="41">
        <v>2.4746527777777777E-2</v>
      </c>
      <c r="C39">
        <v>10.66</v>
      </c>
      <c r="D39">
        <v>7.3864999999999998</v>
      </c>
      <c r="E39">
        <v>73864.532260000007</v>
      </c>
      <c r="F39">
        <v>2.4</v>
      </c>
      <c r="G39">
        <v>-18.399999999999999</v>
      </c>
      <c r="H39">
        <v>1459.8</v>
      </c>
      <c r="I39"/>
      <c r="J39">
        <v>0</v>
      </c>
      <c r="K39">
        <v>0.84009999999999996</v>
      </c>
      <c r="L39">
        <v>8.9550000000000001</v>
      </c>
      <c r="M39">
        <v>6.2050999999999998</v>
      </c>
      <c r="N39">
        <v>1.9762</v>
      </c>
      <c r="O39">
        <v>0</v>
      </c>
      <c r="P39">
        <v>2</v>
      </c>
      <c r="Q39">
        <v>1.5279</v>
      </c>
      <c r="R39">
        <v>0</v>
      </c>
      <c r="S39">
        <v>1.5</v>
      </c>
      <c r="T39">
        <v>1459.8126</v>
      </c>
      <c r="U39"/>
      <c r="V39"/>
      <c r="W39">
        <v>0</v>
      </c>
      <c r="X39">
        <v>0</v>
      </c>
      <c r="Y39">
        <v>12.2</v>
      </c>
      <c r="Z39">
        <v>852</v>
      </c>
      <c r="AA39">
        <v>878</v>
      </c>
      <c r="AB39">
        <v>800</v>
      </c>
      <c r="AC39">
        <v>46</v>
      </c>
      <c r="AD39">
        <v>12.58</v>
      </c>
      <c r="AE39">
        <v>0.28999999999999998</v>
      </c>
      <c r="AF39">
        <v>974</v>
      </c>
      <c r="AG39">
        <v>0</v>
      </c>
      <c r="AH39">
        <v>9.718</v>
      </c>
      <c r="AI39">
        <v>16</v>
      </c>
      <c r="AJ39">
        <v>190</v>
      </c>
      <c r="AK39">
        <v>190</v>
      </c>
      <c r="AL39">
        <v>6.8</v>
      </c>
      <c r="AM39">
        <v>195</v>
      </c>
      <c r="AN39" t="s">
        <v>155</v>
      </c>
      <c r="AO39">
        <v>2</v>
      </c>
      <c r="AP39" s="42">
        <v>0.94134259259259256</v>
      </c>
      <c r="AQ39">
        <v>47.158873999999997</v>
      </c>
      <c r="AR39">
        <v>-88.484139999999996</v>
      </c>
      <c r="AS39">
        <v>312</v>
      </c>
      <c r="AT39">
        <v>25.2</v>
      </c>
      <c r="AU39">
        <v>12</v>
      </c>
      <c r="AV39">
        <v>11</v>
      </c>
      <c r="AW39" t="s">
        <v>238</v>
      </c>
      <c r="AX39">
        <v>1.3351649999999999</v>
      </c>
      <c r="AY39">
        <v>1.8692310000000001</v>
      </c>
      <c r="AZ39">
        <v>2.3032970000000001</v>
      </c>
      <c r="BA39">
        <v>14.048999999999999</v>
      </c>
      <c r="BB39">
        <v>10.99</v>
      </c>
      <c r="BC39">
        <v>0.78</v>
      </c>
      <c r="BD39">
        <v>19.039000000000001</v>
      </c>
      <c r="BE39">
        <v>1774.845</v>
      </c>
      <c r="BF39">
        <v>782.73800000000006</v>
      </c>
      <c r="BG39">
        <v>4.1000000000000002E-2</v>
      </c>
      <c r="BH39">
        <v>0</v>
      </c>
      <c r="BI39">
        <v>4.1000000000000002E-2</v>
      </c>
      <c r="BJ39">
        <v>3.2000000000000001E-2</v>
      </c>
      <c r="BK39">
        <v>0</v>
      </c>
      <c r="BL39">
        <v>3.2000000000000001E-2</v>
      </c>
      <c r="BM39">
        <v>9.5599000000000007</v>
      </c>
      <c r="BN39"/>
      <c r="BO39"/>
      <c r="BP39"/>
      <c r="BQ39">
        <v>0</v>
      </c>
      <c r="BR39">
        <v>0.32645999999999997</v>
      </c>
      <c r="BS39">
        <v>-3.1298919999999999</v>
      </c>
      <c r="BT39">
        <v>1.2999999999999999E-2</v>
      </c>
      <c r="BU39">
        <v>7.858708</v>
      </c>
      <c r="BV39">
        <v>-62.910829200000002</v>
      </c>
      <c r="BW39" s="4">
        <f t="shared" si="14"/>
        <v>2.0762706536</v>
      </c>
      <c r="BY39" s="4">
        <f t="shared" si="10"/>
        <v>10619.998520237963</v>
      </c>
      <c r="BZ39" s="4">
        <f t="shared" si="11"/>
        <v>4683.6069638385461</v>
      </c>
      <c r="CA39" s="4">
        <f t="shared" si="12"/>
        <v>0.19147584867840001</v>
      </c>
      <c r="CB39" s="4">
        <f t="shared" si="13"/>
        <v>57.202811430644878</v>
      </c>
    </row>
    <row r="40" spans="1:80" x14ac:dyDescent="0.25">
      <c r="A40" s="40">
        <v>41704</v>
      </c>
      <c r="B40" s="41">
        <v>2.4758101851851847E-2</v>
      </c>
      <c r="C40">
        <v>10.66</v>
      </c>
      <c r="D40">
        <v>7.4367000000000001</v>
      </c>
      <c r="E40">
        <v>74367.225000000006</v>
      </c>
      <c r="F40">
        <v>2.5</v>
      </c>
      <c r="G40">
        <v>-15.4</v>
      </c>
      <c r="H40">
        <v>1493.1</v>
      </c>
      <c r="I40"/>
      <c r="J40">
        <v>0</v>
      </c>
      <c r="K40">
        <v>0.83950000000000002</v>
      </c>
      <c r="L40">
        <v>8.9491999999999994</v>
      </c>
      <c r="M40">
        <v>6.2431999999999999</v>
      </c>
      <c r="N40">
        <v>2.1027999999999998</v>
      </c>
      <c r="O40">
        <v>0</v>
      </c>
      <c r="P40">
        <v>2.1</v>
      </c>
      <c r="Q40">
        <v>1.6257999999999999</v>
      </c>
      <c r="R40">
        <v>0</v>
      </c>
      <c r="S40">
        <v>1.6</v>
      </c>
      <c r="T40">
        <v>1493.0696</v>
      </c>
      <c r="U40"/>
      <c r="V40"/>
      <c r="W40">
        <v>0</v>
      </c>
      <c r="X40">
        <v>0</v>
      </c>
      <c r="Y40">
        <v>12.2</v>
      </c>
      <c r="Z40">
        <v>851</v>
      </c>
      <c r="AA40">
        <v>876</v>
      </c>
      <c r="AB40">
        <v>799</v>
      </c>
      <c r="AC40">
        <v>46</v>
      </c>
      <c r="AD40">
        <v>12.58</v>
      </c>
      <c r="AE40">
        <v>0.28999999999999998</v>
      </c>
      <c r="AF40">
        <v>974</v>
      </c>
      <c r="AG40">
        <v>0</v>
      </c>
      <c r="AH40">
        <v>10</v>
      </c>
      <c r="AI40">
        <v>16</v>
      </c>
      <c r="AJ40">
        <v>190</v>
      </c>
      <c r="AK40">
        <v>190</v>
      </c>
      <c r="AL40">
        <v>6.8</v>
      </c>
      <c r="AM40">
        <v>195</v>
      </c>
      <c r="AN40" t="s">
        <v>155</v>
      </c>
      <c r="AO40">
        <v>2</v>
      </c>
      <c r="AP40" s="42">
        <v>0.94135416666666671</v>
      </c>
      <c r="AQ40">
        <v>47.158987000000003</v>
      </c>
      <c r="AR40">
        <v>-88.484115000000003</v>
      </c>
      <c r="AS40">
        <v>311.8</v>
      </c>
      <c r="AT40">
        <v>28</v>
      </c>
      <c r="AU40">
        <v>12</v>
      </c>
      <c r="AV40">
        <v>11</v>
      </c>
      <c r="AW40" t="s">
        <v>238</v>
      </c>
      <c r="AX40">
        <v>1</v>
      </c>
      <c r="AY40">
        <v>1.4</v>
      </c>
      <c r="AZ40">
        <v>1.7</v>
      </c>
      <c r="BA40">
        <v>14.048999999999999</v>
      </c>
      <c r="BB40">
        <v>10.95</v>
      </c>
      <c r="BC40">
        <v>0.78</v>
      </c>
      <c r="BD40">
        <v>19.117000000000001</v>
      </c>
      <c r="BE40">
        <v>1769.556</v>
      </c>
      <c r="BF40">
        <v>785.71600000000001</v>
      </c>
      <c r="BG40">
        <v>4.3999999999999997E-2</v>
      </c>
      <c r="BH40">
        <v>0</v>
      </c>
      <c r="BI40">
        <v>4.3999999999999997E-2</v>
      </c>
      <c r="BJ40">
        <v>3.4000000000000002E-2</v>
      </c>
      <c r="BK40">
        <v>0</v>
      </c>
      <c r="BL40">
        <v>3.4000000000000002E-2</v>
      </c>
      <c r="BM40">
        <v>9.7548999999999992</v>
      </c>
      <c r="BN40"/>
      <c r="BO40"/>
      <c r="BP40"/>
      <c r="BQ40">
        <v>0</v>
      </c>
      <c r="BR40">
        <v>0.30579400000000001</v>
      </c>
      <c r="BS40">
        <v>-3.1804160000000001</v>
      </c>
      <c r="BT40">
        <v>1.2999999999999999E-2</v>
      </c>
      <c r="BU40">
        <v>7.3612260000000003</v>
      </c>
      <c r="BV40">
        <v>-63.9263616</v>
      </c>
      <c r="BW40" s="4">
        <f t="shared" si="14"/>
        <v>1.9448359092</v>
      </c>
      <c r="BY40" s="4">
        <f t="shared" si="10"/>
        <v>9918.0737853884784</v>
      </c>
      <c r="BZ40" s="4">
        <f t="shared" si="11"/>
        <v>4403.810482607103</v>
      </c>
      <c r="CA40" s="4">
        <f t="shared" si="12"/>
        <v>0.1905644741976</v>
      </c>
      <c r="CB40" s="4">
        <f t="shared" si="13"/>
        <v>54.674629098534353</v>
      </c>
    </row>
    <row r="41" spans="1:80" x14ac:dyDescent="0.25">
      <c r="A41" s="40">
        <v>41704</v>
      </c>
      <c r="B41" s="41">
        <v>2.4769675925925928E-2</v>
      </c>
      <c r="C41">
        <v>11.103</v>
      </c>
      <c r="D41">
        <v>7.0045000000000002</v>
      </c>
      <c r="E41">
        <v>70044.824999999997</v>
      </c>
      <c r="F41">
        <v>2.7</v>
      </c>
      <c r="G41">
        <v>-12.6</v>
      </c>
      <c r="H41">
        <v>1440.3</v>
      </c>
      <c r="I41"/>
      <c r="J41">
        <v>0</v>
      </c>
      <c r="K41">
        <v>0.84040000000000004</v>
      </c>
      <c r="L41">
        <v>9.3314000000000004</v>
      </c>
      <c r="M41">
        <v>5.8867000000000003</v>
      </c>
      <c r="N41">
        <v>2.2690999999999999</v>
      </c>
      <c r="O41">
        <v>0</v>
      </c>
      <c r="P41">
        <v>2.2999999999999998</v>
      </c>
      <c r="Q41">
        <v>1.7544</v>
      </c>
      <c r="R41">
        <v>0</v>
      </c>
      <c r="S41">
        <v>1.8</v>
      </c>
      <c r="T41">
        <v>1440.2617</v>
      </c>
      <c r="U41"/>
      <c r="V41"/>
      <c r="W41">
        <v>0</v>
      </c>
      <c r="X41">
        <v>0</v>
      </c>
      <c r="Y41">
        <v>12.2</v>
      </c>
      <c r="Z41">
        <v>850</v>
      </c>
      <c r="AA41">
        <v>875</v>
      </c>
      <c r="AB41">
        <v>798</v>
      </c>
      <c r="AC41">
        <v>46</v>
      </c>
      <c r="AD41">
        <v>12.58</v>
      </c>
      <c r="AE41">
        <v>0.28999999999999998</v>
      </c>
      <c r="AF41">
        <v>974</v>
      </c>
      <c r="AG41">
        <v>0</v>
      </c>
      <c r="AH41">
        <v>10</v>
      </c>
      <c r="AI41">
        <v>16</v>
      </c>
      <c r="AJ41">
        <v>190</v>
      </c>
      <c r="AK41">
        <v>190</v>
      </c>
      <c r="AL41">
        <v>6.9</v>
      </c>
      <c r="AM41">
        <v>195</v>
      </c>
      <c r="AN41" t="s">
        <v>155</v>
      </c>
      <c r="AO41">
        <v>2</v>
      </c>
      <c r="AP41" s="42">
        <v>0.94136574074074064</v>
      </c>
      <c r="AQ41">
        <v>47.159067999999998</v>
      </c>
      <c r="AR41">
        <v>-88.484111999999996</v>
      </c>
      <c r="AS41">
        <v>311.5</v>
      </c>
      <c r="AT41">
        <v>29.3</v>
      </c>
      <c r="AU41">
        <v>12</v>
      </c>
      <c r="AV41">
        <v>11</v>
      </c>
      <c r="AW41" t="s">
        <v>238</v>
      </c>
      <c r="AX41">
        <v>1</v>
      </c>
      <c r="AY41">
        <v>1.4</v>
      </c>
      <c r="AZ41">
        <v>1.7</v>
      </c>
      <c r="BA41">
        <v>14.048999999999999</v>
      </c>
      <c r="BB41">
        <v>11.01</v>
      </c>
      <c r="BC41">
        <v>0.78</v>
      </c>
      <c r="BD41">
        <v>18.988</v>
      </c>
      <c r="BE41">
        <v>1842.6790000000001</v>
      </c>
      <c r="BF41">
        <v>739.86699999999996</v>
      </c>
      <c r="BG41">
        <v>4.7E-2</v>
      </c>
      <c r="BH41">
        <v>0</v>
      </c>
      <c r="BI41">
        <v>4.7E-2</v>
      </c>
      <c r="BJ41">
        <v>3.5999999999999997E-2</v>
      </c>
      <c r="BK41">
        <v>0</v>
      </c>
      <c r="BL41">
        <v>3.5999999999999997E-2</v>
      </c>
      <c r="BM41">
        <v>9.3973999999999993</v>
      </c>
      <c r="BN41"/>
      <c r="BO41"/>
      <c r="BP41"/>
      <c r="BQ41">
        <v>0</v>
      </c>
      <c r="BR41">
        <v>0.30387199999999998</v>
      </c>
      <c r="BS41">
        <v>-2.7898160000000001</v>
      </c>
      <c r="BT41">
        <v>1.2282E-2</v>
      </c>
      <c r="BU41">
        <v>7.314959</v>
      </c>
      <c r="BV41">
        <v>-56.075301600000003</v>
      </c>
      <c r="BW41" s="4">
        <f t="shared" si="14"/>
        <v>1.9326121677999999</v>
      </c>
      <c r="BY41" s="4">
        <f t="shared" si="10"/>
        <v>10263.002984591585</v>
      </c>
      <c r="BZ41" s="4">
        <f t="shared" si="11"/>
        <v>4120.7704810229134</v>
      </c>
      <c r="CA41" s="4">
        <f t="shared" si="12"/>
        <v>0.20050595217359996</v>
      </c>
      <c r="CB41" s="4">
        <f t="shared" si="13"/>
        <v>52.339850971005234</v>
      </c>
    </row>
    <row r="42" spans="1:80" x14ac:dyDescent="0.25">
      <c r="A42" s="40">
        <v>41704</v>
      </c>
      <c r="B42" s="41">
        <v>2.4781250000000001E-2</v>
      </c>
      <c r="C42">
        <v>11.507999999999999</v>
      </c>
      <c r="D42">
        <v>6.2869999999999999</v>
      </c>
      <c r="E42">
        <v>62869.824999999997</v>
      </c>
      <c r="F42">
        <v>3.1</v>
      </c>
      <c r="G42">
        <v>-17.3</v>
      </c>
      <c r="H42">
        <v>1433.4</v>
      </c>
      <c r="I42"/>
      <c r="J42">
        <v>0</v>
      </c>
      <c r="K42">
        <v>0.84419999999999995</v>
      </c>
      <c r="L42">
        <v>9.7150999999999996</v>
      </c>
      <c r="M42">
        <v>5.3072999999999997</v>
      </c>
      <c r="N42">
        <v>2.6530999999999998</v>
      </c>
      <c r="O42">
        <v>0</v>
      </c>
      <c r="P42">
        <v>2.7</v>
      </c>
      <c r="Q42">
        <v>2.0512999999999999</v>
      </c>
      <c r="R42">
        <v>0</v>
      </c>
      <c r="S42">
        <v>2.1</v>
      </c>
      <c r="T42">
        <v>1433.3946000000001</v>
      </c>
      <c r="U42"/>
      <c r="V42"/>
      <c r="W42">
        <v>0</v>
      </c>
      <c r="X42">
        <v>0</v>
      </c>
      <c r="Y42">
        <v>12.1</v>
      </c>
      <c r="Z42">
        <v>850</v>
      </c>
      <c r="AA42">
        <v>875</v>
      </c>
      <c r="AB42">
        <v>799</v>
      </c>
      <c r="AC42">
        <v>46</v>
      </c>
      <c r="AD42">
        <v>12.58</v>
      </c>
      <c r="AE42">
        <v>0.28999999999999998</v>
      </c>
      <c r="AF42">
        <v>974</v>
      </c>
      <c r="AG42">
        <v>0</v>
      </c>
      <c r="AH42">
        <v>10</v>
      </c>
      <c r="AI42">
        <v>16</v>
      </c>
      <c r="AJ42">
        <v>190</v>
      </c>
      <c r="AK42">
        <v>190.7</v>
      </c>
      <c r="AL42">
        <v>7</v>
      </c>
      <c r="AM42">
        <v>195</v>
      </c>
      <c r="AN42" t="s">
        <v>155</v>
      </c>
      <c r="AO42">
        <v>2</v>
      </c>
      <c r="AP42" s="42">
        <v>0.94136574074074064</v>
      </c>
      <c r="AQ42">
        <v>47.159149999999997</v>
      </c>
      <c r="AR42">
        <v>-88.484115000000003</v>
      </c>
      <c r="AS42">
        <v>311.39999999999998</v>
      </c>
      <c r="AT42">
        <v>29.3</v>
      </c>
      <c r="AU42">
        <v>12</v>
      </c>
      <c r="AV42">
        <v>11</v>
      </c>
      <c r="AW42" t="s">
        <v>238</v>
      </c>
      <c r="AX42">
        <v>1.032667</v>
      </c>
      <c r="AY42">
        <v>1.269331</v>
      </c>
      <c r="AZ42">
        <v>1.7</v>
      </c>
      <c r="BA42">
        <v>14.048999999999999</v>
      </c>
      <c r="BB42">
        <v>11.29</v>
      </c>
      <c r="BC42">
        <v>0.8</v>
      </c>
      <c r="BD42">
        <v>18.459</v>
      </c>
      <c r="BE42">
        <v>1943.374</v>
      </c>
      <c r="BF42">
        <v>675.70799999999997</v>
      </c>
      <c r="BG42">
        <v>5.6000000000000001E-2</v>
      </c>
      <c r="BH42">
        <v>0</v>
      </c>
      <c r="BI42">
        <v>5.6000000000000001E-2</v>
      </c>
      <c r="BJ42">
        <v>4.2999999999999997E-2</v>
      </c>
      <c r="BK42">
        <v>0</v>
      </c>
      <c r="BL42">
        <v>4.2999999999999997E-2</v>
      </c>
      <c r="BM42">
        <v>9.4741</v>
      </c>
      <c r="BN42"/>
      <c r="BO42"/>
      <c r="BP42"/>
      <c r="BQ42">
        <v>0</v>
      </c>
      <c r="BR42">
        <v>0.30499999999999999</v>
      </c>
      <c r="BS42">
        <v>-2.8458619999999999</v>
      </c>
      <c r="BT42">
        <v>1.2E-2</v>
      </c>
      <c r="BU42">
        <v>7.3421130000000003</v>
      </c>
      <c r="BV42">
        <v>-57.201826199999999</v>
      </c>
      <c r="BW42" s="4">
        <f t="shared" si="14"/>
        <v>1.9397862546</v>
      </c>
      <c r="BY42" s="4">
        <f t="shared" si="10"/>
        <v>10864.014207152088</v>
      </c>
      <c r="BZ42" s="4">
        <f t="shared" si="11"/>
        <v>3777.4001874504456</v>
      </c>
      <c r="CA42" s="4">
        <f t="shared" si="12"/>
        <v>0.2403822480426</v>
      </c>
      <c r="CB42" s="4">
        <f t="shared" si="13"/>
        <v>52.962917585590617</v>
      </c>
    </row>
    <row r="43" spans="1:80" x14ac:dyDescent="0.25">
      <c r="A43" s="40">
        <v>41704</v>
      </c>
      <c r="B43" s="41">
        <v>2.4792824074074075E-2</v>
      </c>
      <c r="C43">
        <v>11.68</v>
      </c>
      <c r="D43">
        <v>5.5006000000000004</v>
      </c>
      <c r="E43">
        <v>55006.108330000003</v>
      </c>
      <c r="F43">
        <v>3</v>
      </c>
      <c r="G43">
        <v>-24.6</v>
      </c>
      <c r="H43">
        <v>1641.7</v>
      </c>
      <c r="I43"/>
      <c r="J43">
        <v>0</v>
      </c>
      <c r="K43">
        <v>0.85</v>
      </c>
      <c r="L43">
        <v>9.9283999999999999</v>
      </c>
      <c r="M43">
        <v>4.6757</v>
      </c>
      <c r="N43">
        <v>2.5501</v>
      </c>
      <c r="O43">
        <v>0</v>
      </c>
      <c r="P43">
        <v>2.6</v>
      </c>
      <c r="Q43">
        <v>1.9717</v>
      </c>
      <c r="R43">
        <v>0</v>
      </c>
      <c r="S43">
        <v>2</v>
      </c>
      <c r="T43">
        <v>1641.6665</v>
      </c>
      <c r="U43"/>
      <c r="V43"/>
      <c r="W43">
        <v>0</v>
      </c>
      <c r="X43">
        <v>0</v>
      </c>
      <c r="Y43">
        <v>12.2</v>
      </c>
      <c r="Z43">
        <v>850</v>
      </c>
      <c r="AA43">
        <v>874</v>
      </c>
      <c r="AB43">
        <v>800</v>
      </c>
      <c r="AC43">
        <v>46</v>
      </c>
      <c r="AD43">
        <v>12.58</v>
      </c>
      <c r="AE43">
        <v>0.28999999999999998</v>
      </c>
      <c r="AF43">
        <v>974</v>
      </c>
      <c r="AG43">
        <v>0</v>
      </c>
      <c r="AH43">
        <v>9.282</v>
      </c>
      <c r="AI43">
        <v>16</v>
      </c>
      <c r="AJ43">
        <v>190</v>
      </c>
      <c r="AK43">
        <v>191</v>
      </c>
      <c r="AL43">
        <v>7.1</v>
      </c>
      <c r="AM43">
        <v>195</v>
      </c>
      <c r="AN43" t="s">
        <v>155</v>
      </c>
      <c r="AO43">
        <v>2</v>
      </c>
      <c r="AP43" s="42">
        <v>0.94138888888888894</v>
      </c>
      <c r="AQ43">
        <v>47.159362000000002</v>
      </c>
      <c r="AR43">
        <v>-88.484121999999999</v>
      </c>
      <c r="AS43">
        <v>311.2</v>
      </c>
      <c r="AT43">
        <v>30.9</v>
      </c>
      <c r="AU43">
        <v>12</v>
      </c>
      <c r="AV43">
        <v>11</v>
      </c>
      <c r="AW43" t="s">
        <v>238</v>
      </c>
      <c r="AX43">
        <v>1.23027</v>
      </c>
      <c r="AY43">
        <v>1</v>
      </c>
      <c r="AZ43">
        <v>1.8302700000000001</v>
      </c>
      <c r="BA43">
        <v>14.048999999999999</v>
      </c>
      <c r="BB43">
        <v>11.75</v>
      </c>
      <c r="BC43">
        <v>0.84</v>
      </c>
      <c r="BD43">
        <v>17.641999999999999</v>
      </c>
      <c r="BE43">
        <v>2039.65</v>
      </c>
      <c r="BF43">
        <v>611.36500000000001</v>
      </c>
      <c r="BG43">
        <v>5.5E-2</v>
      </c>
      <c r="BH43">
        <v>0</v>
      </c>
      <c r="BI43">
        <v>5.5E-2</v>
      </c>
      <c r="BJ43">
        <v>4.2000000000000003E-2</v>
      </c>
      <c r="BK43">
        <v>0</v>
      </c>
      <c r="BL43">
        <v>4.2000000000000003E-2</v>
      </c>
      <c r="BM43">
        <v>11.1435</v>
      </c>
      <c r="BN43"/>
      <c r="BO43"/>
      <c r="BP43"/>
      <c r="BQ43">
        <v>0</v>
      </c>
      <c r="BR43">
        <v>0.34808</v>
      </c>
      <c r="BS43">
        <v>-2.8310439999999999</v>
      </c>
      <c r="BT43">
        <v>1.1282E-2</v>
      </c>
      <c r="BU43">
        <v>8.379156</v>
      </c>
      <c r="BV43">
        <v>-56.903984399999999</v>
      </c>
      <c r="BW43" s="4">
        <f t="shared" si="14"/>
        <v>2.2137730152000001</v>
      </c>
      <c r="BY43" s="4">
        <f t="shared" si="10"/>
        <v>13012.741370653559</v>
      </c>
      <c r="BZ43" s="4">
        <f t="shared" si="11"/>
        <v>3900.441069825516</v>
      </c>
      <c r="CA43" s="4">
        <f t="shared" si="12"/>
        <v>0.26795535389280001</v>
      </c>
      <c r="CB43" s="4">
        <f t="shared" si="13"/>
        <v>71.094297288200394</v>
      </c>
    </row>
    <row r="44" spans="1:80" x14ac:dyDescent="0.25">
      <c r="A44" s="40">
        <v>41704</v>
      </c>
      <c r="B44" s="41">
        <v>2.4804398148148148E-2</v>
      </c>
      <c r="C44">
        <v>11.510999999999999</v>
      </c>
      <c r="D44">
        <v>5.9962999999999997</v>
      </c>
      <c r="E44">
        <v>59963.297250000003</v>
      </c>
      <c r="F44">
        <v>2.9</v>
      </c>
      <c r="G44">
        <v>-24.4</v>
      </c>
      <c r="H44">
        <v>1763.7</v>
      </c>
      <c r="I44"/>
      <c r="J44">
        <v>0</v>
      </c>
      <c r="K44">
        <v>0.84650000000000003</v>
      </c>
      <c r="L44">
        <v>9.7444000000000006</v>
      </c>
      <c r="M44">
        <v>5.0761000000000003</v>
      </c>
      <c r="N44">
        <v>2.4952000000000001</v>
      </c>
      <c r="O44">
        <v>0</v>
      </c>
      <c r="P44">
        <v>2.5</v>
      </c>
      <c r="Q44">
        <v>1.9293</v>
      </c>
      <c r="R44">
        <v>0</v>
      </c>
      <c r="S44">
        <v>1.9</v>
      </c>
      <c r="T44">
        <v>1763.6684</v>
      </c>
      <c r="U44"/>
      <c r="V44"/>
      <c r="W44">
        <v>0</v>
      </c>
      <c r="X44">
        <v>0</v>
      </c>
      <c r="Y44">
        <v>12.3</v>
      </c>
      <c r="Z44">
        <v>848</v>
      </c>
      <c r="AA44">
        <v>873</v>
      </c>
      <c r="AB44">
        <v>798</v>
      </c>
      <c r="AC44">
        <v>46</v>
      </c>
      <c r="AD44">
        <v>12.58</v>
      </c>
      <c r="AE44">
        <v>0.28999999999999998</v>
      </c>
      <c r="AF44">
        <v>974</v>
      </c>
      <c r="AG44">
        <v>0</v>
      </c>
      <c r="AH44">
        <v>9.718</v>
      </c>
      <c r="AI44">
        <v>16</v>
      </c>
      <c r="AJ44">
        <v>190</v>
      </c>
      <c r="AK44">
        <v>190.3</v>
      </c>
      <c r="AL44">
        <v>7</v>
      </c>
      <c r="AM44">
        <v>195</v>
      </c>
      <c r="AN44" t="s">
        <v>155</v>
      </c>
      <c r="AO44">
        <v>2</v>
      </c>
      <c r="AP44" s="42">
        <v>0.94140046296296298</v>
      </c>
      <c r="AQ44">
        <v>47.159495</v>
      </c>
      <c r="AR44">
        <v>-88.484126000000003</v>
      </c>
      <c r="AS44">
        <v>310.8</v>
      </c>
      <c r="AT44">
        <v>31.6</v>
      </c>
      <c r="AU44">
        <v>12</v>
      </c>
      <c r="AV44">
        <v>11</v>
      </c>
      <c r="AW44" t="s">
        <v>238</v>
      </c>
      <c r="AX44">
        <v>1.564935</v>
      </c>
      <c r="AY44">
        <v>1</v>
      </c>
      <c r="AZ44">
        <v>2.1324679999999998</v>
      </c>
      <c r="BA44">
        <v>14.048999999999999</v>
      </c>
      <c r="BB44">
        <v>11.47</v>
      </c>
      <c r="BC44">
        <v>0.82</v>
      </c>
      <c r="BD44">
        <v>18.129000000000001</v>
      </c>
      <c r="BE44">
        <v>1971.2460000000001</v>
      </c>
      <c r="BF44">
        <v>653.572</v>
      </c>
      <c r="BG44">
        <v>5.2999999999999999E-2</v>
      </c>
      <c r="BH44">
        <v>0</v>
      </c>
      <c r="BI44">
        <v>5.2999999999999999E-2</v>
      </c>
      <c r="BJ44">
        <v>4.1000000000000002E-2</v>
      </c>
      <c r="BK44">
        <v>0</v>
      </c>
      <c r="BL44">
        <v>4.1000000000000002E-2</v>
      </c>
      <c r="BM44">
        <v>11.7887</v>
      </c>
      <c r="BN44"/>
      <c r="BO44"/>
      <c r="BP44"/>
      <c r="BQ44">
        <v>0</v>
      </c>
      <c r="BR44">
        <v>0.40018199999999998</v>
      </c>
      <c r="BS44">
        <v>-2.950396</v>
      </c>
      <c r="BT44">
        <v>1.1717999999999999E-2</v>
      </c>
      <c r="BU44">
        <v>9.633381</v>
      </c>
      <c r="BV44">
        <v>-59.302959600000001</v>
      </c>
      <c r="BW44" s="4">
        <f t="shared" si="14"/>
        <v>2.5451392602</v>
      </c>
      <c r="BY44" s="4">
        <f t="shared" si="10"/>
        <v>14458.806128939577</v>
      </c>
      <c r="BZ44" s="4">
        <f t="shared" si="11"/>
        <v>4793.8566973900251</v>
      </c>
      <c r="CA44" s="4">
        <f t="shared" si="12"/>
        <v>0.30072910802940001</v>
      </c>
      <c r="CB44" s="4">
        <f t="shared" si="13"/>
        <v>86.468420386004581</v>
      </c>
    </row>
    <row r="45" spans="1:80" x14ac:dyDescent="0.25">
      <c r="A45" s="40">
        <v>41704</v>
      </c>
      <c r="B45" s="41">
        <v>2.4815972222222222E-2</v>
      </c>
      <c r="C45">
        <v>11.067</v>
      </c>
      <c r="D45">
        <v>6.7774999999999999</v>
      </c>
      <c r="E45">
        <v>67774.666670000006</v>
      </c>
      <c r="F45">
        <v>4.3</v>
      </c>
      <c r="G45">
        <v>-24.4</v>
      </c>
      <c r="H45">
        <v>2236.8000000000002</v>
      </c>
      <c r="I45"/>
      <c r="J45">
        <v>0</v>
      </c>
      <c r="K45">
        <v>0.84199999999999997</v>
      </c>
      <c r="L45">
        <v>9.3193000000000001</v>
      </c>
      <c r="M45">
        <v>5.7069000000000001</v>
      </c>
      <c r="N45">
        <v>3.6332</v>
      </c>
      <c r="O45">
        <v>0</v>
      </c>
      <c r="P45">
        <v>3.6</v>
      </c>
      <c r="Q45">
        <v>2.8092000000000001</v>
      </c>
      <c r="R45">
        <v>0</v>
      </c>
      <c r="S45">
        <v>2.8</v>
      </c>
      <c r="T45">
        <v>2236.8440000000001</v>
      </c>
      <c r="U45"/>
      <c r="V45"/>
      <c r="W45">
        <v>0</v>
      </c>
      <c r="X45">
        <v>0</v>
      </c>
      <c r="Y45">
        <v>12.3</v>
      </c>
      <c r="Z45">
        <v>848</v>
      </c>
      <c r="AA45">
        <v>873</v>
      </c>
      <c r="AB45">
        <v>797</v>
      </c>
      <c r="AC45">
        <v>46</v>
      </c>
      <c r="AD45">
        <v>12.58</v>
      </c>
      <c r="AE45">
        <v>0.28999999999999998</v>
      </c>
      <c r="AF45">
        <v>974</v>
      </c>
      <c r="AG45">
        <v>0</v>
      </c>
      <c r="AH45">
        <v>9.282</v>
      </c>
      <c r="AI45">
        <v>16</v>
      </c>
      <c r="AJ45">
        <v>190.7</v>
      </c>
      <c r="AK45">
        <v>190.7</v>
      </c>
      <c r="AL45">
        <v>6.9</v>
      </c>
      <c r="AM45">
        <v>195</v>
      </c>
      <c r="AN45" t="s">
        <v>155</v>
      </c>
      <c r="AO45">
        <v>2</v>
      </c>
      <c r="AP45" s="42">
        <v>0.94141203703703702</v>
      </c>
      <c r="AQ45">
        <v>47.159635999999999</v>
      </c>
      <c r="AR45">
        <v>-88.484136000000007</v>
      </c>
      <c r="AS45">
        <v>311</v>
      </c>
      <c r="AT45">
        <v>33</v>
      </c>
      <c r="AU45">
        <v>12</v>
      </c>
      <c r="AV45">
        <v>11</v>
      </c>
      <c r="AW45" t="s">
        <v>238</v>
      </c>
      <c r="AX45">
        <v>1.7981819999999999</v>
      </c>
      <c r="AY45">
        <v>1.2290909999999999</v>
      </c>
      <c r="AZ45">
        <v>2.4290910000000001</v>
      </c>
      <c r="BA45">
        <v>14.048999999999999</v>
      </c>
      <c r="BB45">
        <v>11.13</v>
      </c>
      <c r="BC45">
        <v>0.79</v>
      </c>
      <c r="BD45">
        <v>18.759</v>
      </c>
      <c r="BE45">
        <v>1853.8720000000001</v>
      </c>
      <c r="BF45">
        <v>722.56399999999996</v>
      </c>
      <c r="BG45">
        <v>7.5999999999999998E-2</v>
      </c>
      <c r="BH45">
        <v>0</v>
      </c>
      <c r="BI45">
        <v>7.5999999999999998E-2</v>
      </c>
      <c r="BJ45">
        <v>5.8999999999999997E-2</v>
      </c>
      <c r="BK45">
        <v>0</v>
      </c>
      <c r="BL45">
        <v>5.8999999999999997E-2</v>
      </c>
      <c r="BM45">
        <v>14.7027</v>
      </c>
      <c r="BN45"/>
      <c r="BO45"/>
      <c r="BP45"/>
      <c r="BQ45">
        <v>0</v>
      </c>
      <c r="BR45">
        <v>0.43195</v>
      </c>
      <c r="BS45">
        <v>-3.3303560000000001</v>
      </c>
      <c r="BT45">
        <v>1.2E-2</v>
      </c>
      <c r="BU45">
        <v>10.398116999999999</v>
      </c>
      <c r="BV45">
        <v>-66.940155599999997</v>
      </c>
      <c r="BW45" s="4">
        <f t="shared" si="14"/>
        <v>2.7471825113999997</v>
      </c>
      <c r="BY45" s="4">
        <f t="shared" si="10"/>
        <v>14677.338738000872</v>
      </c>
      <c r="BZ45" s="4">
        <f t="shared" si="11"/>
        <v>5720.6304361276625</v>
      </c>
      <c r="CA45" s="4">
        <f t="shared" si="12"/>
        <v>0.46711045074419993</v>
      </c>
      <c r="CB45" s="4">
        <f t="shared" si="13"/>
        <v>116.40313261282624</v>
      </c>
    </row>
    <row r="46" spans="1:80" x14ac:dyDescent="0.25">
      <c r="A46" s="40">
        <v>41704</v>
      </c>
      <c r="B46" s="41">
        <v>2.4827546296296295E-2</v>
      </c>
      <c r="C46">
        <v>10.718999999999999</v>
      </c>
      <c r="D46">
        <v>7.1490999999999998</v>
      </c>
      <c r="E46">
        <v>71490.571920000002</v>
      </c>
      <c r="F46">
        <v>8.6</v>
      </c>
      <c r="G46">
        <v>-21.2</v>
      </c>
      <c r="H46">
        <v>2187.9</v>
      </c>
      <c r="I46"/>
      <c r="J46">
        <v>0</v>
      </c>
      <c r="K46">
        <v>0.84119999999999995</v>
      </c>
      <c r="L46">
        <v>9.0160999999999998</v>
      </c>
      <c r="M46">
        <v>6.0134999999999996</v>
      </c>
      <c r="N46">
        <v>7.2190000000000003</v>
      </c>
      <c r="O46">
        <v>0</v>
      </c>
      <c r="P46">
        <v>7.2</v>
      </c>
      <c r="Q46">
        <v>5.5815999999999999</v>
      </c>
      <c r="R46">
        <v>0</v>
      </c>
      <c r="S46">
        <v>5.6</v>
      </c>
      <c r="T46">
        <v>2187.8744999999999</v>
      </c>
      <c r="U46"/>
      <c r="V46"/>
      <c r="W46">
        <v>0</v>
      </c>
      <c r="X46">
        <v>0</v>
      </c>
      <c r="Y46">
        <v>12.3</v>
      </c>
      <c r="Z46">
        <v>847</v>
      </c>
      <c r="AA46">
        <v>873</v>
      </c>
      <c r="AB46">
        <v>796</v>
      </c>
      <c r="AC46">
        <v>46</v>
      </c>
      <c r="AD46">
        <v>12.58</v>
      </c>
      <c r="AE46">
        <v>0.28999999999999998</v>
      </c>
      <c r="AF46">
        <v>974</v>
      </c>
      <c r="AG46">
        <v>0</v>
      </c>
      <c r="AH46">
        <v>9.718</v>
      </c>
      <c r="AI46">
        <v>16</v>
      </c>
      <c r="AJ46">
        <v>190.3</v>
      </c>
      <c r="AK46">
        <v>191</v>
      </c>
      <c r="AL46">
        <v>6.8</v>
      </c>
      <c r="AM46">
        <v>195</v>
      </c>
      <c r="AN46" t="s">
        <v>155</v>
      </c>
      <c r="AO46">
        <v>2</v>
      </c>
      <c r="AP46" s="42">
        <v>0.94142361111111106</v>
      </c>
      <c r="AQ46">
        <v>47.159779</v>
      </c>
      <c r="AR46">
        <v>-88.484145999999996</v>
      </c>
      <c r="AS46">
        <v>312.10000000000002</v>
      </c>
      <c r="AT46">
        <v>34</v>
      </c>
      <c r="AU46">
        <v>12</v>
      </c>
      <c r="AV46">
        <v>11</v>
      </c>
      <c r="AW46" t="s">
        <v>238</v>
      </c>
      <c r="AX46">
        <v>1.7</v>
      </c>
      <c r="AY46">
        <v>1.5333330000000001</v>
      </c>
      <c r="AZ46">
        <v>2.4666670000000002</v>
      </c>
      <c r="BA46">
        <v>14.048999999999999</v>
      </c>
      <c r="BB46">
        <v>11.07</v>
      </c>
      <c r="BC46">
        <v>0.79</v>
      </c>
      <c r="BD46">
        <v>18.884</v>
      </c>
      <c r="BE46">
        <v>1793.7339999999999</v>
      </c>
      <c r="BF46">
        <v>761.45</v>
      </c>
      <c r="BG46">
        <v>0.15</v>
      </c>
      <c r="BH46">
        <v>0</v>
      </c>
      <c r="BI46">
        <v>0.15</v>
      </c>
      <c r="BJ46">
        <v>0.11600000000000001</v>
      </c>
      <c r="BK46">
        <v>0</v>
      </c>
      <c r="BL46">
        <v>0.11600000000000001</v>
      </c>
      <c r="BM46">
        <v>14.382199999999999</v>
      </c>
      <c r="BN46"/>
      <c r="BO46"/>
      <c r="BP46"/>
      <c r="BQ46">
        <v>0</v>
      </c>
      <c r="BR46">
        <v>0.360738</v>
      </c>
      <c r="BS46">
        <v>-3.1620560000000002</v>
      </c>
      <c r="BT46">
        <v>1.2E-2</v>
      </c>
      <c r="BU46">
        <v>8.6838660000000001</v>
      </c>
      <c r="BV46">
        <v>-63.557325599999999</v>
      </c>
      <c r="BW46" s="4">
        <f t="shared" si="14"/>
        <v>2.2942773972000001</v>
      </c>
      <c r="BY46" s="4">
        <f t="shared" si="10"/>
        <v>11859.98189266334</v>
      </c>
      <c r="BZ46" s="4">
        <f t="shared" si="11"/>
        <v>5034.6278836039801</v>
      </c>
      <c r="CA46" s="4">
        <f t="shared" si="12"/>
        <v>0.76697988639839998</v>
      </c>
      <c r="CB46" s="4">
        <f t="shared" si="13"/>
        <v>95.093604501371274</v>
      </c>
    </row>
    <row r="47" spans="1:80" x14ac:dyDescent="0.25">
      <c r="A47" s="40">
        <v>41704</v>
      </c>
      <c r="B47" s="41">
        <v>2.4839120370370369E-2</v>
      </c>
      <c r="C47">
        <v>11.025</v>
      </c>
      <c r="D47">
        <v>6.9626999999999999</v>
      </c>
      <c r="E47">
        <v>69626.666670000006</v>
      </c>
      <c r="F47">
        <v>11.4</v>
      </c>
      <c r="G47">
        <v>-14.6</v>
      </c>
      <c r="H47">
        <v>1902.2</v>
      </c>
      <c r="I47"/>
      <c r="J47">
        <v>0</v>
      </c>
      <c r="K47">
        <v>0.84099999999999997</v>
      </c>
      <c r="L47">
        <v>9.2718000000000007</v>
      </c>
      <c r="M47">
        <v>5.8552999999999997</v>
      </c>
      <c r="N47">
        <v>9.5751000000000008</v>
      </c>
      <c r="O47">
        <v>0</v>
      </c>
      <c r="P47">
        <v>9.6</v>
      </c>
      <c r="Q47">
        <v>7.4032999999999998</v>
      </c>
      <c r="R47">
        <v>0</v>
      </c>
      <c r="S47">
        <v>7.4</v>
      </c>
      <c r="T47">
        <v>1902.2198000000001</v>
      </c>
      <c r="U47"/>
      <c r="V47"/>
      <c r="W47">
        <v>0</v>
      </c>
      <c r="X47">
        <v>0</v>
      </c>
      <c r="Y47">
        <v>12.3</v>
      </c>
      <c r="Z47">
        <v>848</v>
      </c>
      <c r="AA47">
        <v>874</v>
      </c>
      <c r="AB47">
        <v>797</v>
      </c>
      <c r="AC47">
        <v>46</v>
      </c>
      <c r="AD47">
        <v>12.58</v>
      </c>
      <c r="AE47">
        <v>0.28999999999999998</v>
      </c>
      <c r="AF47">
        <v>974</v>
      </c>
      <c r="AG47">
        <v>0</v>
      </c>
      <c r="AH47">
        <v>9.282</v>
      </c>
      <c r="AI47">
        <v>16</v>
      </c>
      <c r="AJ47">
        <v>190</v>
      </c>
      <c r="AK47">
        <v>191</v>
      </c>
      <c r="AL47">
        <v>6.9</v>
      </c>
      <c r="AM47">
        <v>195</v>
      </c>
      <c r="AN47" t="s">
        <v>155</v>
      </c>
      <c r="AO47">
        <v>2</v>
      </c>
      <c r="AP47" s="42">
        <v>0.94143518518518521</v>
      </c>
      <c r="AQ47">
        <v>47.159919000000002</v>
      </c>
      <c r="AR47">
        <v>-88.484156999999996</v>
      </c>
      <c r="AS47">
        <v>312.5</v>
      </c>
      <c r="AT47">
        <v>34.799999999999997</v>
      </c>
      <c r="AU47">
        <v>12</v>
      </c>
      <c r="AV47">
        <v>12</v>
      </c>
      <c r="AW47" t="s">
        <v>220</v>
      </c>
      <c r="AX47">
        <v>1.1000000000000001</v>
      </c>
      <c r="AY47">
        <v>1.2</v>
      </c>
      <c r="AZ47">
        <v>1.6</v>
      </c>
      <c r="BA47">
        <v>14.048999999999999</v>
      </c>
      <c r="BB47">
        <v>11.05</v>
      </c>
      <c r="BC47">
        <v>0.79</v>
      </c>
      <c r="BD47">
        <v>18.913</v>
      </c>
      <c r="BE47">
        <v>1836.2819999999999</v>
      </c>
      <c r="BF47">
        <v>738.077</v>
      </c>
      <c r="BG47">
        <v>0.19900000000000001</v>
      </c>
      <c r="BH47">
        <v>0</v>
      </c>
      <c r="BI47">
        <v>0.19900000000000001</v>
      </c>
      <c r="BJ47">
        <v>0.154</v>
      </c>
      <c r="BK47">
        <v>0</v>
      </c>
      <c r="BL47">
        <v>0.154</v>
      </c>
      <c r="BM47">
        <v>12.448</v>
      </c>
      <c r="BN47"/>
      <c r="BO47"/>
      <c r="BP47"/>
      <c r="BQ47">
        <v>0</v>
      </c>
      <c r="BR47">
        <v>0.3659</v>
      </c>
      <c r="BS47">
        <v>-3.515136</v>
      </c>
      <c r="BT47">
        <v>1.2718E-2</v>
      </c>
      <c r="BU47">
        <v>8.808128</v>
      </c>
      <c r="BV47">
        <v>-70.654233599999998</v>
      </c>
      <c r="BW47" s="4">
        <f t="shared" si="14"/>
        <v>2.3271074175999997</v>
      </c>
      <c r="BY47" s="4">
        <f t="shared" si="10"/>
        <v>12315.041133733093</v>
      </c>
      <c r="BZ47" s="4">
        <f t="shared" si="11"/>
        <v>4949.919791656358</v>
      </c>
      <c r="CA47" s="4">
        <f t="shared" si="12"/>
        <v>1.0328023335168</v>
      </c>
      <c r="CB47" s="4">
        <f t="shared" si="13"/>
        <v>83.482619789721596</v>
      </c>
    </row>
    <row r="48" spans="1:80" x14ac:dyDescent="0.25">
      <c r="A48" s="40">
        <v>41704</v>
      </c>
      <c r="B48" s="41">
        <v>2.4850694444444443E-2</v>
      </c>
      <c r="C48">
        <v>11.106</v>
      </c>
      <c r="D48">
        <v>6.7960000000000003</v>
      </c>
      <c r="E48">
        <v>67960</v>
      </c>
      <c r="F48">
        <v>12.5</v>
      </c>
      <c r="G48">
        <v>-6.6</v>
      </c>
      <c r="H48">
        <v>1890.2</v>
      </c>
      <c r="I48"/>
      <c r="J48">
        <v>0</v>
      </c>
      <c r="K48">
        <v>0.84189999999999998</v>
      </c>
      <c r="L48">
        <v>9.3504000000000005</v>
      </c>
      <c r="M48">
        <v>5.7215999999999996</v>
      </c>
      <c r="N48">
        <v>10.487500000000001</v>
      </c>
      <c r="O48">
        <v>0</v>
      </c>
      <c r="P48">
        <v>10.5</v>
      </c>
      <c r="Q48">
        <v>8.1087000000000007</v>
      </c>
      <c r="R48">
        <v>0</v>
      </c>
      <c r="S48">
        <v>8.1</v>
      </c>
      <c r="T48">
        <v>1890.1549</v>
      </c>
      <c r="U48"/>
      <c r="V48"/>
      <c r="W48">
        <v>0</v>
      </c>
      <c r="X48">
        <v>0</v>
      </c>
      <c r="Y48">
        <v>12.2</v>
      </c>
      <c r="Z48">
        <v>849</v>
      </c>
      <c r="AA48">
        <v>875</v>
      </c>
      <c r="AB48">
        <v>798</v>
      </c>
      <c r="AC48">
        <v>46</v>
      </c>
      <c r="AD48">
        <v>12.58</v>
      </c>
      <c r="AE48">
        <v>0.28999999999999998</v>
      </c>
      <c r="AF48">
        <v>974</v>
      </c>
      <c r="AG48">
        <v>0</v>
      </c>
      <c r="AH48">
        <v>9.718</v>
      </c>
      <c r="AI48">
        <v>16</v>
      </c>
      <c r="AJ48">
        <v>190</v>
      </c>
      <c r="AK48">
        <v>191</v>
      </c>
      <c r="AL48">
        <v>6.9</v>
      </c>
      <c r="AM48">
        <v>195</v>
      </c>
      <c r="AN48" t="s">
        <v>155</v>
      </c>
      <c r="AO48">
        <v>2</v>
      </c>
      <c r="AP48" s="42">
        <v>0.94144675925925936</v>
      </c>
      <c r="AQ48">
        <v>47.160063000000001</v>
      </c>
      <c r="AR48">
        <v>-88.484164000000007</v>
      </c>
      <c r="AS48">
        <v>312.8</v>
      </c>
      <c r="AT48">
        <v>35.4</v>
      </c>
      <c r="AU48">
        <v>12</v>
      </c>
      <c r="AV48">
        <v>12</v>
      </c>
      <c r="AW48" t="s">
        <v>220</v>
      </c>
      <c r="AX48">
        <v>1.033866</v>
      </c>
      <c r="AY48">
        <v>1.2</v>
      </c>
      <c r="AZ48">
        <v>1.5669329999999999</v>
      </c>
      <c r="BA48">
        <v>14.048999999999999</v>
      </c>
      <c r="BB48">
        <v>11.12</v>
      </c>
      <c r="BC48">
        <v>0.79</v>
      </c>
      <c r="BD48">
        <v>18.779</v>
      </c>
      <c r="BE48">
        <v>1858.711</v>
      </c>
      <c r="BF48">
        <v>723.88699999999994</v>
      </c>
      <c r="BG48">
        <v>0.218</v>
      </c>
      <c r="BH48">
        <v>0</v>
      </c>
      <c r="BI48">
        <v>0.218</v>
      </c>
      <c r="BJ48">
        <v>0.16900000000000001</v>
      </c>
      <c r="BK48">
        <v>0</v>
      </c>
      <c r="BL48">
        <v>0.16900000000000001</v>
      </c>
      <c r="BM48">
        <v>12.4148</v>
      </c>
      <c r="BN48"/>
      <c r="BO48"/>
      <c r="BP48"/>
      <c r="BQ48">
        <v>0</v>
      </c>
      <c r="BR48">
        <v>0.392206</v>
      </c>
      <c r="BS48">
        <v>-2.8481700000000001</v>
      </c>
      <c r="BT48">
        <v>1.2282E-2</v>
      </c>
      <c r="BU48">
        <v>9.4413789999999995</v>
      </c>
      <c r="BV48">
        <v>-57.248216999999997</v>
      </c>
      <c r="BW48" s="4">
        <f t="shared" si="14"/>
        <v>2.4944123318</v>
      </c>
      <c r="BY48" s="4">
        <f t="shared" si="10"/>
        <v>13361.652514879896</v>
      </c>
      <c r="BZ48" s="4">
        <f t="shared" si="11"/>
        <v>5203.7818434597211</v>
      </c>
      <c r="CA48" s="4">
        <f t="shared" si="12"/>
        <v>1.2148845490314</v>
      </c>
      <c r="CB48" s="4">
        <f t="shared" si="13"/>
        <v>89.245850291804871</v>
      </c>
    </row>
    <row r="49" spans="1:80" x14ac:dyDescent="0.25">
      <c r="A49" s="40">
        <v>41704</v>
      </c>
      <c r="B49" s="41">
        <v>2.4862268518518523E-2</v>
      </c>
      <c r="C49">
        <v>11.273</v>
      </c>
      <c r="D49">
        <v>6.2962999999999996</v>
      </c>
      <c r="E49">
        <v>62963.14286</v>
      </c>
      <c r="F49">
        <v>11.4</v>
      </c>
      <c r="G49">
        <v>-4.3</v>
      </c>
      <c r="H49">
        <v>1929.1</v>
      </c>
      <c r="I49"/>
      <c r="J49">
        <v>0</v>
      </c>
      <c r="K49">
        <v>0.84530000000000005</v>
      </c>
      <c r="L49">
        <v>9.5284999999999993</v>
      </c>
      <c r="M49">
        <v>5.3220999999999998</v>
      </c>
      <c r="N49">
        <v>9.6036000000000001</v>
      </c>
      <c r="O49">
        <v>0</v>
      </c>
      <c r="P49">
        <v>9.6</v>
      </c>
      <c r="Q49">
        <v>7.4253</v>
      </c>
      <c r="R49">
        <v>0</v>
      </c>
      <c r="S49">
        <v>7.4</v>
      </c>
      <c r="T49">
        <v>1929.1320000000001</v>
      </c>
      <c r="U49"/>
      <c r="V49"/>
      <c r="W49">
        <v>0</v>
      </c>
      <c r="X49">
        <v>0</v>
      </c>
      <c r="Y49">
        <v>12.2</v>
      </c>
      <c r="Z49">
        <v>849</v>
      </c>
      <c r="AA49">
        <v>876</v>
      </c>
      <c r="AB49">
        <v>798</v>
      </c>
      <c r="AC49">
        <v>46</v>
      </c>
      <c r="AD49">
        <v>12.58</v>
      </c>
      <c r="AE49">
        <v>0.28999999999999998</v>
      </c>
      <c r="AF49">
        <v>974</v>
      </c>
      <c r="AG49">
        <v>0</v>
      </c>
      <c r="AH49">
        <v>10</v>
      </c>
      <c r="AI49">
        <v>16</v>
      </c>
      <c r="AJ49">
        <v>190</v>
      </c>
      <c r="AK49">
        <v>191</v>
      </c>
      <c r="AL49">
        <v>6.7</v>
      </c>
      <c r="AM49">
        <v>195</v>
      </c>
      <c r="AN49" t="s">
        <v>155</v>
      </c>
      <c r="AO49">
        <v>2</v>
      </c>
      <c r="AP49" s="42">
        <v>0.94145833333333329</v>
      </c>
      <c r="AQ49">
        <v>47.160207</v>
      </c>
      <c r="AR49">
        <v>-88.484168999999994</v>
      </c>
      <c r="AS49">
        <v>313.3</v>
      </c>
      <c r="AT49">
        <v>35.5</v>
      </c>
      <c r="AU49">
        <v>12</v>
      </c>
      <c r="AV49">
        <v>12</v>
      </c>
      <c r="AW49" t="s">
        <v>220</v>
      </c>
      <c r="AX49">
        <v>0.9</v>
      </c>
      <c r="AY49">
        <v>1.2</v>
      </c>
      <c r="AZ49">
        <v>1.5</v>
      </c>
      <c r="BA49">
        <v>14.048999999999999</v>
      </c>
      <c r="BB49">
        <v>11.38</v>
      </c>
      <c r="BC49">
        <v>0.81</v>
      </c>
      <c r="BD49">
        <v>18.306000000000001</v>
      </c>
      <c r="BE49">
        <v>1921.575</v>
      </c>
      <c r="BF49">
        <v>683.11099999999999</v>
      </c>
      <c r="BG49">
        <v>0.20300000000000001</v>
      </c>
      <c r="BH49">
        <v>0</v>
      </c>
      <c r="BI49">
        <v>0.20300000000000001</v>
      </c>
      <c r="BJ49">
        <v>0.157</v>
      </c>
      <c r="BK49">
        <v>0</v>
      </c>
      <c r="BL49">
        <v>0.157</v>
      </c>
      <c r="BM49">
        <v>12.8546</v>
      </c>
      <c r="BN49"/>
      <c r="BO49"/>
      <c r="BP49"/>
      <c r="BQ49">
        <v>0</v>
      </c>
      <c r="BR49">
        <v>0.34027800000000002</v>
      </c>
      <c r="BS49">
        <v>-2.9914700000000001</v>
      </c>
      <c r="BT49">
        <v>1.2718E-2</v>
      </c>
      <c r="BU49">
        <v>8.1913420000000006</v>
      </c>
      <c r="BV49">
        <v>-60.128546999999998</v>
      </c>
      <c r="BW49" s="4">
        <f t="shared" si="14"/>
        <v>2.1641525563999999</v>
      </c>
      <c r="BY49" s="4">
        <f t="shared" si="10"/>
        <v>11984.64767197911</v>
      </c>
      <c r="BZ49" s="4">
        <f t="shared" si="11"/>
        <v>4260.4866611260668</v>
      </c>
      <c r="CA49" s="4">
        <f t="shared" si="12"/>
        <v>0.97919138441159992</v>
      </c>
      <c r="CB49" s="4">
        <f t="shared" si="13"/>
        <v>80.172697898454487</v>
      </c>
    </row>
    <row r="50" spans="1:80" x14ac:dyDescent="0.25">
      <c r="A50" s="40">
        <v>41704</v>
      </c>
      <c r="B50" s="41">
        <v>2.4873842592592593E-2</v>
      </c>
      <c r="C50">
        <v>11.704000000000001</v>
      </c>
      <c r="D50">
        <v>5.7584</v>
      </c>
      <c r="E50">
        <v>57583.79653</v>
      </c>
      <c r="F50">
        <v>8.9</v>
      </c>
      <c r="G50">
        <v>-6</v>
      </c>
      <c r="H50">
        <v>1951.9</v>
      </c>
      <c r="I50"/>
      <c r="J50">
        <v>0</v>
      </c>
      <c r="K50">
        <v>0.84699999999999998</v>
      </c>
      <c r="L50">
        <v>9.9129000000000005</v>
      </c>
      <c r="M50">
        <v>4.8772000000000002</v>
      </c>
      <c r="N50">
        <v>7.5107999999999997</v>
      </c>
      <c r="O50">
        <v>0</v>
      </c>
      <c r="P50">
        <v>7.5</v>
      </c>
      <c r="Q50">
        <v>5.8071999999999999</v>
      </c>
      <c r="R50">
        <v>0</v>
      </c>
      <c r="S50">
        <v>5.8</v>
      </c>
      <c r="T50">
        <v>1951.9229</v>
      </c>
      <c r="U50"/>
      <c r="V50"/>
      <c r="W50">
        <v>0</v>
      </c>
      <c r="X50">
        <v>0</v>
      </c>
      <c r="Y50">
        <v>12.1</v>
      </c>
      <c r="Z50">
        <v>849</v>
      </c>
      <c r="AA50">
        <v>875</v>
      </c>
      <c r="AB50">
        <v>799</v>
      </c>
      <c r="AC50">
        <v>46</v>
      </c>
      <c r="AD50">
        <v>12.58</v>
      </c>
      <c r="AE50">
        <v>0.28999999999999998</v>
      </c>
      <c r="AF50">
        <v>974</v>
      </c>
      <c r="AG50">
        <v>0</v>
      </c>
      <c r="AH50">
        <v>10</v>
      </c>
      <c r="AI50">
        <v>16</v>
      </c>
      <c r="AJ50">
        <v>190</v>
      </c>
      <c r="AK50">
        <v>191</v>
      </c>
      <c r="AL50">
        <v>6.6</v>
      </c>
      <c r="AM50">
        <v>195</v>
      </c>
      <c r="AN50" t="s">
        <v>155</v>
      </c>
      <c r="AO50">
        <v>2</v>
      </c>
      <c r="AP50" s="42">
        <v>0.94146990740740744</v>
      </c>
      <c r="AQ50">
        <v>47.160353999999998</v>
      </c>
      <c r="AR50">
        <v>-88.484165000000004</v>
      </c>
      <c r="AS50">
        <v>313.7</v>
      </c>
      <c r="AT50">
        <v>35.9</v>
      </c>
      <c r="AU50">
        <v>12</v>
      </c>
      <c r="AV50">
        <v>12</v>
      </c>
      <c r="AW50" t="s">
        <v>220</v>
      </c>
      <c r="AX50">
        <v>0.9</v>
      </c>
      <c r="AY50">
        <v>1.2</v>
      </c>
      <c r="AZ50">
        <v>1.5</v>
      </c>
      <c r="BA50">
        <v>14.048999999999999</v>
      </c>
      <c r="BB50">
        <v>11.52</v>
      </c>
      <c r="BC50">
        <v>0.82</v>
      </c>
      <c r="BD50">
        <v>18.065999999999999</v>
      </c>
      <c r="BE50">
        <v>2006.886</v>
      </c>
      <c r="BF50">
        <v>628.45299999999997</v>
      </c>
      <c r="BG50">
        <v>0.159</v>
      </c>
      <c r="BH50">
        <v>0</v>
      </c>
      <c r="BI50">
        <v>0.159</v>
      </c>
      <c r="BJ50">
        <v>0.123</v>
      </c>
      <c r="BK50">
        <v>0</v>
      </c>
      <c r="BL50">
        <v>0.123</v>
      </c>
      <c r="BM50">
        <v>13.0571</v>
      </c>
      <c r="BN50"/>
      <c r="BO50"/>
      <c r="BP50"/>
      <c r="BQ50">
        <v>0</v>
      </c>
      <c r="BR50">
        <v>0.27061200000000002</v>
      </c>
      <c r="BS50">
        <v>-3.3326519999999999</v>
      </c>
      <c r="BT50">
        <v>1.2999999999999999E-2</v>
      </c>
      <c r="BU50">
        <v>6.5143069999999996</v>
      </c>
      <c r="BV50">
        <v>-66.986305200000004</v>
      </c>
      <c r="BW50" s="4">
        <f t="shared" si="14"/>
        <v>1.7210799093999998</v>
      </c>
      <c r="BY50" s="4">
        <f t="shared" si="10"/>
        <v>9954.1412138067226</v>
      </c>
      <c r="BZ50" s="4">
        <f t="shared" si="11"/>
        <v>3117.1227006618587</v>
      </c>
      <c r="CA50" s="4">
        <f t="shared" si="12"/>
        <v>0.6100791820253999</v>
      </c>
      <c r="CB50" s="4">
        <f t="shared" si="13"/>
        <v>64.763129167673569</v>
      </c>
    </row>
    <row r="51" spans="1:80" x14ac:dyDescent="0.25">
      <c r="A51" s="40">
        <v>41704</v>
      </c>
      <c r="B51" s="41">
        <v>2.488541666666667E-2</v>
      </c>
      <c r="C51">
        <v>12.132999999999999</v>
      </c>
      <c r="D51">
        <v>5.7153999999999998</v>
      </c>
      <c r="E51">
        <v>57154.074070000002</v>
      </c>
      <c r="F51">
        <v>6.9</v>
      </c>
      <c r="G51">
        <v>-12.1</v>
      </c>
      <c r="H51">
        <v>1987.6</v>
      </c>
      <c r="I51"/>
      <c r="J51">
        <v>0</v>
      </c>
      <c r="K51">
        <v>0.84409999999999996</v>
      </c>
      <c r="L51">
        <v>10.2423</v>
      </c>
      <c r="M51">
        <v>4.8246000000000002</v>
      </c>
      <c r="N51">
        <v>5.8532000000000002</v>
      </c>
      <c r="O51">
        <v>0</v>
      </c>
      <c r="P51">
        <v>5.9</v>
      </c>
      <c r="Q51">
        <v>4.5256999999999996</v>
      </c>
      <c r="R51">
        <v>0</v>
      </c>
      <c r="S51">
        <v>4.5</v>
      </c>
      <c r="T51">
        <v>1987.6421</v>
      </c>
      <c r="U51"/>
      <c r="V51"/>
      <c r="W51">
        <v>0</v>
      </c>
      <c r="X51">
        <v>0</v>
      </c>
      <c r="Y51">
        <v>12.2</v>
      </c>
      <c r="Z51">
        <v>848</v>
      </c>
      <c r="AA51">
        <v>873</v>
      </c>
      <c r="AB51">
        <v>798</v>
      </c>
      <c r="AC51">
        <v>46</v>
      </c>
      <c r="AD51">
        <v>12.59</v>
      </c>
      <c r="AE51">
        <v>0.28999999999999998</v>
      </c>
      <c r="AF51">
        <v>973</v>
      </c>
      <c r="AG51">
        <v>0</v>
      </c>
      <c r="AH51">
        <v>10</v>
      </c>
      <c r="AI51">
        <v>16</v>
      </c>
      <c r="AJ51">
        <v>190</v>
      </c>
      <c r="AK51">
        <v>190.3</v>
      </c>
      <c r="AL51">
        <v>6.7</v>
      </c>
      <c r="AM51">
        <v>195</v>
      </c>
      <c r="AN51" t="s">
        <v>155</v>
      </c>
      <c r="AO51">
        <v>2</v>
      </c>
      <c r="AP51" s="42">
        <v>0.94148148148148147</v>
      </c>
      <c r="AQ51">
        <v>47.160457000000001</v>
      </c>
      <c r="AR51">
        <v>-88.48415</v>
      </c>
      <c r="AS51">
        <v>313.89999999999998</v>
      </c>
      <c r="AT51">
        <v>37.799999999999997</v>
      </c>
      <c r="AU51">
        <v>12</v>
      </c>
      <c r="AV51">
        <v>12</v>
      </c>
      <c r="AW51" t="s">
        <v>220</v>
      </c>
      <c r="AX51">
        <v>0.86723300000000003</v>
      </c>
      <c r="AY51">
        <v>1.2</v>
      </c>
      <c r="AZ51">
        <v>1.467233</v>
      </c>
      <c r="BA51">
        <v>14.048999999999999</v>
      </c>
      <c r="BB51">
        <v>11.3</v>
      </c>
      <c r="BC51">
        <v>0.8</v>
      </c>
      <c r="BD51">
        <v>18.463999999999999</v>
      </c>
      <c r="BE51">
        <v>2035.4</v>
      </c>
      <c r="BF51">
        <v>610.226</v>
      </c>
      <c r="BG51">
        <v>0.122</v>
      </c>
      <c r="BH51">
        <v>0</v>
      </c>
      <c r="BI51">
        <v>0.122</v>
      </c>
      <c r="BJ51">
        <v>9.4E-2</v>
      </c>
      <c r="BK51">
        <v>0</v>
      </c>
      <c r="BL51">
        <v>9.4E-2</v>
      </c>
      <c r="BM51">
        <v>13.051299999999999</v>
      </c>
      <c r="BN51"/>
      <c r="BO51"/>
      <c r="BP51"/>
      <c r="BQ51">
        <v>0</v>
      </c>
      <c r="BR51">
        <v>0.31302999999999997</v>
      </c>
      <c r="BS51">
        <v>-2.9837400000000001</v>
      </c>
      <c r="BT51">
        <v>1.2999999999999999E-2</v>
      </c>
      <c r="BU51">
        <v>7.5354150000000004</v>
      </c>
      <c r="BV51">
        <v>-59.973174</v>
      </c>
      <c r="BW51" s="4">
        <f t="shared" si="14"/>
        <v>1.9908566430000001</v>
      </c>
      <c r="BY51" s="4">
        <f t="shared" si="10"/>
        <v>11678.036222327401</v>
      </c>
      <c r="BZ51" s="4">
        <f t="shared" si="11"/>
        <v>3501.1503054957061</v>
      </c>
      <c r="CA51" s="4">
        <f t="shared" si="12"/>
        <v>0.53932170821400005</v>
      </c>
      <c r="CB51" s="4">
        <f t="shared" si="13"/>
        <v>74.881376706525302</v>
      </c>
    </row>
    <row r="52" spans="1:80" x14ac:dyDescent="0.25">
      <c r="A52" s="40">
        <v>41704</v>
      </c>
      <c r="B52" s="41">
        <v>2.489699074074074E-2</v>
      </c>
      <c r="C52">
        <v>11.545</v>
      </c>
      <c r="D52">
        <v>6.0244</v>
      </c>
      <c r="E52">
        <v>60244.24394</v>
      </c>
      <c r="F52">
        <v>6.5</v>
      </c>
      <c r="G52">
        <v>-21.7</v>
      </c>
      <c r="H52">
        <v>1769.8</v>
      </c>
      <c r="I52"/>
      <c r="J52">
        <v>0</v>
      </c>
      <c r="K52">
        <v>0.84589999999999999</v>
      </c>
      <c r="L52">
        <v>9.7658000000000005</v>
      </c>
      <c r="M52">
        <v>5.0960999999999999</v>
      </c>
      <c r="N52">
        <v>5.5065999999999997</v>
      </c>
      <c r="O52">
        <v>0</v>
      </c>
      <c r="P52">
        <v>5.5</v>
      </c>
      <c r="Q52">
        <v>4.2577999999999996</v>
      </c>
      <c r="R52">
        <v>0</v>
      </c>
      <c r="S52">
        <v>4.3</v>
      </c>
      <c r="T52">
        <v>1769.8387</v>
      </c>
      <c r="U52"/>
      <c r="V52"/>
      <c r="W52">
        <v>0</v>
      </c>
      <c r="X52">
        <v>0</v>
      </c>
      <c r="Y52">
        <v>12.2</v>
      </c>
      <c r="Z52">
        <v>847</v>
      </c>
      <c r="AA52">
        <v>873</v>
      </c>
      <c r="AB52">
        <v>796</v>
      </c>
      <c r="AC52">
        <v>46</v>
      </c>
      <c r="AD52">
        <v>12.6</v>
      </c>
      <c r="AE52">
        <v>0.28999999999999998</v>
      </c>
      <c r="AF52">
        <v>973</v>
      </c>
      <c r="AG52">
        <v>0</v>
      </c>
      <c r="AH52">
        <v>10</v>
      </c>
      <c r="AI52">
        <v>16</v>
      </c>
      <c r="AJ52">
        <v>190</v>
      </c>
      <c r="AK52">
        <v>190</v>
      </c>
      <c r="AL52">
        <v>6.7</v>
      </c>
      <c r="AM52">
        <v>195</v>
      </c>
      <c r="AN52" t="s">
        <v>155</v>
      </c>
      <c r="AO52">
        <v>2</v>
      </c>
      <c r="AP52" s="42">
        <v>0.94148148148148147</v>
      </c>
      <c r="AQ52">
        <v>47.160555000000002</v>
      </c>
      <c r="AR52">
        <v>-88.484116</v>
      </c>
      <c r="AS52">
        <v>314.2</v>
      </c>
      <c r="AT52">
        <v>38.299999999999997</v>
      </c>
      <c r="AU52">
        <v>12</v>
      </c>
      <c r="AV52">
        <v>12</v>
      </c>
      <c r="AW52" t="s">
        <v>220</v>
      </c>
      <c r="AX52">
        <v>0.8</v>
      </c>
      <c r="AY52">
        <v>1.232667</v>
      </c>
      <c r="AZ52">
        <v>1.4653350000000001</v>
      </c>
      <c r="BA52">
        <v>14.048999999999999</v>
      </c>
      <c r="BB52">
        <v>11.43</v>
      </c>
      <c r="BC52">
        <v>0.81</v>
      </c>
      <c r="BD52">
        <v>18.216000000000001</v>
      </c>
      <c r="BE52">
        <v>1970.038</v>
      </c>
      <c r="BF52">
        <v>654.30999999999995</v>
      </c>
      <c r="BG52">
        <v>0.11600000000000001</v>
      </c>
      <c r="BH52">
        <v>0</v>
      </c>
      <c r="BI52">
        <v>0.11600000000000001</v>
      </c>
      <c r="BJ52">
        <v>0.09</v>
      </c>
      <c r="BK52">
        <v>0</v>
      </c>
      <c r="BL52">
        <v>0.09</v>
      </c>
      <c r="BM52">
        <v>11.7967</v>
      </c>
      <c r="BN52"/>
      <c r="BO52"/>
      <c r="BP52"/>
      <c r="BQ52">
        <v>0</v>
      </c>
      <c r="BR52">
        <v>0.32122000000000001</v>
      </c>
      <c r="BS52">
        <v>-2.7247319999999999</v>
      </c>
      <c r="BT52">
        <v>1.2999999999999999E-2</v>
      </c>
      <c r="BU52">
        <v>7.732564</v>
      </c>
      <c r="BV52">
        <v>-54.767113199999997</v>
      </c>
      <c r="BW52" s="4">
        <f t="shared" si="14"/>
        <v>2.0429434087999998</v>
      </c>
      <c r="BY52" s="4">
        <f t="shared" si="10"/>
        <v>11598.744960132724</v>
      </c>
      <c r="BZ52" s="4">
        <f t="shared" si="11"/>
        <v>3852.2986941695754</v>
      </c>
      <c r="CA52" s="4">
        <f t="shared" si="12"/>
        <v>0.52988168066399999</v>
      </c>
      <c r="CB52" s="4">
        <f t="shared" si="13"/>
        <v>69.453946914322316</v>
      </c>
    </row>
    <row r="53" spans="1:80" x14ac:dyDescent="0.25">
      <c r="A53" s="40">
        <v>41704</v>
      </c>
      <c r="B53" s="41">
        <v>2.4908564814814817E-2</v>
      </c>
      <c r="C53">
        <v>11.295</v>
      </c>
      <c r="D53">
        <v>6.3273000000000001</v>
      </c>
      <c r="E53">
        <v>63273.071250000001</v>
      </c>
      <c r="F53">
        <v>9.5</v>
      </c>
      <c r="G53">
        <v>-1.6</v>
      </c>
      <c r="H53">
        <v>1799</v>
      </c>
      <c r="I53"/>
      <c r="J53">
        <v>0</v>
      </c>
      <c r="K53">
        <v>0.84489999999999998</v>
      </c>
      <c r="L53">
        <v>9.5432000000000006</v>
      </c>
      <c r="M53">
        <v>5.3460999999999999</v>
      </c>
      <c r="N53">
        <v>8.0319000000000003</v>
      </c>
      <c r="O53">
        <v>0</v>
      </c>
      <c r="P53">
        <v>8</v>
      </c>
      <c r="Q53">
        <v>6.2103999999999999</v>
      </c>
      <c r="R53">
        <v>0</v>
      </c>
      <c r="S53">
        <v>6.2</v>
      </c>
      <c r="T53">
        <v>1799.0006000000001</v>
      </c>
      <c r="U53"/>
      <c r="V53"/>
      <c r="W53">
        <v>0</v>
      </c>
      <c r="X53">
        <v>0</v>
      </c>
      <c r="Y53">
        <v>12.2</v>
      </c>
      <c r="Z53">
        <v>848</v>
      </c>
      <c r="AA53">
        <v>872</v>
      </c>
      <c r="AB53">
        <v>797</v>
      </c>
      <c r="AC53">
        <v>46</v>
      </c>
      <c r="AD53">
        <v>12.6</v>
      </c>
      <c r="AE53">
        <v>0.28999999999999998</v>
      </c>
      <c r="AF53">
        <v>973</v>
      </c>
      <c r="AG53">
        <v>0</v>
      </c>
      <c r="AH53">
        <v>10</v>
      </c>
      <c r="AI53">
        <v>16</v>
      </c>
      <c r="AJ53">
        <v>190</v>
      </c>
      <c r="AK53">
        <v>190</v>
      </c>
      <c r="AL53">
        <v>6.7</v>
      </c>
      <c r="AM53">
        <v>195</v>
      </c>
      <c r="AN53" t="s">
        <v>155</v>
      </c>
      <c r="AO53">
        <v>2</v>
      </c>
      <c r="AP53" s="42">
        <v>0.94150462962962955</v>
      </c>
      <c r="AQ53">
        <v>47.160809</v>
      </c>
      <c r="AR53">
        <v>-88.484027999999995</v>
      </c>
      <c r="AS53">
        <v>314.8</v>
      </c>
      <c r="AT53">
        <v>38.700000000000003</v>
      </c>
      <c r="AU53">
        <v>12</v>
      </c>
      <c r="AV53">
        <v>12</v>
      </c>
      <c r="AW53" t="s">
        <v>220</v>
      </c>
      <c r="AX53">
        <v>0.8</v>
      </c>
      <c r="AY53">
        <v>1.3</v>
      </c>
      <c r="AZ53">
        <v>1.6</v>
      </c>
      <c r="BA53">
        <v>14.048999999999999</v>
      </c>
      <c r="BB53">
        <v>11.36</v>
      </c>
      <c r="BC53">
        <v>0.81</v>
      </c>
      <c r="BD53">
        <v>18.353000000000002</v>
      </c>
      <c r="BE53">
        <v>1921.2380000000001</v>
      </c>
      <c r="BF53">
        <v>685.02599999999995</v>
      </c>
      <c r="BG53">
        <v>0.16900000000000001</v>
      </c>
      <c r="BH53">
        <v>0</v>
      </c>
      <c r="BI53">
        <v>0.16900000000000001</v>
      </c>
      <c r="BJ53">
        <v>0.13100000000000001</v>
      </c>
      <c r="BK53">
        <v>0</v>
      </c>
      <c r="BL53">
        <v>0.13100000000000001</v>
      </c>
      <c r="BM53">
        <v>11.966900000000001</v>
      </c>
      <c r="BN53"/>
      <c r="BO53"/>
      <c r="BP53"/>
      <c r="BQ53">
        <v>0</v>
      </c>
      <c r="BR53">
        <v>0.336532</v>
      </c>
      <c r="BS53">
        <v>-2.817342</v>
      </c>
      <c r="BT53">
        <v>1.2999999999999999E-2</v>
      </c>
      <c r="BU53">
        <v>8.1011559999999996</v>
      </c>
      <c r="BV53">
        <v>-56.628574200000003</v>
      </c>
      <c r="BW53" s="4">
        <f t="shared" si="14"/>
        <v>2.1403254152</v>
      </c>
      <c r="BY53" s="4">
        <f t="shared" si="10"/>
        <v>11850.618999108858</v>
      </c>
      <c r="BZ53" s="4">
        <f t="shared" si="11"/>
        <v>4225.3911959286379</v>
      </c>
      <c r="CA53" s="4">
        <f t="shared" si="12"/>
        <v>0.80803684337040005</v>
      </c>
      <c r="CB53" s="4">
        <f t="shared" si="13"/>
        <v>73.814474052894951</v>
      </c>
    </row>
    <row r="54" spans="1:80" x14ac:dyDescent="0.25">
      <c r="A54" s="40">
        <v>41704</v>
      </c>
      <c r="B54" s="41">
        <v>2.4920138888888888E-2</v>
      </c>
      <c r="C54">
        <v>11.069000000000001</v>
      </c>
      <c r="D54">
        <v>6.8711000000000002</v>
      </c>
      <c r="E54">
        <v>68711.236690000005</v>
      </c>
      <c r="F54">
        <v>14.4</v>
      </c>
      <c r="G54">
        <v>-1.8</v>
      </c>
      <c r="H54">
        <v>1736</v>
      </c>
      <c r="I54"/>
      <c r="J54">
        <v>0</v>
      </c>
      <c r="K54">
        <v>0.84160000000000001</v>
      </c>
      <c r="L54">
        <v>9.3152000000000008</v>
      </c>
      <c r="M54">
        <v>5.7824999999999998</v>
      </c>
      <c r="N54">
        <v>12.1027</v>
      </c>
      <c r="O54">
        <v>0</v>
      </c>
      <c r="P54">
        <v>12.1</v>
      </c>
      <c r="Q54">
        <v>9.3580000000000005</v>
      </c>
      <c r="R54">
        <v>0</v>
      </c>
      <c r="S54">
        <v>9.4</v>
      </c>
      <c r="T54">
        <v>1735.9784</v>
      </c>
      <c r="U54"/>
      <c r="V54"/>
      <c r="W54">
        <v>0</v>
      </c>
      <c r="X54">
        <v>0</v>
      </c>
      <c r="Y54">
        <v>12.2</v>
      </c>
      <c r="Z54">
        <v>848</v>
      </c>
      <c r="AA54">
        <v>873</v>
      </c>
      <c r="AB54">
        <v>797</v>
      </c>
      <c r="AC54">
        <v>46</v>
      </c>
      <c r="AD54">
        <v>12.6</v>
      </c>
      <c r="AE54">
        <v>0.28999999999999998</v>
      </c>
      <c r="AF54">
        <v>973</v>
      </c>
      <c r="AG54">
        <v>0</v>
      </c>
      <c r="AH54">
        <v>10</v>
      </c>
      <c r="AI54">
        <v>16</v>
      </c>
      <c r="AJ54">
        <v>190</v>
      </c>
      <c r="AK54">
        <v>190</v>
      </c>
      <c r="AL54">
        <v>6.7</v>
      </c>
      <c r="AM54">
        <v>195</v>
      </c>
      <c r="AN54" t="s">
        <v>155</v>
      </c>
      <c r="AO54">
        <v>2</v>
      </c>
      <c r="AP54" s="42">
        <v>0.9415162037037037</v>
      </c>
      <c r="AQ54">
        <v>47.160969999999999</v>
      </c>
      <c r="AR54">
        <v>-88.483976999999996</v>
      </c>
      <c r="AS54">
        <v>315</v>
      </c>
      <c r="AT54">
        <v>39.5</v>
      </c>
      <c r="AU54">
        <v>12</v>
      </c>
      <c r="AV54">
        <v>12</v>
      </c>
      <c r="AW54" t="s">
        <v>220</v>
      </c>
      <c r="AX54">
        <v>1.611688</v>
      </c>
      <c r="AY54">
        <v>1.364935</v>
      </c>
      <c r="AZ54">
        <v>3.2558440000000002</v>
      </c>
      <c r="BA54">
        <v>14.048999999999999</v>
      </c>
      <c r="BB54">
        <v>11.1</v>
      </c>
      <c r="BC54">
        <v>0.79</v>
      </c>
      <c r="BD54">
        <v>18.826000000000001</v>
      </c>
      <c r="BE54">
        <v>1850.454</v>
      </c>
      <c r="BF54">
        <v>731.10299999999995</v>
      </c>
      <c r="BG54">
        <v>0.252</v>
      </c>
      <c r="BH54">
        <v>0</v>
      </c>
      <c r="BI54">
        <v>0.252</v>
      </c>
      <c r="BJ54">
        <v>0.19500000000000001</v>
      </c>
      <c r="BK54">
        <v>0</v>
      </c>
      <c r="BL54">
        <v>0.19500000000000001</v>
      </c>
      <c r="BM54">
        <v>11.394399999999999</v>
      </c>
      <c r="BN54"/>
      <c r="BO54"/>
      <c r="BP54"/>
      <c r="BQ54">
        <v>0</v>
      </c>
      <c r="BR54">
        <v>0.32130599999999998</v>
      </c>
      <c r="BS54">
        <v>-2.9436719999999998</v>
      </c>
      <c r="BT54">
        <v>1.2282E-2</v>
      </c>
      <c r="BU54">
        <v>7.7346389999999996</v>
      </c>
      <c r="BV54">
        <v>-59.167807199999999</v>
      </c>
      <c r="BW54" s="4">
        <f t="shared" si="14"/>
        <v>2.0434916237999996</v>
      </c>
      <c r="BY54" s="4">
        <f t="shared" si="10"/>
        <v>10897.608824987106</v>
      </c>
      <c r="BZ54" s="4">
        <f t="shared" si="11"/>
        <v>4305.5782552684632</v>
      </c>
      <c r="CA54" s="4">
        <f t="shared" si="12"/>
        <v>1.1483850562469999</v>
      </c>
      <c r="CB54" s="4">
        <f t="shared" si="13"/>
        <v>67.103377871286227</v>
      </c>
    </row>
    <row r="55" spans="1:80" x14ac:dyDescent="0.25">
      <c r="A55" s="40">
        <v>41704</v>
      </c>
      <c r="B55" s="41">
        <v>2.4931712962962958E-2</v>
      </c>
      <c r="C55">
        <v>11.114000000000001</v>
      </c>
      <c r="D55">
        <v>6.8342999999999998</v>
      </c>
      <c r="E55">
        <v>68342.543350000007</v>
      </c>
      <c r="F55">
        <v>15.6</v>
      </c>
      <c r="G55">
        <v>-8.1999999999999993</v>
      </c>
      <c r="H55">
        <v>1628.8</v>
      </c>
      <c r="I55"/>
      <c r="J55">
        <v>0</v>
      </c>
      <c r="K55">
        <v>0.8417</v>
      </c>
      <c r="L55">
        <v>9.3542000000000005</v>
      </c>
      <c r="M55">
        <v>5.7523</v>
      </c>
      <c r="N55">
        <v>13.134600000000001</v>
      </c>
      <c r="O55">
        <v>0</v>
      </c>
      <c r="P55">
        <v>13.1</v>
      </c>
      <c r="Q55">
        <v>10.155900000000001</v>
      </c>
      <c r="R55">
        <v>0</v>
      </c>
      <c r="S55">
        <v>10.199999999999999</v>
      </c>
      <c r="T55">
        <v>1628.8127999999999</v>
      </c>
      <c r="U55"/>
      <c r="V55"/>
      <c r="W55">
        <v>0</v>
      </c>
      <c r="X55">
        <v>0</v>
      </c>
      <c r="Y55">
        <v>12.2</v>
      </c>
      <c r="Z55">
        <v>849</v>
      </c>
      <c r="AA55">
        <v>874</v>
      </c>
      <c r="AB55">
        <v>798</v>
      </c>
      <c r="AC55">
        <v>46</v>
      </c>
      <c r="AD55">
        <v>12.6</v>
      </c>
      <c r="AE55">
        <v>0.28999999999999998</v>
      </c>
      <c r="AF55">
        <v>973</v>
      </c>
      <c r="AG55">
        <v>0</v>
      </c>
      <c r="AH55">
        <v>10</v>
      </c>
      <c r="AI55">
        <v>16</v>
      </c>
      <c r="AJ55">
        <v>190</v>
      </c>
      <c r="AK55">
        <v>190</v>
      </c>
      <c r="AL55">
        <v>6.7</v>
      </c>
      <c r="AM55">
        <v>195</v>
      </c>
      <c r="AN55" t="s">
        <v>155</v>
      </c>
      <c r="AO55">
        <v>2</v>
      </c>
      <c r="AP55" s="42">
        <v>0.94152777777777785</v>
      </c>
      <c r="AQ55">
        <v>47.161140000000003</v>
      </c>
      <c r="AR55">
        <v>-88.483953999999997</v>
      </c>
      <c r="AS55">
        <v>315.3</v>
      </c>
      <c r="AT55">
        <v>40.6</v>
      </c>
      <c r="AU55">
        <v>12</v>
      </c>
      <c r="AV55">
        <v>12</v>
      </c>
      <c r="AW55" t="s">
        <v>220</v>
      </c>
      <c r="AX55">
        <v>3.0709089999999999</v>
      </c>
      <c r="AY55">
        <v>1.6309089999999999</v>
      </c>
      <c r="AZ55">
        <v>6.5690910000000002</v>
      </c>
      <c r="BA55">
        <v>14.048999999999999</v>
      </c>
      <c r="BB55">
        <v>11.11</v>
      </c>
      <c r="BC55">
        <v>0.79</v>
      </c>
      <c r="BD55">
        <v>18.809000000000001</v>
      </c>
      <c r="BE55">
        <v>1858.4349999999999</v>
      </c>
      <c r="BF55">
        <v>727.37699999999995</v>
      </c>
      <c r="BG55">
        <v>0.27300000000000002</v>
      </c>
      <c r="BH55">
        <v>0</v>
      </c>
      <c r="BI55">
        <v>0.27300000000000002</v>
      </c>
      <c r="BJ55">
        <v>0.21099999999999999</v>
      </c>
      <c r="BK55">
        <v>0</v>
      </c>
      <c r="BL55">
        <v>0.21099999999999999</v>
      </c>
      <c r="BM55">
        <v>10.692399999999999</v>
      </c>
      <c r="BN55"/>
      <c r="BO55"/>
      <c r="BP55"/>
      <c r="BQ55">
        <v>0</v>
      </c>
      <c r="BR55">
        <v>0.312</v>
      </c>
      <c r="BS55">
        <v>-3.2523019999999998</v>
      </c>
      <c r="BT55">
        <v>1.2718E-2</v>
      </c>
      <c r="BU55">
        <v>7.5106200000000003</v>
      </c>
      <c r="BV55">
        <v>-65.371270199999998</v>
      </c>
      <c r="BW55" s="4">
        <f t="shared" si="14"/>
        <v>1.9843058039999999</v>
      </c>
      <c r="BY55" s="4">
        <f t="shared" si="10"/>
        <v>10627.620499283581</v>
      </c>
      <c r="BZ55" s="4">
        <f t="shared" si="11"/>
        <v>4159.5679783836358</v>
      </c>
      <c r="CA55" s="4">
        <f t="shared" si="12"/>
        <v>1.206621660348</v>
      </c>
      <c r="CB55" s="4">
        <f t="shared" si="13"/>
        <v>61.145409673483201</v>
      </c>
    </row>
    <row r="56" spans="1:80" x14ac:dyDescent="0.25">
      <c r="A56" s="40">
        <v>41704</v>
      </c>
      <c r="B56" s="41">
        <v>2.4943287037037038E-2</v>
      </c>
      <c r="C56">
        <v>11.313000000000001</v>
      </c>
      <c r="D56">
        <v>6.3952999999999998</v>
      </c>
      <c r="E56">
        <v>63952.643779999999</v>
      </c>
      <c r="F56">
        <v>16</v>
      </c>
      <c r="G56">
        <v>-8.4</v>
      </c>
      <c r="H56">
        <v>1560.8</v>
      </c>
      <c r="I56"/>
      <c r="J56">
        <v>0</v>
      </c>
      <c r="K56">
        <v>0.84440000000000004</v>
      </c>
      <c r="L56">
        <v>9.5519999999999996</v>
      </c>
      <c r="M56">
        <v>5.3998999999999997</v>
      </c>
      <c r="N56">
        <v>13.5098</v>
      </c>
      <c r="O56">
        <v>0</v>
      </c>
      <c r="P56">
        <v>13.5</v>
      </c>
      <c r="Q56">
        <v>10.446</v>
      </c>
      <c r="R56">
        <v>0</v>
      </c>
      <c r="S56">
        <v>10.4</v>
      </c>
      <c r="T56">
        <v>1560.8134</v>
      </c>
      <c r="U56"/>
      <c r="V56"/>
      <c r="W56">
        <v>0</v>
      </c>
      <c r="X56">
        <v>0</v>
      </c>
      <c r="Y56">
        <v>12.2</v>
      </c>
      <c r="Z56">
        <v>850</v>
      </c>
      <c r="AA56">
        <v>875</v>
      </c>
      <c r="AB56">
        <v>799</v>
      </c>
      <c r="AC56">
        <v>46</v>
      </c>
      <c r="AD56">
        <v>12.6</v>
      </c>
      <c r="AE56">
        <v>0.28999999999999998</v>
      </c>
      <c r="AF56">
        <v>973</v>
      </c>
      <c r="AG56">
        <v>0</v>
      </c>
      <c r="AH56">
        <v>10</v>
      </c>
      <c r="AI56">
        <v>16</v>
      </c>
      <c r="AJ56">
        <v>190</v>
      </c>
      <c r="AK56">
        <v>189.3</v>
      </c>
      <c r="AL56">
        <v>6.6</v>
      </c>
      <c r="AM56">
        <v>195</v>
      </c>
      <c r="AN56" t="s">
        <v>155</v>
      </c>
      <c r="AO56">
        <v>2</v>
      </c>
      <c r="AP56" s="42">
        <v>0.94153935185185189</v>
      </c>
      <c r="AQ56">
        <v>47.161309000000003</v>
      </c>
      <c r="AR56">
        <v>-88.483960999999994</v>
      </c>
      <c r="AS56">
        <v>315.5</v>
      </c>
      <c r="AT56">
        <v>40.799999999999997</v>
      </c>
      <c r="AU56">
        <v>12</v>
      </c>
      <c r="AV56">
        <v>12</v>
      </c>
      <c r="AW56" t="s">
        <v>220</v>
      </c>
      <c r="AX56">
        <v>2.0327670000000002</v>
      </c>
      <c r="AY56">
        <v>1.7665329999999999</v>
      </c>
      <c r="AZ56">
        <v>4.7651349999999999</v>
      </c>
      <c r="BA56">
        <v>14.048999999999999</v>
      </c>
      <c r="BB56">
        <v>11.32</v>
      </c>
      <c r="BC56">
        <v>0.81</v>
      </c>
      <c r="BD56">
        <v>18.433</v>
      </c>
      <c r="BE56">
        <v>1918.067</v>
      </c>
      <c r="BF56">
        <v>690.13300000000004</v>
      </c>
      <c r="BG56">
        <v>0.28399999999999997</v>
      </c>
      <c r="BH56">
        <v>0</v>
      </c>
      <c r="BI56">
        <v>0.28399999999999997</v>
      </c>
      <c r="BJ56">
        <v>0.22</v>
      </c>
      <c r="BK56">
        <v>0</v>
      </c>
      <c r="BL56">
        <v>0.22</v>
      </c>
      <c r="BM56">
        <v>10.3558</v>
      </c>
      <c r="BN56"/>
      <c r="BO56"/>
      <c r="BP56"/>
      <c r="BQ56">
        <v>0</v>
      </c>
      <c r="BR56">
        <v>0.312</v>
      </c>
      <c r="BS56">
        <v>-3.7116660000000001</v>
      </c>
      <c r="BT56">
        <v>1.3717999999999999E-2</v>
      </c>
      <c r="BU56">
        <v>7.5106200000000003</v>
      </c>
      <c r="BV56">
        <v>-74.604486600000001</v>
      </c>
      <c r="BW56" s="4">
        <f t="shared" si="14"/>
        <v>1.9843058039999999</v>
      </c>
      <c r="BY56" s="4">
        <f t="shared" si="10"/>
        <v>10968.631223690556</v>
      </c>
      <c r="BZ56" s="4">
        <f t="shared" si="11"/>
        <v>3946.5849588670444</v>
      </c>
      <c r="CA56" s="4">
        <f t="shared" si="12"/>
        <v>1.25808893496</v>
      </c>
      <c r="CB56" s="4">
        <f t="shared" si="13"/>
        <v>59.220533602994394</v>
      </c>
    </row>
    <row r="57" spans="1:80" x14ac:dyDescent="0.25">
      <c r="A57" s="40">
        <v>41704</v>
      </c>
      <c r="B57" s="41">
        <v>2.4954861111111112E-2</v>
      </c>
      <c r="C57">
        <v>11.435</v>
      </c>
      <c r="D57">
        <v>6.1425999999999998</v>
      </c>
      <c r="E57">
        <v>61425.737179999996</v>
      </c>
      <c r="F57">
        <v>11.9</v>
      </c>
      <c r="G57">
        <v>-19.399999999999999</v>
      </c>
      <c r="H57">
        <v>1616.1</v>
      </c>
      <c r="I57"/>
      <c r="J57">
        <v>0</v>
      </c>
      <c r="K57">
        <v>0.8458</v>
      </c>
      <c r="L57">
        <v>9.6714000000000002</v>
      </c>
      <c r="M57">
        <v>5.1951999999999998</v>
      </c>
      <c r="N57">
        <v>10.0403</v>
      </c>
      <c r="O57">
        <v>0</v>
      </c>
      <c r="P57">
        <v>10</v>
      </c>
      <c r="Q57">
        <v>7.7633999999999999</v>
      </c>
      <c r="R57">
        <v>0</v>
      </c>
      <c r="S57">
        <v>7.8</v>
      </c>
      <c r="T57">
        <v>1616.0776000000001</v>
      </c>
      <c r="U57"/>
      <c r="V57"/>
      <c r="W57">
        <v>0</v>
      </c>
      <c r="X57">
        <v>0</v>
      </c>
      <c r="Y57">
        <v>12.1</v>
      </c>
      <c r="Z57">
        <v>849</v>
      </c>
      <c r="AA57">
        <v>875</v>
      </c>
      <c r="AB57">
        <v>799</v>
      </c>
      <c r="AC57">
        <v>46</v>
      </c>
      <c r="AD57">
        <v>12.6</v>
      </c>
      <c r="AE57">
        <v>0.28999999999999998</v>
      </c>
      <c r="AF57">
        <v>973</v>
      </c>
      <c r="AG57">
        <v>0</v>
      </c>
      <c r="AH57">
        <v>10</v>
      </c>
      <c r="AI57">
        <v>16</v>
      </c>
      <c r="AJ57">
        <v>190.7</v>
      </c>
      <c r="AK57">
        <v>189.7</v>
      </c>
      <c r="AL57">
        <v>6.7</v>
      </c>
      <c r="AM57">
        <v>195</v>
      </c>
      <c r="AN57" t="s">
        <v>155</v>
      </c>
      <c r="AO57">
        <v>2</v>
      </c>
      <c r="AP57" s="42">
        <v>0.94155092592592593</v>
      </c>
      <c r="AQ57">
        <v>47.161473999999998</v>
      </c>
      <c r="AR57">
        <v>-88.483984000000007</v>
      </c>
      <c r="AS57">
        <v>315.89999999999998</v>
      </c>
      <c r="AT57">
        <v>40.6</v>
      </c>
      <c r="AU57">
        <v>12</v>
      </c>
      <c r="AV57">
        <v>12</v>
      </c>
      <c r="AW57" t="s">
        <v>220</v>
      </c>
      <c r="AX57">
        <v>0.9</v>
      </c>
      <c r="AY57">
        <v>1.4001999999999999</v>
      </c>
      <c r="AZ57">
        <v>1.633467</v>
      </c>
      <c r="BA57">
        <v>14.048999999999999</v>
      </c>
      <c r="BB57">
        <v>11.42</v>
      </c>
      <c r="BC57">
        <v>0.81</v>
      </c>
      <c r="BD57">
        <v>18.234999999999999</v>
      </c>
      <c r="BE57">
        <v>1952.3810000000001</v>
      </c>
      <c r="BF57">
        <v>667.50900000000001</v>
      </c>
      <c r="BG57">
        <v>0.21199999999999999</v>
      </c>
      <c r="BH57">
        <v>0</v>
      </c>
      <c r="BI57">
        <v>0.21199999999999999</v>
      </c>
      <c r="BJ57">
        <v>0.16400000000000001</v>
      </c>
      <c r="BK57">
        <v>0</v>
      </c>
      <c r="BL57">
        <v>0.16400000000000001</v>
      </c>
      <c r="BM57">
        <v>10.779500000000001</v>
      </c>
      <c r="BN57"/>
      <c r="BO57"/>
      <c r="BP57"/>
      <c r="BQ57">
        <v>0</v>
      </c>
      <c r="BR57">
        <v>0.312718</v>
      </c>
      <c r="BS57">
        <v>-3.5036420000000001</v>
      </c>
      <c r="BT57">
        <v>1.3282E-2</v>
      </c>
      <c r="BU57">
        <v>7.5279040000000004</v>
      </c>
      <c r="BV57">
        <v>-70.423204200000001</v>
      </c>
      <c r="BW57" s="4">
        <f t="shared" si="14"/>
        <v>1.9888722368</v>
      </c>
      <c r="BY57" s="4">
        <f t="shared" si="10"/>
        <v>11190.552193397434</v>
      </c>
      <c r="BZ57" s="4">
        <f t="shared" si="11"/>
        <v>3825.9921112029506</v>
      </c>
      <c r="CA57" s="4">
        <f t="shared" si="12"/>
        <v>0.9400063613184001</v>
      </c>
      <c r="CB57" s="4">
        <f t="shared" si="13"/>
        <v>61.785357145315196</v>
      </c>
    </row>
    <row r="58" spans="1:80" x14ac:dyDescent="0.25">
      <c r="A58" s="40">
        <v>41704</v>
      </c>
      <c r="B58" s="41">
        <v>2.4966435185185185E-2</v>
      </c>
      <c r="C58">
        <v>11.718</v>
      </c>
      <c r="D58">
        <v>5.9231999999999996</v>
      </c>
      <c r="E58">
        <v>59231.895649999999</v>
      </c>
      <c r="F58">
        <v>10.7</v>
      </c>
      <c r="G58">
        <v>-11.3</v>
      </c>
      <c r="H58">
        <v>1725.7</v>
      </c>
      <c r="I58"/>
      <c r="J58">
        <v>0</v>
      </c>
      <c r="K58">
        <v>0.84570000000000001</v>
      </c>
      <c r="L58">
        <v>9.9092000000000002</v>
      </c>
      <c r="M58">
        <v>5.0090000000000003</v>
      </c>
      <c r="N58">
        <v>9.0404</v>
      </c>
      <c r="O58">
        <v>0</v>
      </c>
      <c r="P58">
        <v>9</v>
      </c>
      <c r="Q58">
        <v>6.9901999999999997</v>
      </c>
      <c r="R58">
        <v>0</v>
      </c>
      <c r="S58">
        <v>7</v>
      </c>
      <c r="T58">
        <v>1725.7159999999999</v>
      </c>
      <c r="U58"/>
      <c r="V58"/>
      <c r="W58">
        <v>0</v>
      </c>
      <c r="X58">
        <v>0</v>
      </c>
      <c r="Y58">
        <v>12.2</v>
      </c>
      <c r="Z58">
        <v>849</v>
      </c>
      <c r="AA58">
        <v>875</v>
      </c>
      <c r="AB58">
        <v>800</v>
      </c>
      <c r="AC58">
        <v>46</v>
      </c>
      <c r="AD58">
        <v>12.6</v>
      </c>
      <c r="AE58">
        <v>0.28999999999999998</v>
      </c>
      <c r="AF58">
        <v>973</v>
      </c>
      <c r="AG58">
        <v>0</v>
      </c>
      <c r="AH58">
        <v>10</v>
      </c>
      <c r="AI58">
        <v>16</v>
      </c>
      <c r="AJ58">
        <v>191</v>
      </c>
      <c r="AK58">
        <v>189.3</v>
      </c>
      <c r="AL58">
        <v>6.8</v>
      </c>
      <c r="AM58">
        <v>195</v>
      </c>
      <c r="AN58" t="s">
        <v>155</v>
      </c>
      <c r="AO58">
        <v>2</v>
      </c>
      <c r="AP58" s="42">
        <v>0.94156249999999997</v>
      </c>
      <c r="AQ58">
        <v>47.161636000000001</v>
      </c>
      <c r="AR58">
        <v>-88.484027999999995</v>
      </c>
      <c r="AS58">
        <v>316.2</v>
      </c>
      <c r="AT58">
        <v>40.6</v>
      </c>
      <c r="AU58">
        <v>12</v>
      </c>
      <c r="AV58">
        <v>11</v>
      </c>
      <c r="AW58" t="s">
        <v>239</v>
      </c>
      <c r="AX58">
        <v>0.9</v>
      </c>
      <c r="AY58">
        <v>1.2</v>
      </c>
      <c r="AZ58">
        <v>1.5</v>
      </c>
      <c r="BA58">
        <v>14.048999999999999</v>
      </c>
      <c r="BB58">
        <v>11.41</v>
      </c>
      <c r="BC58">
        <v>0.81</v>
      </c>
      <c r="BD58">
        <v>18.251999999999999</v>
      </c>
      <c r="BE58">
        <v>1992.086</v>
      </c>
      <c r="BF58">
        <v>640.90499999999997</v>
      </c>
      <c r="BG58">
        <v>0.19</v>
      </c>
      <c r="BH58">
        <v>0</v>
      </c>
      <c r="BI58">
        <v>0.19</v>
      </c>
      <c r="BJ58">
        <v>0.14699999999999999</v>
      </c>
      <c r="BK58">
        <v>0</v>
      </c>
      <c r="BL58">
        <v>0.14699999999999999</v>
      </c>
      <c r="BM58">
        <v>11.462999999999999</v>
      </c>
      <c r="BN58"/>
      <c r="BO58"/>
      <c r="BP58"/>
      <c r="BQ58">
        <v>0</v>
      </c>
      <c r="BR58">
        <v>0.29433199999999998</v>
      </c>
      <c r="BS58">
        <v>-3.5869900000000001</v>
      </c>
      <c r="BT58">
        <v>1.2282E-2</v>
      </c>
      <c r="BU58">
        <v>7.0853080000000004</v>
      </c>
      <c r="BV58">
        <v>-72.098499000000004</v>
      </c>
      <c r="BW58" s="4">
        <f t="shared" si="14"/>
        <v>1.8719383735999999</v>
      </c>
      <c r="BY58" s="4">
        <f t="shared" si="10"/>
        <v>10746.812943112363</v>
      </c>
      <c r="BZ58" s="4">
        <f t="shared" si="11"/>
        <v>3457.5244990956357</v>
      </c>
      <c r="CA58" s="4">
        <f t="shared" si="12"/>
        <v>0.79302876614640005</v>
      </c>
      <c r="CB58" s="4">
        <f t="shared" si="13"/>
        <v>61.840059498885594</v>
      </c>
    </row>
    <row r="59" spans="1:80" x14ac:dyDescent="0.25">
      <c r="A59" s="40">
        <v>41704</v>
      </c>
      <c r="B59" s="41">
        <v>2.4978009259259259E-2</v>
      </c>
      <c r="C59">
        <v>11.891999999999999</v>
      </c>
      <c r="D59">
        <v>5.4897</v>
      </c>
      <c r="E59">
        <v>54897.408000000003</v>
      </c>
      <c r="F59">
        <v>10.199999999999999</v>
      </c>
      <c r="G59">
        <v>0.5</v>
      </c>
      <c r="H59">
        <v>1829</v>
      </c>
      <c r="I59"/>
      <c r="J59">
        <v>0</v>
      </c>
      <c r="K59">
        <v>0.84830000000000005</v>
      </c>
      <c r="L59">
        <v>10.0886</v>
      </c>
      <c r="M59">
        <v>4.657</v>
      </c>
      <c r="N59">
        <v>8.6165000000000003</v>
      </c>
      <c r="O59">
        <v>0.41360000000000002</v>
      </c>
      <c r="P59">
        <v>9</v>
      </c>
      <c r="Q59">
        <v>6.6623999999999999</v>
      </c>
      <c r="R59">
        <v>0.31979999999999997</v>
      </c>
      <c r="S59">
        <v>7</v>
      </c>
      <c r="T59">
        <v>1829.0084999999999</v>
      </c>
      <c r="U59"/>
      <c r="V59"/>
      <c r="W59">
        <v>0</v>
      </c>
      <c r="X59">
        <v>0</v>
      </c>
      <c r="Y59">
        <v>12.1</v>
      </c>
      <c r="Z59">
        <v>848</v>
      </c>
      <c r="AA59">
        <v>875</v>
      </c>
      <c r="AB59">
        <v>800</v>
      </c>
      <c r="AC59">
        <v>46</v>
      </c>
      <c r="AD59">
        <v>12.6</v>
      </c>
      <c r="AE59">
        <v>0.28999999999999998</v>
      </c>
      <c r="AF59">
        <v>973</v>
      </c>
      <c r="AG59">
        <v>0</v>
      </c>
      <c r="AH59">
        <v>10</v>
      </c>
      <c r="AI59">
        <v>16</v>
      </c>
      <c r="AJ59">
        <v>191</v>
      </c>
      <c r="AK59">
        <v>189.7</v>
      </c>
      <c r="AL59">
        <v>7</v>
      </c>
      <c r="AM59">
        <v>195</v>
      </c>
      <c r="AN59" t="s">
        <v>155</v>
      </c>
      <c r="AO59">
        <v>2</v>
      </c>
      <c r="AP59" s="42">
        <v>0.94157407407407412</v>
      </c>
      <c r="AQ59">
        <v>47.161799000000002</v>
      </c>
      <c r="AR59">
        <v>-88.484093999999999</v>
      </c>
      <c r="AS59">
        <v>316.3</v>
      </c>
      <c r="AT59">
        <v>40.9</v>
      </c>
      <c r="AU59">
        <v>12</v>
      </c>
      <c r="AV59">
        <v>12</v>
      </c>
      <c r="AW59" t="s">
        <v>220</v>
      </c>
      <c r="AX59">
        <v>0.9</v>
      </c>
      <c r="AY59">
        <v>1.2</v>
      </c>
      <c r="AZ59">
        <v>1.5</v>
      </c>
      <c r="BA59">
        <v>14.048999999999999</v>
      </c>
      <c r="BB59">
        <v>11.61</v>
      </c>
      <c r="BC59">
        <v>0.83</v>
      </c>
      <c r="BD59">
        <v>17.881</v>
      </c>
      <c r="BE59">
        <v>2050.252</v>
      </c>
      <c r="BF59">
        <v>602.37099999999998</v>
      </c>
      <c r="BG59">
        <v>0.183</v>
      </c>
      <c r="BH59">
        <v>8.9999999999999993E-3</v>
      </c>
      <c r="BI59">
        <v>0.192</v>
      </c>
      <c r="BJ59">
        <v>0.14199999999999999</v>
      </c>
      <c r="BK59">
        <v>7.0000000000000001E-3</v>
      </c>
      <c r="BL59">
        <v>0.14899999999999999</v>
      </c>
      <c r="BM59">
        <v>12.281599999999999</v>
      </c>
      <c r="BN59"/>
      <c r="BO59"/>
      <c r="BP59"/>
      <c r="BQ59">
        <v>0</v>
      </c>
      <c r="BR59">
        <v>0.32290000000000002</v>
      </c>
      <c r="BS59">
        <v>-2.977976</v>
      </c>
      <c r="BT59">
        <v>1.2718E-2</v>
      </c>
      <c r="BU59">
        <v>7.7730110000000003</v>
      </c>
      <c r="BV59">
        <v>-59.857317600000002</v>
      </c>
      <c r="BW59" s="4">
        <f t="shared" si="14"/>
        <v>2.0536295062000001</v>
      </c>
      <c r="BY59" s="4">
        <f t="shared" si="10"/>
        <v>12134.151108955</v>
      </c>
      <c r="BZ59" s="4">
        <f t="shared" si="11"/>
        <v>3565.0548018742729</v>
      </c>
      <c r="CA59" s="4">
        <f t="shared" si="12"/>
        <v>0.84040862170679997</v>
      </c>
      <c r="CB59" s="4">
        <f t="shared" si="13"/>
        <v>72.687060058832628</v>
      </c>
    </row>
    <row r="60" spans="1:80" x14ac:dyDescent="0.25">
      <c r="A60" s="40">
        <v>41704</v>
      </c>
      <c r="B60" s="41">
        <v>2.4989583333333332E-2</v>
      </c>
      <c r="C60">
        <v>12.102</v>
      </c>
      <c r="D60">
        <v>5.3864999999999998</v>
      </c>
      <c r="E60">
        <v>53865.408000000003</v>
      </c>
      <c r="F60">
        <v>9.6</v>
      </c>
      <c r="G60">
        <v>0</v>
      </c>
      <c r="H60">
        <v>2068.9</v>
      </c>
      <c r="I60"/>
      <c r="J60">
        <v>0</v>
      </c>
      <c r="K60">
        <v>0.84740000000000004</v>
      </c>
      <c r="L60">
        <v>10.2553</v>
      </c>
      <c r="M60">
        <v>4.5646000000000004</v>
      </c>
      <c r="N60">
        <v>8.1107999999999993</v>
      </c>
      <c r="O60">
        <v>0</v>
      </c>
      <c r="P60">
        <v>8.1</v>
      </c>
      <c r="Q60">
        <v>6.2713999999999999</v>
      </c>
      <c r="R60">
        <v>0</v>
      </c>
      <c r="S60">
        <v>6.3</v>
      </c>
      <c r="T60">
        <v>2068.8705</v>
      </c>
      <c r="U60"/>
      <c r="V60"/>
      <c r="W60">
        <v>0</v>
      </c>
      <c r="X60">
        <v>0</v>
      </c>
      <c r="Y60">
        <v>12.1</v>
      </c>
      <c r="Z60">
        <v>848</v>
      </c>
      <c r="AA60">
        <v>874</v>
      </c>
      <c r="AB60">
        <v>799</v>
      </c>
      <c r="AC60">
        <v>46</v>
      </c>
      <c r="AD60">
        <v>12.6</v>
      </c>
      <c r="AE60">
        <v>0.28999999999999998</v>
      </c>
      <c r="AF60">
        <v>973</v>
      </c>
      <c r="AG60">
        <v>0</v>
      </c>
      <c r="AH60">
        <v>10</v>
      </c>
      <c r="AI60">
        <v>16</v>
      </c>
      <c r="AJ60">
        <v>191</v>
      </c>
      <c r="AK60">
        <v>190</v>
      </c>
      <c r="AL60">
        <v>6.9</v>
      </c>
      <c r="AM60">
        <v>195</v>
      </c>
      <c r="AN60" t="s">
        <v>155</v>
      </c>
      <c r="AO60">
        <v>2</v>
      </c>
      <c r="AP60" s="42">
        <v>0.94158564814814805</v>
      </c>
      <c r="AQ60">
        <v>47.161960000000001</v>
      </c>
      <c r="AR60">
        <v>-88.484160000000003</v>
      </c>
      <c r="AS60">
        <v>316.39999999999998</v>
      </c>
      <c r="AT60">
        <v>41.2</v>
      </c>
      <c r="AU60">
        <v>12</v>
      </c>
      <c r="AV60">
        <v>11</v>
      </c>
      <c r="AW60" t="s">
        <v>239</v>
      </c>
      <c r="AX60">
        <v>0.9</v>
      </c>
      <c r="AY60">
        <v>1.2</v>
      </c>
      <c r="AZ60">
        <v>1.467033</v>
      </c>
      <c r="BA60">
        <v>14.048999999999999</v>
      </c>
      <c r="BB60">
        <v>11.54</v>
      </c>
      <c r="BC60">
        <v>0.82</v>
      </c>
      <c r="BD60">
        <v>18.006</v>
      </c>
      <c r="BE60">
        <v>2070.4699999999998</v>
      </c>
      <c r="BF60">
        <v>586.54499999999996</v>
      </c>
      <c r="BG60">
        <v>0.17100000000000001</v>
      </c>
      <c r="BH60">
        <v>0</v>
      </c>
      <c r="BI60">
        <v>0.17100000000000001</v>
      </c>
      <c r="BJ60">
        <v>0.13300000000000001</v>
      </c>
      <c r="BK60">
        <v>0</v>
      </c>
      <c r="BL60">
        <v>0.13300000000000001</v>
      </c>
      <c r="BM60">
        <v>13.8011</v>
      </c>
      <c r="BN60"/>
      <c r="BO60"/>
      <c r="BP60"/>
      <c r="BQ60">
        <v>0</v>
      </c>
      <c r="BR60">
        <v>0.36931000000000003</v>
      </c>
      <c r="BS60">
        <v>-2.814854</v>
      </c>
      <c r="BT60">
        <v>1.2282E-2</v>
      </c>
      <c r="BU60">
        <v>8.8902149999999995</v>
      </c>
      <c r="BV60">
        <v>-56.578565400000002</v>
      </c>
      <c r="BW60" s="4">
        <f t="shared" si="14"/>
        <v>2.3487948029999997</v>
      </c>
      <c r="BY60" s="4">
        <f t="shared" si="10"/>
        <v>14015.031515629466</v>
      </c>
      <c r="BZ60" s="4">
        <f t="shared" si="11"/>
        <v>3970.3287950730446</v>
      </c>
      <c r="CA60" s="4">
        <f t="shared" si="12"/>
        <v>0.90027829023299999</v>
      </c>
      <c r="CB60" s="4">
        <f t="shared" si="13"/>
        <v>93.419779784471089</v>
      </c>
    </row>
    <row r="61" spans="1:80" x14ac:dyDescent="0.25">
      <c r="A61" s="40">
        <v>41704</v>
      </c>
      <c r="B61" s="41">
        <v>2.5001157407407406E-2</v>
      </c>
      <c r="C61">
        <v>12.108000000000001</v>
      </c>
      <c r="D61">
        <v>5.0759999999999996</v>
      </c>
      <c r="E61">
        <v>50759.51137</v>
      </c>
      <c r="F61">
        <v>9</v>
      </c>
      <c r="G61">
        <v>-4.5999999999999996</v>
      </c>
      <c r="H61">
        <v>1978.7</v>
      </c>
      <c r="I61"/>
      <c r="J61">
        <v>0</v>
      </c>
      <c r="K61">
        <v>0.85029999999999994</v>
      </c>
      <c r="L61">
        <v>10.2957</v>
      </c>
      <c r="M61">
        <v>4.3162000000000003</v>
      </c>
      <c r="N61">
        <v>7.6528999999999998</v>
      </c>
      <c r="O61">
        <v>0</v>
      </c>
      <c r="P61">
        <v>7.7</v>
      </c>
      <c r="Q61">
        <v>5.9173999999999998</v>
      </c>
      <c r="R61">
        <v>0</v>
      </c>
      <c r="S61">
        <v>5.9</v>
      </c>
      <c r="T61">
        <v>1978.7233000000001</v>
      </c>
      <c r="U61"/>
      <c r="V61"/>
      <c r="W61">
        <v>0</v>
      </c>
      <c r="X61">
        <v>0</v>
      </c>
      <c r="Y61">
        <v>12.2</v>
      </c>
      <c r="Z61">
        <v>848</v>
      </c>
      <c r="AA61">
        <v>874</v>
      </c>
      <c r="AB61">
        <v>797</v>
      </c>
      <c r="AC61">
        <v>46</v>
      </c>
      <c r="AD61">
        <v>12.6</v>
      </c>
      <c r="AE61">
        <v>0.28999999999999998</v>
      </c>
      <c r="AF61">
        <v>973</v>
      </c>
      <c r="AG61">
        <v>0</v>
      </c>
      <c r="AH61">
        <v>10</v>
      </c>
      <c r="AI61">
        <v>16</v>
      </c>
      <c r="AJ61">
        <v>191</v>
      </c>
      <c r="AK61">
        <v>190</v>
      </c>
      <c r="AL61">
        <v>6.9</v>
      </c>
      <c r="AM61">
        <v>195</v>
      </c>
      <c r="AN61" t="s">
        <v>155</v>
      </c>
      <c r="AO61">
        <v>2</v>
      </c>
      <c r="AP61" s="42">
        <v>0.9415972222222222</v>
      </c>
      <c r="AQ61">
        <v>47.162126999999998</v>
      </c>
      <c r="AR61">
        <v>-88.484200999999999</v>
      </c>
      <c r="AS61">
        <v>316.39999999999998</v>
      </c>
      <c r="AT61">
        <v>41.7</v>
      </c>
      <c r="AU61">
        <v>12</v>
      </c>
      <c r="AV61">
        <v>10</v>
      </c>
      <c r="AW61" t="s">
        <v>227</v>
      </c>
      <c r="AX61">
        <v>1.0972029999999999</v>
      </c>
      <c r="AY61">
        <v>1.134266</v>
      </c>
      <c r="AZ61">
        <v>1.5972029999999999</v>
      </c>
      <c r="BA61">
        <v>14.048999999999999</v>
      </c>
      <c r="BB61">
        <v>11.78</v>
      </c>
      <c r="BC61">
        <v>0.84</v>
      </c>
      <c r="BD61">
        <v>17.602</v>
      </c>
      <c r="BE61">
        <v>2109.172</v>
      </c>
      <c r="BF61">
        <v>562.77700000000004</v>
      </c>
      <c r="BG61">
        <v>0.16400000000000001</v>
      </c>
      <c r="BH61">
        <v>0</v>
      </c>
      <c r="BI61">
        <v>0.16400000000000001</v>
      </c>
      <c r="BJ61">
        <v>0.127</v>
      </c>
      <c r="BK61">
        <v>0</v>
      </c>
      <c r="BL61">
        <v>0.127</v>
      </c>
      <c r="BM61">
        <v>13.393800000000001</v>
      </c>
      <c r="BN61"/>
      <c r="BO61"/>
      <c r="BP61"/>
      <c r="BQ61">
        <v>0</v>
      </c>
      <c r="BR61">
        <v>0.40712999999999999</v>
      </c>
      <c r="BS61">
        <v>-2.4207380000000001</v>
      </c>
      <c r="BT61">
        <v>1.2E-2</v>
      </c>
      <c r="BU61">
        <v>9.800637</v>
      </c>
      <c r="BV61">
        <v>-48.656833800000001</v>
      </c>
      <c r="BW61" s="4">
        <f t="shared" si="14"/>
        <v>2.5893282954000001</v>
      </c>
      <c r="BY61" s="4">
        <f t="shared" si="10"/>
        <v>15739.073869148229</v>
      </c>
      <c r="BZ61" s="4">
        <f t="shared" si="11"/>
        <v>4199.5573499257689</v>
      </c>
      <c r="CA61" s="4">
        <f t="shared" si="12"/>
        <v>0.94770003649860002</v>
      </c>
      <c r="CB61" s="4">
        <f t="shared" si="13"/>
        <v>99.947281487046851</v>
      </c>
    </row>
    <row r="62" spans="1:80" x14ac:dyDescent="0.25">
      <c r="A62" s="40">
        <v>41704</v>
      </c>
      <c r="B62" s="41">
        <v>2.501273148148148E-2</v>
      </c>
      <c r="C62">
        <v>12.082000000000001</v>
      </c>
      <c r="D62">
        <v>5.0747999999999998</v>
      </c>
      <c r="E62">
        <v>50748.047339999997</v>
      </c>
      <c r="F62">
        <v>10.5</v>
      </c>
      <c r="G62">
        <v>5.4</v>
      </c>
      <c r="H62">
        <v>1931.9</v>
      </c>
      <c r="I62"/>
      <c r="J62">
        <v>0</v>
      </c>
      <c r="K62">
        <v>0.85050000000000003</v>
      </c>
      <c r="L62">
        <v>10.2758</v>
      </c>
      <c r="M62">
        <v>4.3163</v>
      </c>
      <c r="N62">
        <v>8.9350000000000005</v>
      </c>
      <c r="O62">
        <v>4.5929000000000002</v>
      </c>
      <c r="P62">
        <v>13.5</v>
      </c>
      <c r="Q62">
        <v>6.9086999999999996</v>
      </c>
      <c r="R62">
        <v>3.5512999999999999</v>
      </c>
      <c r="S62">
        <v>10.5</v>
      </c>
      <c r="T62">
        <v>1931.905</v>
      </c>
      <c r="U62"/>
      <c r="V62"/>
      <c r="W62">
        <v>0</v>
      </c>
      <c r="X62">
        <v>0</v>
      </c>
      <c r="Y62">
        <v>12.1</v>
      </c>
      <c r="Z62">
        <v>849</v>
      </c>
      <c r="AA62">
        <v>875</v>
      </c>
      <c r="AB62">
        <v>797</v>
      </c>
      <c r="AC62">
        <v>46</v>
      </c>
      <c r="AD62">
        <v>12.6</v>
      </c>
      <c r="AE62">
        <v>0.28999999999999998</v>
      </c>
      <c r="AF62">
        <v>973</v>
      </c>
      <c r="AG62">
        <v>0</v>
      </c>
      <c r="AH62">
        <v>10</v>
      </c>
      <c r="AI62">
        <v>16</v>
      </c>
      <c r="AJ62">
        <v>191</v>
      </c>
      <c r="AK62">
        <v>190</v>
      </c>
      <c r="AL62">
        <v>6.8</v>
      </c>
      <c r="AM62">
        <v>195</v>
      </c>
      <c r="AN62" t="s">
        <v>155</v>
      </c>
      <c r="AO62">
        <v>2</v>
      </c>
      <c r="AP62" s="42">
        <v>0.94160879629629635</v>
      </c>
      <c r="AQ62">
        <v>47.162305000000003</v>
      </c>
      <c r="AR62">
        <v>-88.484196999999995</v>
      </c>
      <c r="AS62">
        <v>316.7</v>
      </c>
      <c r="AT62">
        <v>42.7</v>
      </c>
      <c r="AU62">
        <v>12</v>
      </c>
      <c r="AV62">
        <v>10</v>
      </c>
      <c r="AW62" t="s">
        <v>227</v>
      </c>
      <c r="AX62">
        <v>1.5</v>
      </c>
      <c r="AY62">
        <v>1.032735</v>
      </c>
      <c r="AZ62">
        <v>2.0327350000000002</v>
      </c>
      <c r="BA62">
        <v>14.048999999999999</v>
      </c>
      <c r="BB62">
        <v>11.8</v>
      </c>
      <c r="BC62">
        <v>0.84</v>
      </c>
      <c r="BD62">
        <v>17.573</v>
      </c>
      <c r="BE62">
        <v>2108.5929999999998</v>
      </c>
      <c r="BF62">
        <v>563.72199999999998</v>
      </c>
      <c r="BG62">
        <v>0.192</v>
      </c>
      <c r="BH62">
        <v>9.9000000000000005E-2</v>
      </c>
      <c r="BI62">
        <v>0.29099999999999998</v>
      </c>
      <c r="BJ62">
        <v>0.14799999999999999</v>
      </c>
      <c r="BK62">
        <v>7.5999999999999998E-2</v>
      </c>
      <c r="BL62">
        <v>0.22500000000000001</v>
      </c>
      <c r="BM62">
        <v>13.098599999999999</v>
      </c>
      <c r="BN62"/>
      <c r="BO62"/>
      <c r="BP62"/>
      <c r="BQ62">
        <v>0</v>
      </c>
      <c r="BR62">
        <v>0.42346200000000001</v>
      </c>
      <c r="BS62">
        <v>-2.4744519999999999</v>
      </c>
      <c r="BT62">
        <v>1.2718E-2</v>
      </c>
      <c r="BU62">
        <v>10.193789000000001</v>
      </c>
      <c r="BV62">
        <v>-49.736485199999997</v>
      </c>
      <c r="BW62" s="4">
        <f t="shared" si="14"/>
        <v>2.6931990537999999</v>
      </c>
      <c r="BY62" s="4">
        <f t="shared" si="10"/>
        <v>16365.951990926947</v>
      </c>
      <c r="BZ62" s="4">
        <f t="shared" si="11"/>
        <v>4375.3570215918016</v>
      </c>
      <c r="CA62" s="4">
        <f t="shared" si="12"/>
        <v>1.1487095398007998</v>
      </c>
      <c r="CB62" s="4">
        <f t="shared" si="13"/>
        <v>101.66545120293756</v>
      </c>
    </row>
    <row r="63" spans="1:80" x14ac:dyDescent="0.25">
      <c r="A63" s="40">
        <v>41704</v>
      </c>
      <c r="B63" s="41">
        <v>2.5024305555555553E-2</v>
      </c>
      <c r="C63">
        <v>12.188000000000001</v>
      </c>
      <c r="D63">
        <v>5.4740000000000002</v>
      </c>
      <c r="E63">
        <v>54739.91863</v>
      </c>
      <c r="F63">
        <v>18.600000000000001</v>
      </c>
      <c r="G63">
        <v>0.3</v>
      </c>
      <c r="H63">
        <v>1877.7</v>
      </c>
      <c r="I63"/>
      <c r="J63">
        <v>0</v>
      </c>
      <c r="K63">
        <v>0.84609999999999996</v>
      </c>
      <c r="L63">
        <v>10.3126</v>
      </c>
      <c r="M63">
        <v>4.6318000000000001</v>
      </c>
      <c r="N63">
        <v>15.735200000000001</v>
      </c>
      <c r="O63">
        <v>0.27250000000000002</v>
      </c>
      <c r="P63">
        <v>16</v>
      </c>
      <c r="Q63">
        <v>12.166700000000001</v>
      </c>
      <c r="R63">
        <v>0.2107</v>
      </c>
      <c r="S63">
        <v>12.4</v>
      </c>
      <c r="T63">
        <v>1877.6542999999999</v>
      </c>
      <c r="U63"/>
      <c r="V63"/>
      <c r="W63">
        <v>0</v>
      </c>
      <c r="X63">
        <v>0</v>
      </c>
      <c r="Y63">
        <v>12.2</v>
      </c>
      <c r="Z63">
        <v>848</v>
      </c>
      <c r="AA63">
        <v>874</v>
      </c>
      <c r="AB63">
        <v>798</v>
      </c>
      <c r="AC63">
        <v>46</v>
      </c>
      <c r="AD63">
        <v>12.6</v>
      </c>
      <c r="AE63">
        <v>0.28999999999999998</v>
      </c>
      <c r="AF63">
        <v>973</v>
      </c>
      <c r="AG63">
        <v>0</v>
      </c>
      <c r="AH63">
        <v>10</v>
      </c>
      <c r="AI63">
        <v>16</v>
      </c>
      <c r="AJ63">
        <v>191</v>
      </c>
      <c r="AK63">
        <v>190</v>
      </c>
      <c r="AL63">
        <v>6.8</v>
      </c>
      <c r="AM63">
        <v>195</v>
      </c>
      <c r="AN63" t="s">
        <v>155</v>
      </c>
      <c r="AO63">
        <v>1</v>
      </c>
      <c r="AP63" s="42">
        <v>0.94162037037037039</v>
      </c>
      <c r="AQ63">
        <v>47.162481999999997</v>
      </c>
      <c r="AR63">
        <v>-88.484168999999994</v>
      </c>
      <c r="AS63">
        <v>317.5</v>
      </c>
      <c r="AT63">
        <v>43.1</v>
      </c>
      <c r="AU63">
        <v>12</v>
      </c>
      <c r="AV63">
        <v>10</v>
      </c>
      <c r="AW63" t="s">
        <v>227</v>
      </c>
      <c r="AX63">
        <v>1.4348650000000001</v>
      </c>
      <c r="AY63">
        <v>1.23027</v>
      </c>
      <c r="AZ63">
        <v>2.197702</v>
      </c>
      <c r="BA63">
        <v>14.048999999999999</v>
      </c>
      <c r="BB63">
        <v>11.45</v>
      </c>
      <c r="BC63">
        <v>0.81</v>
      </c>
      <c r="BD63">
        <v>18.183</v>
      </c>
      <c r="BE63">
        <v>2067.5059999999999</v>
      </c>
      <c r="BF63">
        <v>591.02</v>
      </c>
      <c r="BG63">
        <v>0.33</v>
      </c>
      <c r="BH63">
        <v>6.0000000000000001E-3</v>
      </c>
      <c r="BI63">
        <v>0.33600000000000002</v>
      </c>
      <c r="BJ63">
        <v>0.255</v>
      </c>
      <c r="BK63">
        <v>4.0000000000000001E-3</v>
      </c>
      <c r="BL63">
        <v>0.26</v>
      </c>
      <c r="BM63">
        <v>12.4382</v>
      </c>
      <c r="BN63"/>
      <c r="BO63"/>
      <c r="BP63"/>
      <c r="BQ63">
        <v>0</v>
      </c>
      <c r="BR63">
        <v>0.45328400000000002</v>
      </c>
      <c r="BS63">
        <v>-2.9155380000000002</v>
      </c>
      <c r="BT63">
        <v>1.2282E-2</v>
      </c>
      <c r="BU63">
        <v>10.911678999999999</v>
      </c>
      <c r="BV63">
        <v>-58.602313799999997</v>
      </c>
      <c r="BW63" s="4">
        <f t="shared" si="14"/>
        <v>2.8828655917999999</v>
      </c>
      <c r="BY63" s="4">
        <f t="shared" si="10"/>
        <v>17177.154916479842</v>
      </c>
      <c r="BZ63" s="4">
        <f t="shared" si="11"/>
        <v>4910.2842258924111</v>
      </c>
      <c r="CA63" s="4">
        <f t="shared" si="12"/>
        <v>2.1185788596029997</v>
      </c>
      <c r="CB63" s="4">
        <f t="shared" si="13"/>
        <v>103.33846106476092</v>
      </c>
    </row>
    <row r="64" spans="1:80" x14ac:dyDescent="0.25">
      <c r="A64" s="40">
        <v>41704</v>
      </c>
      <c r="B64" s="41">
        <v>2.5035879629629634E-2</v>
      </c>
      <c r="C64">
        <v>12.026999999999999</v>
      </c>
      <c r="D64">
        <v>5.8509000000000002</v>
      </c>
      <c r="E64">
        <v>58508.676099999997</v>
      </c>
      <c r="F64">
        <v>25.9</v>
      </c>
      <c r="G64">
        <v>-4.3</v>
      </c>
      <c r="H64">
        <v>1988</v>
      </c>
      <c r="I64"/>
      <c r="J64">
        <v>0</v>
      </c>
      <c r="K64">
        <v>0.84370000000000001</v>
      </c>
      <c r="L64">
        <v>10.1473</v>
      </c>
      <c r="M64">
        <v>4.9364999999999997</v>
      </c>
      <c r="N64">
        <v>21.8353</v>
      </c>
      <c r="O64">
        <v>0</v>
      </c>
      <c r="P64">
        <v>21.8</v>
      </c>
      <c r="Q64">
        <v>16.883400000000002</v>
      </c>
      <c r="R64">
        <v>0</v>
      </c>
      <c r="S64">
        <v>16.899999999999999</v>
      </c>
      <c r="T64">
        <v>1987.9793999999999</v>
      </c>
      <c r="U64"/>
      <c r="V64"/>
      <c r="W64">
        <v>0</v>
      </c>
      <c r="X64">
        <v>0</v>
      </c>
      <c r="Y64">
        <v>12.1</v>
      </c>
      <c r="Z64">
        <v>849</v>
      </c>
      <c r="AA64">
        <v>873</v>
      </c>
      <c r="AB64">
        <v>798</v>
      </c>
      <c r="AC64">
        <v>46</v>
      </c>
      <c r="AD64">
        <v>12.6</v>
      </c>
      <c r="AE64">
        <v>0.28999999999999998</v>
      </c>
      <c r="AF64">
        <v>973</v>
      </c>
      <c r="AG64">
        <v>0</v>
      </c>
      <c r="AH64">
        <v>10</v>
      </c>
      <c r="AI64">
        <v>16</v>
      </c>
      <c r="AJ64">
        <v>191</v>
      </c>
      <c r="AK64">
        <v>190</v>
      </c>
      <c r="AL64">
        <v>6.8</v>
      </c>
      <c r="AM64">
        <v>195</v>
      </c>
      <c r="AN64" t="s">
        <v>155</v>
      </c>
      <c r="AO64">
        <v>1</v>
      </c>
      <c r="AP64" s="42">
        <v>0.94163194444444442</v>
      </c>
      <c r="AQ64">
        <v>47.162666000000002</v>
      </c>
      <c r="AR64">
        <v>-88.484154000000004</v>
      </c>
      <c r="AS64">
        <v>317.7</v>
      </c>
      <c r="AT64">
        <v>44.2</v>
      </c>
      <c r="AU64">
        <v>12</v>
      </c>
      <c r="AV64">
        <v>10</v>
      </c>
      <c r="AW64" t="s">
        <v>227</v>
      </c>
      <c r="AX64">
        <v>1.332468</v>
      </c>
      <c r="AY64">
        <v>1.3376619999999999</v>
      </c>
      <c r="AZ64">
        <v>2.4</v>
      </c>
      <c r="BA64">
        <v>14.048999999999999</v>
      </c>
      <c r="BB64">
        <v>11.26</v>
      </c>
      <c r="BC64">
        <v>0.8</v>
      </c>
      <c r="BD64">
        <v>18.523</v>
      </c>
      <c r="BE64">
        <v>2014.2809999999999</v>
      </c>
      <c r="BF64">
        <v>623.68200000000002</v>
      </c>
      <c r="BG64">
        <v>0.45400000000000001</v>
      </c>
      <c r="BH64">
        <v>0</v>
      </c>
      <c r="BI64">
        <v>0.45400000000000001</v>
      </c>
      <c r="BJ64">
        <v>0.35099999999999998</v>
      </c>
      <c r="BK64">
        <v>0</v>
      </c>
      <c r="BL64">
        <v>0.35099999999999998</v>
      </c>
      <c r="BM64">
        <v>13.039</v>
      </c>
      <c r="BN64"/>
      <c r="BO64"/>
      <c r="BP64"/>
      <c r="BQ64">
        <v>0</v>
      </c>
      <c r="BR64">
        <v>0.44389600000000001</v>
      </c>
      <c r="BS64">
        <v>-3.4280780000000002</v>
      </c>
      <c r="BT64">
        <v>1.2718E-2</v>
      </c>
      <c r="BU64">
        <v>10.685686</v>
      </c>
      <c r="BV64">
        <v>-68.904367800000003</v>
      </c>
      <c r="BW64" s="4">
        <f t="shared" si="14"/>
        <v>2.8231582411999998</v>
      </c>
      <c r="BY64" s="4">
        <f t="shared" si="10"/>
        <v>16388.354018136633</v>
      </c>
      <c r="BZ64" s="4">
        <f t="shared" si="11"/>
        <v>5074.3274700697129</v>
      </c>
      <c r="CA64" s="4">
        <f t="shared" si="12"/>
        <v>2.8557645434604</v>
      </c>
      <c r="CB64" s="4">
        <f t="shared" si="13"/>
        <v>106.08636433669561</v>
      </c>
    </row>
    <row r="65" spans="1:80" x14ac:dyDescent="0.25">
      <c r="A65" s="40">
        <v>41704</v>
      </c>
      <c r="B65" s="41">
        <v>2.5047453703703704E-2</v>
      </c>
      <c r="C65">
        <v>11.593</v>
      </c>
      <c r="D65">
        <v>6.0388000000000002</v>
      </c>
      <c r="E65">
        <v>60388.314610000001</v>
      </c>
      <c r="F65">
        <v>26.6</v>
      </c>
      <c r="G65">
        <v>-4.9000000000000004</v>
      </c>
      <c r="H65">
        <v>2055.4</v>
      </c>
      <c r="I65"/>
      <c r="J65">
        <v>0</v>
      </c>
      <c r="K65">
        <v>0.84509999999999996</v>
      </c>
      <c r="L65">
        <v>9.7975999999999992</v>
      </c>
      <c r="M65">
        <v>5.1033999999999997</v>
      </c>
      <c r="N65">
        <v>22.439499999999999</v>
      </c>
      <c r="O65">
        <v>0</v>
      </c>
      <c r="P65">
        <v>22.4</v>
      </c>
      <c r="Q65">
        <v>17.3506</v>
      </c>
      <c r="R65">
        <v>0</v>
      </c>
      <c r="S65">
        <v>17.399999999999999</v>
      </c>
      <c r="T65">
        <v>2055.3975</v>
      </c>
      <c r="U65"/>
      <c r="V65"/>
      <c r="W65">
        <v>0</v>
      </c>
      <c r="X65">
        <v>0</v>
      </c>
      <c r="Y65">
        <v>12.1</v>
      </c>
      <c r="Z65">
        <v>848</v>
      </c>
      <c r="AA65">
        <v>873</v>
      </c>
      <c r="AB65">
        <v>797</v>
      </c>
      <c r="AC65">
        <v>46</v>
      </c>
      <c r="AD65">
        <v>12.6</v>
      </c>
      <c r="AE65">
        <v>0.28999999999999998</v>
      </c>
      <c r="AF65">
        <v>973</v>
      </c>
      <c r="AG65">
        <v>0</v>
      </c>
      <c r="AH65">
        <v>10</v>
      </c>
      <c r="AI65">
        <v>16</v>
      </c>
      <c r="AJ65">
        <v>191</v>
      </c>
      <c r="AK65">
        <v>190</v>
      </c>
      <c r="AL65">
        <v>6.6</v>
      </c>
      <c r="AM65">
        <v>195</v>
      </c>
      <c r="AN65" t="s">
        <v>155</v>
      </c>
      <c r="AO65">
        <v>1</v>
      </c>
      <c r="AP65" s="42">
        <v>0.94164351851851846</v>
      </c>
      <c r="AQ65">
        <v>47.162852000000001</v>
      </c>
      <c r="AR65">
        <v>-88.484166000000002</v>
      </c>
      <c r="AS65">
        <v>318.2</v>
      </c>
      <c r="AT65">
        <v>45</v>
      </c>
      <c r="AU65">
        <v>12</v>
      </c>
      <c r="AV65">
        <v>10</v>
      </c>
      <c r="AW65" t="s">
        <v>227</v>
      </c>
      <c r="AX65">
        <v>1.4</v>
      </c>
      <c r="AY65">
        <v>1</v>
      </c>
      <c r="AZ65">
        <v>2.4</v>
      </c>
      <c r="BA65">
        <v>14.048999999999999</v>
      </c>
      <c r="BB65">
        <v>11.37</v>
      </c>
      <c r="BC65">
        <v>0.81</v>
      </c>
      <c r="BD65">
        <v>18.329000000000001</v>
      </c>
      <c r="BE65">
        <v>1967.578</v>
      </c>
      <c r="BF65">
        <v>652.30499999999995</v>
      </c>
      <c r="BG65">
        <v>0.47199999999999998</v>
      </c>
      <c r="BH65">
        <v>0</v>
      </c>
      <c r="BI65">
        <v>0.47199999999999998</v>
      </c>
      <c r="BJ65">
        <v>0.36499999999999999</v>
      </c>
      <c r="BK65">
        <v>0</v>
      </c>
      <c r="BL65">
        <v>0.36499999999999999</v>
      </c>
      <c r="BM65">
        <v>13.6386</v>
      </c>
      <c r="BN65"/>
      <c r="BO65"/>
      <c r="BP65"/>
      <c r="BQ65">
        <v>0</v>
      </c>
      <c r="BR65">
        <v>0.50851800000000003</v>
      </c>
      <c r="BS65">
        <v>-3.0386540000000002</v>
      </c>
      <c r="BT65">
        <v>1.2999999999999999E-2</v>
      </c>
      <c r="BU65">
        <v>12.241300000000001</v>
      </c>
      <c r="BV65">
        <v>-61.0769454</v>
      </c>
      <c r="BW65" s="4">
        <f t="shared" si="14"/>
        <v>3.2341514600000001</v>
      </c>
      <c r="BY65" s="4">
        <f t="shared" si="10"/>
        <v>18338.86155186396</v>
      </c>
      <c r="BZ65" s="4">
        <f t="shared" si="11"/>
        <v>6079.8255950150997</v>
      </c>
      <c r="CA65" s="4">
        <f t="shared" si="12"/>
        <v>3.4019919242999999</v>
      </c>
      <c r="CB65" s="4">
        <f t="shared" si="13"/>
        <v>127.118923448652</v>
      </c>
    </row>
    <row r="66" spans="1:80" x14ac:dyDescent="0.25">
      <c r="A66" s="40">
        <v>41704</v>
      </c>
      <c r="B66" s="41">
        <v>2.5059027777777781E-2</v>
      </c>
      <c r="C66">
        <v>10.861000000000001</v>
      </c>
      <c r="D66">
        <v>7.5185000000000004</v>
      </c>
      <c r="E66">
        <v>75185.203110000002</v>
      </c>
      <c r="F66">
        <v>24.7</v>
      </c>
      <c r="G66">
        <v>1</v>
      </c>
      <c r="H66">
        <v>2232</v>
      </c>
      <c r="I66"/>
      <c r="J66">
        <v>0</v>
      </c>
      <c r="K66">
        <v>0.83650000000000002</v>
      </c>
      <c r="L66">
        <v>9.0853000000000002</v>
      </c>
      <c r="M66">
        <v>6.2892000000000001</v>
      </c>
      <c r="N66">
        <v>20.683399999999999</v>
      </c>
      <c r="O66">
        <v>0.79659999999999997</v>
      </c>
      <c r="P66">
        <v>21.5</v>
      </c>
      <c r="Q66">
        <v>15.992699999999999</v>
      </c>
      <c r="R66">
        <v>0.6159</v>
      </c>
      <c r="S66">
        <v>16.600000000000001</v>
      </c>
      <c r="T66">
        <v>2232.0286000000001</v>
      </c>
      <c r="U66"/>
      <c r="V66"/>
      <c r="W66">
        <v>0</v>
      </c>
      <c r="X66">
        <v>0</v>
      </c>
      <c r="Y66">
        <v>12.2</v>
      </c>
      <c r="Z66">
        <v>848</v>
      </c>
      <c r="AA66">
        <v>874</v>
      </c>
      <c r="AB66">
        <v>797</v>
      </c>
      <c r="AC66">
        <v>46</v>
      </c>
      <c r="AD66">
        <v>12.6</v>
      </c>
      <c r="AE66">
        <v>0.28999999999999998</v>
      </c>
      <c r="AF66">
        <v>973</v>
      </c>
      <c r="AG66">
        <v>0</v>
      </c>
      <c r="AH66">
        <v>10</v>
      </c>
      <c r="AI66">
        <v>16</v>
      </c>
      <c r="AJ66">
        <v>191</v>
      </c>
      <c r="AK66">
        <v>190</v>
      </c>
      <c r="AL66">
        <v>6.7</v>
      </c>
      <c r="AM66">
        <v>195</v>
      </c>
      <c r="AN66" t="s">
        <v>155</v>
      </c>
      <c r="AO66">
        <v>1</v>
      </c>
      <c r="AP66" s="42">
        <v>0.94165509259259261</v>
      </c>
      <c r="AQ66">
        <v>47.163034000000003</v>
      </c>
      <c r="AR66">
        <v>-88.484217000000001</v>
      </c>
      <c r="AS66">
        <v>318.8</v>
      </c>
      <c r="AT66">
        <v>45.2</v>
      </c>
      <c r="AU66">
        <v>12</v>
      </c>
      <c r="AV66">
        <v>10</v>
      </c>
      <c r="AW66" t="s">
        <v>227</v>
      </c>
      <c r="AX66">
        <v>1.5668329999999999</v>
      </c>
      <c r="AY66">
        <v>1</v>
      </c>
      <c r="AZ66">
        <v>2.5334669999999999</v>
      </c>
      <c r="BA66">
        <v>14.048999999999999</v>
      </c>
      <c r="BB66">
        <v>10.74</v>
      </c>
      <c r="BC66">
        <v>0.76</v>
      </c>
      <c r="BD66">
        <v>19.547000000000001</v>
      </c>
      <c r="BE66">
        <v>1766.9079999999999</v>
      </c>
      <c r="BF66">
        <v>778.48299999999995</v>
      </c>
      <c r="BG66">
        <v>0.42099999999999999</v>
      </c>
      <c r="BH66">
        <v>1.6E-2</v>
      </c>
      <c r="BI66">
        <v>0.437</v>
      </c>
      <c r="BJ66">
        <v>0.32600000000000001</v>
      </c>
      <c r="BK66">
        <v>1.2999999999999999E-2</v>
      </c>
      <c r="BL66">
        <v>0.33800000000000002</v>
      </c>
      <c r="BM66">
        <v>14.343</v>
      </c>
      <c r="BN66"/>
      <c r="BO66"/>
      <c r="BP66"/>
      <c r="BQ66">
        <v>0</v>
      </c>
      <c r="BR66">
        <v>0.45227600000000001</v>
      </c>
      <c r="BS66">
        <v>-2.970882</v>
      </c>
      <c r="BT66">
        <v>1.2282E-2</v>
      </c>
      <c r="BU66">
        <v>10.887415000000001</v>
      </c>
      <c r="BV66">
        <v>-59.714728200000003</v>
      </c>
      <c r="BW66" s="4">
        <f t="shared" si="14"/>
        <v>2.876455043</v>
      </c>
      <c r="BY66" s="4">
        <f t="shared" si="10"/>
        <v>14647.097988671148</v>
      </c>
      <c r="BZ66" s="4">
        <f t="shared" si="11"/>
        <v>6453.3732279862224</v>
      </c>
      <c r="CA66" s="4">
        <f t="shared" si="12"/>
        <v>2.702434956606</v>
      </c>
      <c r="CB66" s="4">
        <f t="shared" si="13"/>
        <v>118.898848412883</v>
      </c>
    </row>
    <row r="67" spans="1:80" x14ac:dyDescent="0.25">
      <c r="A67" s="40">
        <v>41704</v>
      </c>
      <c r="B67" s="41">
        <v>2.5070601851851851E-2</v>
      </c>
      <c r="C67">
        <v>10.593999999999999</v>
      </c>
      <c r="D67">
        <v>7.8080999999999996</v>
      </c>
      <c r="E67">
        <v>78080.950450000004</v>
      </c>
      <c r="F67">
        <v>20</v>
      </c>
      <c r="G67">
        <v>-11.5</v>
      </c>
      <c r="H67">
        <v>2159.3000000000002</v>
      </c>
      <c r="I67"/>
      <c r="J67">
        <v>0</v>
      </c>
      <c r="K67">
        <v>0.8357</v>
      </c>
      <c r="L67">
        <v>8.8541000000000007</v>
      </c>
      <c r="M67">
        <v>6.5255999999999998</v>
      </c>
      <c r="N67">
        <v>16.754799999999999</v>
      </c>
      <c r="O67">
        <v>0</v>
      </c>
      <c r="P67">
        <v>16.8</v>
      </c>
      <c r="Q67">
        <v>12.9551</v>
      </c>
      <c r="R67">
        <v>0</v>
      </c>
      <c r="S67">
        <v>13</v>
      </c>
      <c r="T67">
        <v>2159.2894000000001</v>
      </c>
      <c r="U67"/>
      <c r="V67"/>
      <c r="W67">
        <v>0</v>
      </c>
      <c r="X67">
        <v>0</v>
      </c>
      <c r="Y67">
        <v>12.1</v>
      </c>
      <c r="Z67">
        <v>849</v>
      </c>
      <c r="AA67">
        <v>875</v>
      </c>
      <c r="AB67">
        <v>798</v>
      </c>
      <c r="AC67">
        <v>46</v>
      </c>
      <c r="AD67">
        <v>12.6</v>
      </c>
      <c r="AE67">
        <v>0.28999999999999998</v>
      </c>
      <c r="AF67">
        <v>973</v>
      </c>
      <c r="AG67">
        <v>0</v>
      </c>
      <c r="AH67">
        <v>10</v>
      </c>
      <c r="AI67">
        <v>16</v>
      </c>
      <c r="AJ67">
        <v>191</v>
      </c>
      <c r="AK67">
        <v>190</v>
      </c>
      <c r="AL67">
        <v>6.7</v>
      </c>
      <c r="AM67">
        <v>195</v>
      </c>
      <c r="AN67" t="s">
        <v>155</v>
      </c>
      <c r="AO67">
        <v>1</v>
      </c>
      <c r="AP67" s="42">
        <v>0.94166666666666676</v>
      </c>
      <c r="AQ67">
        <v>47.163207</v>
      </c>
      <c r="AR67">
        <v>-88.484307999999999</v>
      </c>
      <c r="AS67">
        <v>319.39999999999998</v>
      </c>
      <c r="AT67">
        <v>45</v>
      </c>
      <c r="AU67">
        <v>12</v>
      </c>
      <c r="AV67">
        <v>10</v>
      </c>
      <c r="AW67" t="s">
        <v>227</v>
      </c>
      <c r="AX67">
        <v>1.7669330000000001</v>
      </c>
      <c r="AY67">
        <v>1.0332669999999999</v>
      </c>
      <c r="AZ67">
        <v>2.6669330000000002</v>
      </c>
      <c r="BA67">
        <v>14.048999999999999</v>
      </c>
      <c r="BB67">
        <v>10.69</v>
      </c>
      <c r="BC67">
        <v>0.76</v>
      </c>
      <c r="BD67">
        <v>19.652999999999999</v>
      </c>
      <c r="BE67">
        <v>1722.1690000000001</v>
      </c>
      <c r="BF67">
        <v>807.84900000000005</v>
      </c>
      <c r="BG67">
        <v>0.34100000000000003</v>
      </c>
      <c r="BH67">
        <v>0</v>
      </c>
      <c r="BI67">
        <v>0.34100000000000003</v>
      </c>
      <c r="BJ67">
        <v>0.26400000000000001</v>
      </c>
      <c r="BK67">
        <v>0</v>
      </c>
      <c r="BL67">
        <v>0.26400000000000001</v>
      </c>
      <c r="BM67">
        <v>13.8773</v>
      </c>
      <c r="BN67"/>
      <c r="BO67"/>
      <c r="BP67"/>
      <c r="BQ67">
        <v>0</v>
      </c>
      <c r="BR67">
        <v>0.35509800000000002</v>
      </c>
      <c r="BS67">
        <v>-3.4312339999999999</v>
      </c>
      <c r="BT67">
        <v>1.2E-2</v>
      </c>
      <c r="BU67">
        <v>8.5480970000000003</v>
      </c>
      <c r="BV67">
        <v>-68.967803399999994</v>
      </c>
      <c r="BW67" s="4">
        <f t="shared" si="14"/>
        <v>2.2584072273999998</v>
      </c>
      <c r="BY67" s="4">
        <f t="shared" si="10"/>
        <v>11208.773198146031</v>
      </c>
      <c r="BZ67" s="4">
        <f t="shared" si="11"/>
        <v>5257.9022264069745</v>
      </c>
      <c r="CA67" s="4">
        <f t="shared" si="12"/>
        <v>1.7182495587311999</v>
      </c>
      <c r="CB67" s="4">
        <f t="shared" si="13"/>
        <v>90.320699247653337</v>
      </c>
    </row>
    <row r="68" spans="1:80" x14ac:dyDescent="0.25">
      <c r="A68" s="40">
        <v>41704</v>
      </c>
      <c r="B68" s="41">
        <v>2.5082175925925928E-2</v>
      </c>
      <c r="C68">
        <v>10.826000000000001</v>
      </c>
      <c r="D68">
        <v>7.4463999999999997</v>
      </c>
      <c r="E68">
        <v>74463.635609999998</v>
      </c>
      <c r="F68">
        <v>19.399999999999999</v>
      </c>
      <c r="G68">
        <v>-11.1</v>
      </c>
      <c r="H68">
        <v>1483.5</v>
      </c>
      <c r="I68"/>
      <c r="J68">
        <v>0</v>
      </c>
      <c r="K68">
        <v>0.83819999999999995</v>
      </c>
      <c r="L68">
        <v>9.0741999999999994</v>
      </c>
      <c r="M68">
        <v>6.2416999999999998</v>
      </c>
      <c r="N68">
        <v>16.293299999999999</v>
      </c>
      <c r="O68">
        <v>0</v>
      </c>
      <c r="P68">
        <v>16.3</v>
      </c>
      <c r="Q68">
        <v>12.5982</v>
      </c>
      <c r="R68">
        <v>0</v>
      </c>
      <c r="S68">
        <v>12.6</v>
      </c>
      <c r="T68">
        <v>1483.5273</v>
      </c>
      <c r="U68"/>
      <c r="V68"/>
      <c r="W68">
        <v>0</v>
      </c>
      <c r="X68">
        <v>0</v>
      </c>
      <c r="Y68">
        <v>12.2</v>
      </c>
      <c r="Z68">
        <v>849</v>
      </c>
      <c r="AA68">
        <v>875</v>
      </c>
      <c r="AB68">
        <v>798</v>
      </c>
      <c r="AC68">
        <v>46</v>
      </c>
      <c r="AD68">
        <v>12.6</v>
      </c>
      <c r="AE68">
        <v>0.28999999999999998</v>
      </c>
      <c r="AF68">
        <v>973</v>
      </c>
      <c r="AG68">
        <v>0</v>
      </c>
      <c r="AH68">
        <v>10</v>
      </c>
      <c r="AI68">
        <v>16</v>
      </c>
      <c r="AJ68">
        <v>191</v>
      </c>
      <c r="AK68">
        <v>190</v>
      </c>
      <c r="AL68">
        <v>6.8</v>
      </c>
      <c r="AM68">
        <v>195</v>
      </c>
      <c r="AN68" t="s">
        <v>155</v>
      </c>
      <c r="AO68">
        <v>1</v>
      </c>
      <c r="AP68" s="42">
        <v>0.94167824074074069</v>
      </c>
      <c r="AQ68">
        <v>47.163366000000003</v>
      </c>
      <c r="AR68">
        <v>-88.484431000000001</v>
      </c>
      <c r="AS68">
        <v>320.10000000000002</v>
      </c>
      <c r="AT68">
        <v>44.6</v>
      </c>
      <c r="AU68">
        <v>12</v>
      </c>
      <c r="AV68">
        <v>10</v>
      </c>
      <c r="AW68" t="s">
        <v>227</v>
      </c>
      <c r="AX68">
        <v>1.5995010000000001</v>
      </c>
      <c r="AY68">
        <v>1.0668329999999999</v>
      </c>
      <c r="AZ68">
        <v>2.4994999999999998</v>
      </c>
      <c r="BA68">
        <v>14.048999999999999</v>
      </c>
      <c r="BB68">
        <v>10.86</v>
      </c>
      <c r="BC68">
        <v>0.77</v>
      </c>
      <c r="BD68">
        <v>19.300999999999998</v>
      </c>
      <c r="BE68">
        <v>1780.02</v>
      </c>
      <c r="BF68">
        <v>779.28599999999994</v>
      </c>
      <c r="BG68">
        <v>0.33500000000000002</v>
      </c>
      <c r="BH68">
        <v>0</v>
      </c>
      <c r="BI68">
        <v>0.33500000000000002</v>
      </c>
      <c r="BJ68">
        <v>0.25900000000000001</v>
      </c>
      <c r="BK68">
        <v>0</v>
      </c>
      <c r="BL68">
        <v>0.25900000000000001</v>
      </c>
      <c r="BM68">
        <v>9.6156000000000006</v>
      </c>
      <c r="BN68"/>
      <c r="BO68"/>
      <c r="BP68"/>
      <c r="BQ68">
        <v>0</v>
      </c>
      <c r="BR68">
        <v>0.34075899999999998</v>
      </c>
      <c r="BS68">
        <v>-3.6452309999999999</v>
      </c>
      <c r="BT68">
        <v>1.2E-2</v>
      </c>
      <c r="BU68">
        <v>8.2029270000000007</v>
      </c>
      <c r="BV68">
        <v>-73.269143099999994</v>
      </c>
      <c r="BW68" s="4">
        <f t="shared" si="14"/>
        <v>2.1672133134</v>
      </c>
      <c r="BY68" s="4">
        <f t="shared" si="10"/>
        <v>11117.486253856356</v>
      </c>
      <c r="BZ68" s="4">
        <f t="shared" si="11"/>
        <v>4867.1932859308909</v>
      </c>
      <c r="CA68" s="4">
        <f t="shared" si="12"/>
        <v>1.6176385320102</v>
      </c>
      <c r="CB68" s="4">
        <f t="shared" si="13"/>
        <v>60.056235785317682</v>
      </c>
    </row>
    <row r="69" spans="1:80" x14ac:dyDescent="0.25">
      <c r="A69" s="40">
        <v>41704</v>
      </c>
      <c r="B69" s="41">
        <v>2.5093749999999998E-2</v>
      </c>
      <c r="C69">
        <v>11.147</v>
      </c>
      <c r="D69">
        <v>6.9523999999999999</v>
      </c>
      <c r="E69">
        <v>69523.594010000001</v>
      </c>
      <c r="F69">
        <v>13.8</v>
      </c>
      <c r="G69">
        <v>-10.1</v>
      </c>
      <c r="H69">
        <v>1158.7</v>
      </c>
      <c r="I69"/>
      <c r="J69">
        <v>0</v>
      </c>
      <c r="K69">
        <v>0.84079999999999999</v>
      </c>
      <c r="L69">
        <v>9.3720999999999997</v>
      </c>
      <c r="M69">
        <v>5.8456000000000001</v>
      </c>
      <c r="N69">
        <v>11.611000000000001</v>
      </c>
      <c r="O69">
        <v>0</v>
      </c>
      <c r="P69">
        <v>11.6</v>
      </c>
      <c r="Q69">
        <v>8.9778000000000002</v>
      </c>
      <c r="R69">
        <v>0</v>
      </c>
      <c r="S69">
        <v>9</v>
      </c>
      <c r="T69">
        <v>1158.7207000000001</v>
      </c>
      <c r="U69"/>
      <c r="V69"/>
      <c r="W69">
        <v>0</v>
      </c>
      <c r="X69">
        <v>0</v>
      </c>
      <c r="Y69">
        <v>12.2</v>
      </c>
      <c r="Z69">
        <v>850</v>
      </c>
      <c r="AA69">
        <v>875</v>
      </c>
      <c r="AB69">
        <v>798</v>
      </c>
      <c r="AC69">
        <v>46</v>
      </c>
      <c r="AD69">
        <v>12.6</v>
      </c>
      <c r="AE69">
        <v>0.28999999999999998</v>
      </c>
      <c r="AF69">
        <v>973</v>
      </c>
      <c r="AG69">
        <v>0</v>
      </c>
      <c r="AH69">
        <v>10</v>
      </c>
      <c r="AI69">
        <v>16</v>
      </c>
      <c r="AJ69">
        <v>191</v>
      </c>
      <c r="AK69">
        <v>190</v>
      </c>
      <c r="AL69">
        <v>6.8</v>
      </c>
      <c r="AM69">
        <v>195</v>
      </c>
      <c r="AN69" t="s">
        <v>155</v>
      </c>
      <c r="AO69">
        <v>1</v>
      </c>
      <c r="AP69" s="42">
        <v>0.94168981481481484</v>
      </c>
      <c r="AQ69">
        <v>47.163516000000001</v>
      </c>
      <c r="AR69">
        <v>-88.484566000000001</v>
      </c>
      <c r="AS69">
        <v>320.7</v>
      </c>
      <c r="AT69">
        <v>43.7</v>
      </c>
      <c r="AU69">
        <v>12</v>
      </c>
      <c r="AV69">
        <v>10</v>
      </c>
      <c r="AW69" t="s">
        <v>227</v>
      </c>
      <c r="AX69">
        <v>1.5354650000000001</v>
      </c>
      <c r="AY69">
        <v>1</v>
      </c>
      <c r="AZ69">
        <v>2.3362639999999999</v>
      </c>
      <c r="BA69">
        <v>14.048999999999999</v>
      </c>
      <c r="BB69">
        <v>11.05</v>
      </c>
      <c r="BC69">
        <v>0.79</v>
      </c>
      <c r="BD69">
        <v>18.934000000000001</v>
      </c>
      <c r="BE69">
        <v>1854.1769999999999</v>
      </c>
      <c r="BF69">
        <v>736.07</v>
      </c>
      <c r="BG69">
        <v>0.24099999999999999</v>
      </c>
      <c r="BH69">
        <v>0</v>
      </c>
      <c r="BI69">
        <v>0.24099999999999999</v>
      </c>
      <c r="BJ69">
        <v>0.186</v>
      </c>
      <c r="BK69">
        <v>0</v>
      </c>
      <c r="BL69">
        <v>0.186</v>
      </c>
      <c r="BM69">
        <v>7.5744999999999996</v>
      </c>
      <c r="BN69"/>
      <c r="BO69"/>
      <c r="BP69"/>
      <c r="BQ69">
        <v>0</v>
      </c>
      <c r="BR69">
        <v>0.36868499999999998</v>
      </c>
      <c r="BS69">
        <v>-3.7997779999999999</v>
      </c>
      <c r="BT69">
        <v>1.2718E-2</v>
      </c>
      <c r="BU69">
        <v>8.8751619999999996</v>
      </c>
      <c r="BV69">
        <v>-76.375537800000004</v>
      </c>
      <c r="BW69" s="4">
        <f t="shared" si="14"/>
        <v>2.3448178004</v>
      </c>
      <c r="BY69" s="4">
        <f t="shared" si="10"/>
        <v>12529.690721024581</v>
      </c>
      <c r="BZ69" s="4">
        <f t="shared" si="11"/>
        <v>4974.0286116290763</v>
      </c>
      <c r="CA69" s="4">
        <f t="shared" si="12"/>
        <v>1.2569039925048</v>
      </c>
      <c r="CB69" s="4">
        <f t="shared" si="13"/>
        <v>51.185049952836593</v>
      </c>
    </row>
    <row r="70" spans="1:80" x14ac:dyDescent="0.25">
      <c r="A70" s="40">
        <v>41704</v>
      </c>
      <c r="B70" s="41">
        <v>2.5105324074074075E-2</v>
      </c>
      <c r="C70">
        <v>11.38</v>
      </c>
      <c r="D70">
        <v>6.4682000000000004</v>
      </c>
      <c r="E70">
        <v>64681.551290000003</v>
      </c>
      <c r="F70">
        <v>10.3</v>
      </c>
      <c r="G70">
        <v>7.1</v>
      </c>
      <c r="H70">
        <v>1230.8</v>
      </c>
      <c r="I70"/>
      <c r="J70">
        <v>0</v>
      </c>
      <c r="K70">
        <v>0.84350000000000003</v>
      </c>
      <c r="L70">
        <v>9.5989000000000004</v>
      </c>
      <c r="M70">
        <v>5.4561000000000002</v>
      </c>
      <c r="N70">
        <v>8.7285000000000004</v>
      </c>
      <c r="O70">
        <v>5.9889999999999999</v>
      </c>
      <c r="P70">
        <v>14.7</v>
      </c>
      <c r="Q70">
        <v>6.7489999999999997</v>
      </c>
      <c r="R70">
        <v>4.6307999999999998</v>
      </c>
      <c r="S70">
        <v>11.4</v>
      </c>
      <c r="T70">
        <v>1230.8087</v>
      </c>
      <c r="U70"/>
      <c r="V70"/>
      <c r="W70">
        <v>0</v>
      </c>
      <c r="X70">
        <v>0</v>
      </c>
      <c r="Y70">
        <v>12.2</v>
      </c>
      <c r="Z70">
        <v>850</v>
      </c>
      <c r="AA70">
        <v>875</v>
      </c>
      <c r="AB70">
        <v>798</v>
      </c>
      <c r="AC70">
        <v>46</v>
      </c>
      <c r="AD70">
        <v>12.6</v>
      </c>
      <c r="AE70">
        <v>0.28999999999999998</v>
      </c>
      <c r="AF70">
        <v>973</v>
      </c>
      <c r="AG70">
        <v>0</v>
      </c>
      <c r="AH70">
        <v>10</v>
      </c>
      <c r="AI70">
        <v>16</v>
      </c>
      <c r="AJ70">
        <v>191</v>
      </c>
      <c r="AK70">
        <v>190</v>
      </c>
      <c r="AL70">
        <v>6.7</v>
      </c>
      <c r="AM70">
        <v>195</v>
      </c>
      <c r="AN70" t="s">
        <v>155</v>
      </c>
      <c r="AO70">
        <v>1</v>
      </c>
      <c r="AP70" s="42">
        <v>0.94170138888888888</v>
      </c>
      <c r="AQ70">
        <v>47.163620000000002</v>
      </c>
      <c r="AR70">
        <v>-88.484645</v>
      </c>
      <c r="AS70">
        <v>320.89999999999998</v>
      </c>
      <c r="AT70">
        <v>42.5</v>
      </c>
      <c r="AU70">
        <v>12</v>
      </c>
      <c r="AV70">
        <v>10</v>
      </c>
      <c r="AW70" t="s">
        <v>227</v>
      </c>
      <c r="AX70">
        <v>1</v>
      </c>
      <c r="AY70">
        <v>1</v>
      </c>
      <c r="AZ70">
        <v>1.6</v>
      </c>
      <c r="BA70">
        <v>14.048999999999999</v>
      </c>
      <c r="BB70">
        <v>11.25</v>
      </c>
      <c r="BC70">
        <v>0.8</v>
      </c>
      <c r="BD70">
        <v>18.55</v>
      </c>
      <c r="BE70">
        <v>1918.566</v>
      </c>
      <c r="BF70">
        <v>694.08199999999999</v>
      </c>
      <c r="BG70">
        <v>0.183</v>
      </c>
      <c r="BH70">
        <v>0.125</v>
      </c>
      <c r="BI70">
        <v>0.308</v>
      </c>
      <c r="BJ70">
        <v>0.14099999999999999</v>
      </c>
      <c r="BK70">
        <v>9.7000000000000003E-2</v>
      </c>
      <c r="BL70">
        <v>0.23799999999999999</v>
      </c>
      <c r="BM70">
        <v>8.1283999999999992</v>
      </c>
      <c r="BN70"/>
      <c r="BO70"/>
      <c r="BP70"/>
      <c r="BQ70">
        <v>0</v>
      </c>
      <c r="BR70">
        <v>0.36148599999999997</v>
      </c>
      <c r="BS70">
        <v>-3.3501180000000002</v>
      </c>
      <c r="BT70">
        <v>1.2282E-2</v>
      </c>
      <c r="BU70">
        <v>8.7018710000000006</v>
      </c>
      <c r="BV70">
        <v>-67.3373718</v>
      </c>
      <c r="BW70" s="4">
        <f t="shared" si="14"/>
        <v>2.2990343181999999</v>
      </c>
      <c r="BY70" s="4">
        <f t="shared" si="10"/>
        <v>12711.659675481142</v>
      </c>
      <c r="BZ70" s="4">
        <f t="shared" si="11"/>
        <v>4598.7128776791105</v>
      </c>
      <c r="CA70" s="4">
        <f t="shared" si="12"/>
        <v>0.93421024569540001</v>
      </c>
      <c r="CB70" s="4">
        <f t="shared" si="13"/>
        <v>53.855564263194957</v>
      </c>
    </row>
    <row r="71" spans="1:80" x14ac:dyDescent="0.25">
      <c r="A71" s="40">
        <v>41704</v>
      </c>
      <c r="B71" s="41">
        <v>2.5116898148148149E-2</v>
      </c>
      <c r="C71">
        <v>11.574999999999999</v>
      </c>
      <c r="D71">
        <v>5.9927999999999999</v>
      </c>
      <c r="E71">
        <v>59928.45</v>
      </c>
      <c r="F71">
        <v>7.9</v>
      </c>
      <c r="G71">
        <v>0.9</v>
      </c>
      <c r="H71">
        <v>1404</v>
      </c>
      <c r="I71"/>
      <c r="J71">
        <v>0</v>
      </c>
      <c r="K71">
        <v>0.84630000000000005</v>
      </c>
      <c r="L71">
        <v>9.7965</v>
      </c>
      <c r="M71">
        <v>5.0720000000000001</v>
      </c>
      <c r="N71">
        <v>6.7100999999999997</v>
      </c>
      <c r="O71">
        <v>0.76170000000000004</v>
      </c>
      <c r="P71">
        <v>7.5</v>
      </c>
      <c r="Q71">
        <v>5.1882999999999999</v>
      </c>
      <c r="R71">
        <v>0.58899999999999997</v>
      </c>
      <c r="S71">
        <v>5.8</v>
      </c>
      <c r="T71">
        <v>1404.0234</v>
      </c>
      <c r="U71"/>
      <c r="V71"/>
      <c r="W71">
        <v>0</v>
      </c>
      <c r="X71">
        <v>0</v>
      </c>
      <c r="Y71">
        <v>12.1</v>
      </c>
      <c r="Z71">
        <v>850</v>
      </c>
      <c r="AA71">
        <v>875</v>
      </c>
      <c r="AB71">
        <v>798</v>
      </c>
      <c r="AC71">
        <v>46</v>
      </c>
      <c r="AD71">
        <v>12.6</v>
      </c>
      <c r="AE71">
        <v>0.28999999999999998</v>
      </c>
      <c r="AF71">
        <v>973</v>
      </c>
      <c r="AG71">
        <v>0</v>
      </c>
      <c r="AH71">
        <v>10</v>
      </c>
      <c r="AI71">
        <v>16</v>
      </c>
      <c r="AJ71">
        <v>191</v>
      </c>
      <c r="AK71">
        <v>190</v>
      </c>
      <c r="AL71">
        <v>6.7</v>
      </c>
      <c r="AM71">
        <v>195</v>
      </c>
      <c r="AN71" t="s">
        <v>155</v>
      </c>
      <c r="AO71">
        <v>1</v>
      </c>
      <c r="AP71" s="42">
        <v>0.94170138888888888</v>
      </c>
      <c r="AQ71">
        <v>47.163666999999997</v>
      </c>
      <c r="AR71">
        <v>-88.484686999999994</v>
      </c>
      <c r="AS71">
        <v>321</v>
      </c>
      <c r="AT71">
        <v>41</v>
      </c>
      <c r="AU71">
        <v>12</v>
      </c>
      <c r="AV71">
        <v>10</v>
      </c>
      <c r="AW71" t="s">
        <v>227</v>
      </c>
      <c r="AX71">
        <v>1</v>
      </c>
      <c r="AY71">
        <v>1.032867</v>
      </c>
      <c r="AZ71">
        <v>1.6</v>
      </c>
      <c r="BA71">
        <v>14.048999999999999</v>
      </c>
      <c r="BB71">
        <v>11.47</v>
      </c>
      <c r="BC71">
        <v>0.82</v>
      </c>
      <c r="BD71">
        <v>18.157</v>
      </c>
      <c r="BE71">
        <v>1980.1980000000001</v>
      </c>
      <c r="BF71">
        <v>652.51499999999999</v>
      </c>
      <c r="BG71">
        <v>0.14199999999999999</v>
      </c>
      <c r="BH71">
        <v>1.6E-2</v>
      </c>
      <c r="BI71">
        <v>0.158</v>
      </c>
      <c r="BJ71">
        <v>0.11</v>
      </c>
      <c r="BK71">
        <v>1.2E-2</v>
      </c>
      <c r="BL71">
        <v>0.122</v>
      </c>
      <c r="BM71">
        <v>9.3772000000000002</v>
      </c>
      <c r="BN71"/>
      <c r="BO71"/>
      <c r="BP71"/>
      <c r="BQ71">
        <v>0</v>
      </c>
      <c r="BR71">
        <v>0.32987</v>
      </c>
      <c r="BS71">
        <v>-3.1896179999999998</v>
      </c>
      <c r="BT71">
        <v>1.2718E-2</v>
      </c>
      <c r="BU71">
        <v>7.9407949999999996</v>
      </c>
      <c r="BV71">
        <v>-64.111321799999999</v>
      </c>
      <c r="BW71" s="4">
        <f t="shared" si="14"/>
        <v>2.0979580389999999</v>
      </c>
      <c r="BY71" s="4">
        <f t="shared" si="10"/>
        <v>11972.517331759973</v>
      </c>
      <c r="BZ71" s="4">
        <f t="shared" si="11"/>
        <v>3945.1848485521946</v>
      </c>
      <c r="CA71" s="4">
        <f t="shared" si="12"/>
        <v>0.66507334442999988</v>
      </c>
      <c r="CB71" s="4">
        <f t="shared" si="13"/>
        <v>56.695688776263594</v>
      </c>
    </row>
    <row r="72" spans="1:80" x14ac:dyDescent="0.25">
      <c r="A72" s="40">
        <v>41704</v>
      </c>
      <c r="B72" s="41">
        <v>2.5128472222222226E-2</v>
      </c>
      <c r="C72">
        <v>11.493</v>
      </c>
      <c r="D72">
        <v>5.9852999999999996</v>
      </c>
      <c r="E72">
        <v>59853.45</v>
      </c>
      <c r="F72">
        <v>7.3</v>
      </c>
      <c r="G72">
        <v>-3.6</v>
      </c>
      <c r="H72">
        <v>1494.9</v>
      </c>
      <c r="I72"/>
      <c r="J72">
        <v>0</v>
      </c>
      <c r="K72">
        <v>0.84689999999999999</v>
      </c>
      <c r="L72">
        <v>9.7338000000000005</v>
      </c>
      <c r="M72">
        <v>5.069</v>
      </c>
      <c r="N72">
        <v>6.2226999999999997</v>
      </c>
      <c r="O72">
        <v>0</v>
      </c>
      <c r="P72">
        <v>6.2</v>
      </c>
      <c r="Q72">
        <v>4.8114999999999997</v>
      </c>
      <c r="R72">
        <v>0</v>
      </c>
      <c r="S72">
        <v>4.8</v>
      </c>
      <c r="T72">
        <v>1494.8805</v>
      </c>
      <c r="U72"/>
      <c r="V72"/>
      <c r="W72">
        <v>0</v>
      </c>
      <c r="X72">
        <v>0</v>
      </c>
      <c r="Y72">
        <v>12.1</v>
      </c>
      <c r="Z72">
        <v>851</v>
      </c>
      <c r="AA72">
        <v>875</v>
      </c>
      <c r="AB72">
        <v>799</v>
      </c>
      <c r="AC72">
        <v>46</v>
      </c>
      <c r="AD72">
        <v>12.6</v>
      </c>
      <c r="AE72">
        <v>0.28999999999999998</v>
      </c>
      <c r="AF72">
        <v>973</v>
      </c>
      <c r="AG72">
        <v>0</v>
      </c>
      <c r="AH72">
        <v>9.282</v>
      </c>
      <c r="AI72">
        <v>16</v>
      </c>
      <c r="AJ72">
        <v>191</v>
      </c>
      <c r="AK72">
        <v>190.7</v>
      </c>
      <c r="AL72">
        <v>6.6</v>
      </c>
      <c r="AM72">
        <v>195</v>
      </c>
      <c r="AN72" t="s">
        <v>155</v>
      </c>
      <c r="AO72">
        <v>1</v>
      </c>
      <c r="AP72" s="42">
        <v>0.94171296296296303</v>
      </c>
      <c r="AQ72">
        <v>47.163800000000002</v>
      </c>
      <c r="AR72">
        <v>-88.484825000000001</v>
      </c>
      <c r="AS72">
        <v>321.2</v>
      </c>
      <c r="AT72">
        <v>40.299999999999997</v>
      </c>
      <c r="AU72">
        <v>12</v>
      </c>
      <c r="AV72">
        <v>10</v>
      </c>
      <c r="AW72" t="s">
        <v>227</v>
      </c>
      <c r="AX72">
        <v>1.032767</v>
      </c>
      <c r="AY72">
        <v>1.0672330000000001</v>
      </c>
      <c r="AZ72">
        <v>1.6327670000000001</v>
      </c>
      <c r="BA72">
        <v>14.048999999999999</v>
      </c>
      <c r="BB72">
        <v>11.51</v>
      </c>
      <c r="BC72">
        <v>0.82</v>
      </c>
      <c r="BD72">
        <v>18.077000000000002</v>
      </c>
      <c r="BE72">
        <v>1974.9870000000001</v>
      </c>
      <c r="BF72">
        <v>654.60900000000004</v>
      </c>
      <c r="BG72">
        <v>0.13200000000000001</v>
      </c>
      <c r="BH72">
        <v>0</v>
      </c>
      <c r="BI72">
        <v>0.13200000000000001</v>
      </c>
      <c r="BJ72">
        <v>0.10199999999999999</v>
      </c>
      <c r="BK72">
        <v>0</v>
      </c>
      <c r="BL72">
        <v>0.10199999999999999</v>
      </c>
      <c r="BM72">
        <v>10.0219</v>
      </c>
      <c r="BN72"/>
      <c r="BO72"/>
      <c r="BP72"/>
      <c r="BQ72">
        <v>0</v>
      </c>
      <c r="BR72">
        <v>0.38174799999999998</v>
      </c>
      <c r="BS72">
        <v>-3.6613660000000001</v>
      </c>
      <c r="BT72">
        <v>1.2999999999999999E-2</v>
      </c>
      <c r="BU72">
        <v>9.189629</v>
      </c>
      <c r="BV72">
        <v>-73.593456599999996</v>
      </c>
      <c r="BW72" s="4">
        <f t="shared" si="14"/>
        <v>2.4278999818</v>
      </c>
      <c r="BY72" s="4">
        <f t="shared" si="10"/>
        <v>13818.951492399232</v>
      </c>
      <c r="BZ72" s="4">
        <f t="shared" si="11"/>
        <v>4580.2883854364454</v>
      </c>
      <c r="CA72" s="4">
        <f t="shared" si="12"/>
        <v>0.7136923191011999</v>
      </c>
      <c r="CB72" s="4">
        <f t="shared" si="13"/>
        <v>70.123069145101141</v>
      </c>
    </row>
    <row r="73" spans="1:80" x14ac:dyDescent="0.25">
      <c r="A73" s="40">
        <v>41704</v>
      </c>
      <c r="B73" s="41">
        <v>2.5140046296296296E-2</v>
      </c>
      <c r="C73">
        <v>11.257</v>
      </c>
      <c r="D73">
        <v>6.5404999999999998</v>
      </c>
      <c r="E73">
        <v>65404.936710000002</v>
      </c>
      <c r="F73">
        <v>6.6</v>
      </c>
      <c r="G73">
        <v>-4.4000000000000004</v>
      </c>
      <c r="H73">
        <v>1584.7</v>
      </c>
      <c r="I73"/>
      <c r="J73">
        <v>0</v>
      </c>
      <c r="K73">
        <v>0.84350000000000003</v>
      </c>
      <c r="L73">
        <v>9.4951000000000008</v>
      </c>
      <c r="M73">
        <v>5.5168999999999997</v>
      </c>
      <c r="N73">
        <v>5.5670999999999999</v>
      </c>
      <c r="O73">
        <v>0</v>
      </c>
      <c r="P73">
        <v>5.6</v>
      </c>
      <c r="Q73">
        <v>4.3045999999999998</v>
      </c>
      <c r="R73">
        <v>0</v>
      </c>
      <c r="S73">
        <v>4.3</v>
      </c>
      <c r="T73">
        <v>1584.7303999999999</v>
      </c>
      <c r="U73"/>
      <c r="V73"/>
      <c r="W73">
        <v>0</v>
      </c>
      <c r="X73">
        <v>0</v>
      </c>
      <c r="Y73">
        <v>12.4</v>
      </c>
      <c r="Z73">
        <v>849</v>
      </c>
      <c r="AA73">
        <v>875</v>
      </c>
      <c r="AB73">
        <v>798</v>
      </c>
      <c r="AC73">
        <v>46</v>
      </c>
      <c r="AD73">
        <v>12.6</v>
      </c>
      <c r="AE73">
        <v>0.28999999999999998</v>
      </c>
      <c r="AF73">
        <v>973</v>
      </c>
      <c r="AG73">
        <v>0</v>
      </c>
      <c r="AH73">
        <v>9.718</v>
      </c>
      <c r="AI73">
        <v>16</v>
      </c>
      <c r="AJ73">
        <v>191</v>
      </c>
      <c r="AK73">
        <v>191</v>
      </c>
      <c r="AL73">
        <v>6.9</v>
      </c>
      <c r="AM73">
        <v>195</v>
      </c>
      <c r="AN73" t="s">
        <v>155</v>
      </c>
      <c r="AO73">
        <v>1</v>
      </c>
      <c r="AP73" s="42">
        <v>0.94172453703703696</v>
      </c>
      <c r="AQ73">
        <v>47.163913000000001</v>
      </c>
      <c r="AR73">
        <v>-88.484987000000004</v>
      </c>
      <c r="AS73">
        <v>321.39999999999998</v>
      </c>
      <c r="AT73">
        <v>40.1</v>
      </c>
      <c r="AU73">
        <v>12</v>
      </c>
      <c r="AV73">
        <v>10</v>
      </c>
      <c r="AW73" t="s">
        <v>227</v>
      </c>
      <c r="AX73">
        <v>1.1326670000000001</v>
      </c>
      <c r="AY73">
        <v>1.032667</v>
      </c>
      <c r="AZ73">
        <v>1.732667</v>
      </c>
      <c r="BA73">
        <v>14.048999999999999</v>
      </c>
      <c r="BB73">
        <v>11.24</v>
      </c>
      <c r="BC73">
        <v>0.8</v>
      </c>
      <c r="BD73">
        <v>18.553999999999998</v>
      </c>
      <c r="BE73">
        <v>1898.7639999999999</v>
      </c>
      <c r="BF73">
        <v>702.173</v>
      </c>
      <c r="BG73">
        <v>0.11700000000000001</v>
      </c>
      <c r="BH73">
        <v>0</v>
      </c>
      <c r="BI73">
        <v>0.11700000000000001</v>
      </c>
      <c r="BJ73">
        <v>0.09</v>
      </c>
      <c r="BK73">
        <v>0</v>
      </c>
      <c r="BL73">
        <v>0.09</v>
      </c>
      <c r="BM73">
        <v>10.4711</v>
      </c>
      <c r="BN73"/>
      <c r="BO73"/>
      <c r="BP73"/>
      <c r="BQ73">
        <v>0</v>
      </c>
      <c r="BR73">
        <v>0.39666600000000002</v>
      </c>
      <c r="BS73">
        <v>-3.2156220000000002</v>
      </c>
      <c r="BT73">
        <v>1.2282E-2</v>
      </c>
      <c r="BU73">
        <v>9.548743</v>
      </c>
      <c r="BV73">
        <v>-64.634002199999998</v>
      </c>
      <c r="BW73" s="4">
        <f t="shared" si="14"/>
        <v>2.5227779006</v>
      </c>
      <c r="BY73" s="4">
        <f t="shared" si="10"/>
        <v>13804.798318010633</v>
      </c>
      <c r="BZ73" s="4">
        <f t="shared" si="11"/>
        <v>5105.0876514155943</v>
      </c>
      <c r="CA73" s="4">
        <f t="shared" si="12"/>
        <v>0.65433716281799992</v>
      </c>
      <c r="CB73" s="4">
        <f t="shared" si="13"/>
        <v>76.129220728706215</v>
      </c>
    </row>
    <row r="74" spans="1:80" x14ac:dyDescent="0.25">
      <c r="A74" s="40">
        <v>41704</v>
      </c>
      <c r="B74" s="41">
        <v>2.5151620370370373E-2</v>
      </c>
      <c r="C74">
        <v>10.903</v>
      </c>
      <c r="D74">
        <v>7.2169999999999996</v>
      </c>
      <c r="E74">
        <v>72169.679279999997</v>
      </c>
      <c r="F74">
        <v>6</v>
      </c>
      <c r="G74">
        <v>-4.4000000000000004</v>
      </c>
      <c r="H74">
        <v>1524.3</v>
      </c>
      <c r="I74"/>
      <c r="J74">
        <v>0</v>
      </c>
      <c r="K74">
        <v>0.83979999999999999</v>
      </c>
      <c r="L74">
        <v>9.157</v>
      </c>
      <c r="M74">
        <v>6.0609000000000002</v>
      </c>
      <c r="N74">
        <v>5.0388999999999999</v>
      </c>
      <c r="O74">
        <v>0</v>
      </c>
      <c r="P74">
        <v>5</v>
      </c>
      <c r="Q74">
        <v>3.899</v>
      </c>
      <c r="R74">
        <v>0</v>
      </c>
      <c r="S74">
        <v>3.9</v>
      </c>
      <c r="T74">
        <v>1524.2669000000001</v>
      </c>
      <c r="U74"/>
      <c r="V74"/>
      <c r="W74">
        <v>0</v>
      </c>
      <c r="X74">
        <v>0</v>
      </c>
      <c r="Y74">
        <v>12.4</v>
      </c>
      <c r="Z74">
        <v>849</v>
      </c>
      <c r="AA74">
        <v>875</v>
      </c>
      <c r="AB74">
        <v>797</v>
      </c>
      <c r="AC74">
        <v>46.7</v>
      </c>
      <c r="AD74">
        <v>12.79</v>
      </c>
      <c r="AE74">
        <v>0.28999999999999998</v>
      </c>
      <c r="AF74">
        <v>973</v>
      </c>
      <c r="AG74">
        <v>0</v>
      </c>
      <c r="AH74">
        <v>10</v>
      </c>
      <c r="AI74">
        <v>16</v>
      </c>
      <c r="AJ74">
        <v>191</v>
      </c>
      <c r="AK74">
        <v>191</v>
      </c>
      <c r="AL74">
        <v>7</v>
      </c>
      <c r="AM74">
        <v>195</v>
      </c>
      <c r="AN74" t="s">
        <v>155</v>
      </c>
      <c r="AO74">
        <v>1</v>
      </c>
      <c r="AP74" s="42">
        <v>0.94173611111111111</v>
      </c>
      <c r="AQ74">
        <v>47.164020000000001</v>
      </c>
      <c r="AR74">
        <v>-88.485158999999996</v>
      </c>
      <c r="AS74">
        <v>321.60000000000002</v>
      </c>
      <c r="AT74">
        <v>40.4</v>
      </c>
      <c r="AU74">
        <v>12</v>
      </c>
      <c r="AV74">
        <v>10</v>
      </c>
      <c r="AW74" t="s">
        <v>227</v>
      </c>
      <c r="AX74">
        <v>1.2977019999999999</v>
      </c>
      <c r="AY74">
        <v>1.23027</v>
      </c>
      <c r="AZ74">
        <v>1.9628369999999999</v>
      </c>
      <c r="BA74">
        <v>14.048999999999999</v>
      </c>
      <c r="BB74">
        <v>10.97</v>
      </c>
      <c r="BC74">
        <v>0.78</v>
      </c>
      <c r="BD74">
        <v>19.073</v>
      </c>
      <c r="BE74">
        <v>1807.2629999999999</v>
      </c>
      <c r="BF74">
        <v>761.35599999999999</v>
      </c>
      <c r="BG74">
        <v>0.104</v>
      </c>
      <c r="BH74">
        <v>0</v>
      </c>
      <c r="BI74">
        <v>0.104</v>
      </c>
      <c r="BJ74">
        <v>8.1000000000000003E-2</v>
      </c>
      <c r="BK74">
        <v>0</v>
      </c>
      <c r="BL74">
        <v>8.1000000000000003E-2</v>
      </c>
      <c r="BM74">
        <v>9.9402000000000008</v>
      </c>
      <c r="BN74"/>
      <c r="BO74"/>
      <c r="BP74"/>
      <c r="BQ74">
        <v>0</v>
      </c>
      <c r="BR74">
        <v>0.33556000000000002</v>
      </c>
      <c r="BS74">
        <v>-3.1265239999999999</v>
      </c>
      <c r="BT74">
        <v>1.2718E-2</v>
      </c>
      <c r="BU74">
        <v>8.077769</v>
      </c>
      <c r="BV74">
        <v>-62.843132400000002</v>
      </c>
      <c r="BW74" s="4">
        <f t="shared" si="14"/>
        <v>2.1341465697999999</v>
      </c>
      <c r="BY74" s="4">
        <f t="shared" si="10"/>
        <v>11115.414421798465</v>
      </c>
      <c r="BZ74" s="4">
        <f t="shared" si="11"/>
        <v>4682.6540810733095</v>
      </c>
      <c r="CA74" s="4">
        <f t="shared" si="12"/>
        <v>0.4981834786446</v>
      </c>
      <c r="CB74" s="4">
        <f t="shared" si="13"/>
        <v>61.136338449667328</v>
      </c>
    </row>
    <row r="75" spans="1:80" x14ac:dyDescent="0.25">
      <c r="A75" s="40">
        <v>41704</v>
      </c>
      <c r="B75" s="41">
        <v>2.5163194444444443E-2</v>
      </c>
      <c r="C75">
        <v>10.683999999999999</v>
      </c>
      <c r="D75">
        <v>7.4120999999999997</v>
      </c>
      <c r="E75">
        <v>74121.355790000001</v>
      </c>
      <c r="F75">
        <v>6.1</v>
      </c>
      <c r="G75">
        <v>0.2</v>
      </c>
      <c r="H75">
        <v>1452</v>
      </c>
      <c r="I75"/>
      <c r="J75">
        <v>0</v>
      </c>
      <c r="K75">
        <v>0.8397</v>
      </c>
      <c r="L75">
        <v>8.9713999999999992</v>
      </c>
      <c r="M75">
        <v>6.2239000000000004</v>
      </c>
      <c r="N75">
        <v>5.0861999999999998</v>
      </c>
      <c r="O75">
        <v>0.17730000000000001</v>
      </c>
      <c r="P75">
        <v>5.3</v>
      </c>
      <c r="Q75">
        <v>3.9365999999999999</v>
      </c>
      <c r="R75">
        <v>0.13730000000000001</v>
      </c>
      <c r="S75">
        <v>4.0999999999999996</v>
      </c>
      <c r="T75">
        <v>1451.9894999999999</v>
      </c>
      <c r="U75"/>
      <c r="V75"/>
      <c r="W75">
        <v>0</v>
      </c>
      <c r="X75">
        <v>0</v>
      </c>
      <c r="Y75">
        <v>12.2</v>
      </c>
      <c r="Z75">
        <v>850</v>
      </c>
      <c r="AA75">
        <v>876</v>
      </c>
      <c r="AB75">
        <v>798</v>
      </c>
      <c r="AC75">
        <v>47</v>
      </c>
      <c r="AD75">
        <v>12.87</v>
      </c>
      <c r="AE75">
        <v>0.3</v>
      </c>
      <c r="AF75">
        <v>973</v>
      </c>
      <c r="AG75">
        <v>0</v>
      </c>
      <c r="AH75">
        <v>10</v>
      </c>
      <c r="AI75">
        <v>16</v>
      </c>
      <c r="AJ75">
        <v>191</v>
      </c>
      <c r="AK75">
        <v>191</v>
      </c>
      <c r="AL75">
        <v>7.1</v>
      </c>
      <c r="AM75">
        <v>195</v>
      </c>
      <c r="AN75" t="s">
        <v>155</v>
      </c>
      <c r="AO75">
        <v>1</v>
      </c>
      <c r="AP75" s="42">
        <v>0.94174768518518526</v>
      </c>
      <c r="AQ75">
        <v>47.164147</v>
      </c>
      <c r="AR75">
        <v>-88.485414000000006</v>
      </c>
      <c r="AS75">
        <v>322.10000000000002</v>
      </c>
      <c r="AT75">
        <v>41.3</v>
      </c>
      <c r="AU75">
        <v>12</v>
      </c>
      <c r="AV75">
        <v>10</v>
      </c>
      <c r="AW75" t="s">
        <v>227</v>
      </c>
      <c r="AX75">
        <v>1.7272730000000001</v>
      </c>
      <c r="AY75">
        <v>1.857143</v>
      </c>
      <c r="AZ75">
        <v>2.7220780000000002</v>
      </c>
      <c r="BA75">
        <v>14.048999999999999</v>
      </c>
      <c r="BB75">
        <v>10.96</v>
      </c>
      <c r="BC75">
        <v>0.78</v>
      </c>
      <c r="BD75">
        <v>19.091999999999999</v>
      </c>
      <c r="BE75">
        <v>1774.087</v>
      </c>
      <c r="BF75">
        <v>783.34900000000005</v>
      </c>
      <c r="BG75">
        <v>0.105</v>
      </c>
      <c r="BH75">
        <v>4.0000000000000001E-3</v>
      </c>
      <c r="BI75">
        <v>0.109</v>
      </c>
      <c r="BJ75">
        <v>8.2000000000000003E-2</v>
      </c>
      <c r="BK75">
        <v>3.0000000000000001E-3</v>
      </c>
      <c r="BL75">
        <v>8.4000000000000005E-2</v>
      </c>
      <c r="BM75">
        <v>9.4872999999999994</v>
      </c>
      <c r="BN75"/>
      <c r="BO75"/>
      <c r="BP75"/>
      <c r="BQ75">
        <v>0</v>
      </c>
      <c r="BR75">
        <v>0.28069</v>
      </c>
      <c r="BS75">
        <v>-2.8275640000000002</v>
      </c>
      <c r="BT75">
        <v>1.2282E-2</v>
      </c>
      <c r="BU75">
        <v>6.7569100000000004</v>
      </c>
      <c r="BV75">
        <v>-56.834036400000002</v>
      </c>
      <c r="BW75" s="4">
        <f t="shared" si="14"/>
        <v>1.7851756220000001</v>
      </c>
      <c r="BY75" s="4">
        <f t="shared" ref="BY75:BY137" si="15">BE75*$BU75*0.7614</f>
        <v>9127.1653899568391</v>
      </c>
      <c r="BZ75" s="4">
        <f t="shared" ref="BZ75:BZ137" si="16">BF75*$BU75*0.7614</f>
        <v>4030.1044317766259</v>
      </c>
      <c r="CA75" s="4">
        <f t="shared" ref="CA75:CA137" si="17">BJ75*$BU75*0.7614</f>
        <v>0.42186632446800004</v>
      </c>
      <c r="CB75" s="4">
        <f t="shared" ref="CB75:CB137" si="18">BM75*$BU75*0.7614</f>
        <v>48.809419269820204</v>
      </c>
    </row>
    <row r="76" spans="1:80" x14ac:dyDescent="0.25">
      <c r="A76" s="40">
        <v>41704</v>
      </c>
      <c r="B76" s="41">
        <v>2.5174768518518516E-2</v>
      </c>
      <c r="C76">
        <v>11.401</v>
      </c>
      <c r="D76">
        <v>6.8205999999999998</v>
      </c>
      <c r="E76">
        <v>68206.070229999998</v>
      </c>
      <c r="F76">
        <v>5.0999999999999996</v>
      </c>
      <c r="G76">
        <v>-2.2000000000000002</v>
      </c>
      <c r="H76">
        <v>1176.9000000000001</v>
      </c>
      <c r="I76"/>
      <c r="J76">
        <v>0</v>
      </c>
      <c r="K76">
        <v>0.84019999999999995</v>
      </c>
      <c r="L76">
        <v>9.5792999999999999</v>
      </c>
      <c r="M76">
        <v>5.7305999999999999</v>
      </c>
      <c r="N76">
        <v>4.2911999999999999</v>
      </c>
      <c r="O76">
        <v>0</v>
      </c>
      <c r="P76">
        <v>4.3</v>
      </c>
      <c r="Q76">
        <v>3.3212999999999999</v>
      </c>
      <c r="R76">
        <v>0</v>
      </c>
      <c r="S76">
        <v>3.3</v>
      </c>
      <c r="T76">
        <v>1176.8674000000001</v>
      </c>
      <c r="U76"/>
      <c r="V76"/>
      <c r="W76">
        <v>0</v>
      </c>
      <c r="X76">
        <v>0</v>
      </c>
      <c r="Y76">
        <v>12.2</v>
      </c>
      <c r="Z76">
        <v>849</v>
      </c>
      <c r="AA76">
        <v>875</v>
      </c>
      <c r="AB76">
        <v>798</v>
      </c>
      <c r="AC76">
        <v>47</v>
      </c>
      <c r="AD76">
        <v>12.87</v>
      </c>
      <c r="AE76">
        <v>0.3</v>
      </c>
      <c r="AF76">
        <v>973</v>
      </c>
      <c r="AG76">
        <v>0</v>
      </c>
      <c r="AH76">
        <v>10</v>
      </c>
      <c r="AI76">
        <v>16</v>
      </c>
      <c r="AJ76">
        <v>191</v>
      </c>
      <c r="AK76">
        <v>190.3</v>
      </c>
      <c r="AL76">
        <v>7</v>
      </c>
      <c r="AM76">
        <v>195</v>
      </c>
      <c r="AN76" t="s">
        <v>155</v>
      </c>
      <c r="AO76">
        <v>1</v>
      </c>
      <c r="AP76" s="42">
        <v>0.94177083333333333</v>
      </c>
      <c r="AQ76">
        <v>47.164293999999998</v>
      </c>
      <c r="AR76">
        <v>-88.485753000000003</v>
      </c>
      <c r="AS76">
        <v>322.5</v>
      </c>
      <c r="AT76">
        <v>39.799999999999997</v>
      </c>
      <c r="AU76">
        <v>12</v>
      </c>
      <c r="AV76">
        <v>10</v>
      </c>
      <c r="AW76" t="s">
        <v>227</v>
      </c>
      <c r="AX76">
        <v>2.2981820000000002</v>
      </c>
      <c r="AY76">
        <v>2.763636</v>
      </c>
      <c r="AZ76">
        <v>3.763636</v>
      </c>
      <c r="BA76">
        <v>14.048999999999999</v>
      </c>
      <c r="BB76">
        <v>11</v>
      </c>
      <c r="BC76">
        <v>0.78</v>
      </c>
      <c r="BD76">
        <v>19.021000000000001</v>
      </c>
      <c r="BE76">
        <v>1883.5909999999999</v>
      </c>
      <c r="BF76">
        <v>717.18399999999997</v>
      </c>
      <c r="BG76">
        <v>8.7999999999999995E-2</v>
      </c>
      <c r="BH76">
        <v>0</v>
      </c>
      <c r="BI76">
        <v>8.7999999999999995E-2</v>
      </c>
      <c r="BJ76">
        <v>6.8000000000000005E-2</v>
      </c>
      <c r="BK76">
        <v>0</v>
      </c>
      <c r="BL76">
        <v>6.8000000000000005E-2</v>
      </c>
      <c r="BM76">
        <v>7.6462000000000003</v>
      </c>
      <c r="BN76"/>
      <c r="BO76"/>
      <c r="BP76"/>
      <c r="BQ76">
        <v>0</v>
      </c>
      <c r="BR76">
        <v>0.22420200000000001</v>
      </c>
      <c r="BS76">
        <v>-2.9279660000000001</v>
      </c>
      <c r="BT76">
        <v>1.2E-2</v>
      </c>
      <c r="BU76">
        <v>5.3971030000000004</v>
      </c>
      <c r="BV76">
        <v>-58.852116600000002</v>
      </c>
      <c r="BW76" s="4">
        <f t="shared" ref="BW76:BW137" si="19">BU76*0.2642</f>
        <v>1.4259146126</v>
      </c>
      <c r="BY76" s="4">
        <f t="shared" si="15"/>
        <v>7740.3426325151022</v>
      </c>
      <c r="BZ76" s="4">
        <f t="shared" si="16"/>
        <v>2947.1630999286526</v>
      </c>
      <c r="CA76" s="4">
        <f t="shared" si="17"/>
        <v>0.27943608724560004</v>
      </c>
      <c r="CB76" s="4">
        <f t="shared" si="18"/>
        <v>31.420944269078042</v>
      </c>
    </row>
    <row r="77" spans="1:80" x14ac:dyDescent="0.25">
      <c r="A77" s="40">
        <v>41704</v>
      </c>
      <c r="B77" s="41">
        <v>2.518634259259259E-2</v>
      </c>
      <c r="C77">
        <v>11.727</v>
      </c>
      <c r="D77">
        <v>5.9604999999999997</v>
      </c>
      <c r="E77">
        <v>59604.67095</v>
      </c>
      <c r="F77">
        <v>3.8</v>
      </c>
      <c r="G77">
        <v>1</v>
      </c>
      <c r="H77">
        <v>851.6</v>
      </c>
      <c r="I77"/>
      <c r="J77">
        <v>0</v>
      </c>
      <c r="K77">
        <v>0.84609999999999996</v>
      </c>
      <c r="L77">
        <v>9.9221000000000004</v>
      </c>
      <c r="M77">
        <v>5.0430000000000001</v>
      </c>
      <c r="N77">
        <v>3.2195999999999998</v>
      </c>
      <c r="O77">
        <v>0.80489999999999995</v>
      </c>
      <c r="P77">
        <v>4</v>
      </c>
      <c r="Q77">
        <v>2.492</v>
      </c>
      <c r="R77">
        <v>0.623</v>
      </c>
      <c r="S77">
        <v>3.1</v>
      </c>
      <c r="T77">
        <v>851.56399999999996</v>
      </c>
      <c r="U77"/>
      <c r="V77"/>
      <c r="W77">
        <v>0</v>
      </c>
      <c r="X77">
        <v>0</v>
      </c>
      <c r="Y77">
        <v>12.2</v>
      </c>
      <c r="Z77">
        <v>849</v>
      </c>
      <c r="AA77">
        <v>874</v>
      </c>
      <c r="AB77">
        <v>797</v>
      </c>
      <c r="AC77">
        <v>47</v>
      </c>
      <c r="AD77">
        <v>12.87</v>
      </c>
      <c r="AE77">
        <v>0.3</v>
      </c>
      <c r="AF77">
        <v>973</v>
      </c>
      <c r="AG77">
        <v>0</v>
      </c>
      <c r="AH77">
        <v>10</v>
      </c>
      <c r="AI77">
        <v>16</v>
      </c>
      <c r="AJ77">
        <v>191</v>
      </c>
      <c r="AK77">
        <v>190</v>
      </c>
      <c r="AL77">
        <v>6.9</v>
      </c>
      <c r="AM77">
        <v>195</v>
      </c>
      <c r="AN77" t="s">
        <v>155</v>
      </c>
      <c r="AO77">
        <v>1</v>
      </c>
      <c r="AP77" s="42">
        <v>0.94178240740740737</v>
      </c>
      <c r="AQ77">
        <v>47.164361</v>
      </c>
      <c r="AR77">
        <v>-88.485968999999997</v>
      </c>
      <c r="AS77">
        <v>322.89999999999998</v>
      </c>
      <c r="AT77">
        <v>39.9</v>
      </c>
      <c r="AU77">
        <v>12</v>
      </c>
      <c r="AV77">
        <v>9</v>
      </c>
      <c r="AW77" t="s">
        <v>228</v>
      </c>
      <c r="AX77">
        <v>2.5667330000000002</v>
      </c>
      <c r="AY77">
        <v>3.1667329999999998</v>
      </c>
      <c r="AZ77">
        <v>4.2000999999999999</v>
      </c>
      <c r="BA77">
        <v>14.048999999999999</v>
      </c>
      <c r="BB77">
        <v>11.44</v>
      </c>
      <c r="BC77">
        <v>0.81</v>
      </c>
      <c r="BD77">
        <v>18.193000000000001</v>
      </c>
      <c r="BE77">
        <v>2000.0519999999999</v>
      </c>
      <c r="BF77">
        <v>647.00300000000004</v>
      </c>
      <c r="BG77">
        <v>6.8000000000000005E-2</v>
      </c>
      <c r="BH77">
        <v>1.7000000000000001E-2</v>
      </c>
      <c r="BI77">
        <v>8.5000000000000006E-2</v>
      </c>
      <c r="BJ77">
        <v>5.2999999999999999E-2</v>
      </c>
      <c r="BK77">
        <v>1.2999999999999999E-2</v>
      </c>
      <c r="BL77">
        <v>6.6000000000000003E-2</v>
      </c>
      <c r="BM77">
        <v>5.6718000000000002</v>
      </c>
      <c r="BN77"/>
      <c r="BO77"/>
      <c r="BP77"/>
      <c r="BQ77">
        <v>0</v>
      </c>
      <c r="BR77">
        <v>0.24505399999999999</v>
      </c>
      <c r="BS77">
        <v>-3.1845500000000002</v>
      </c>
      <c r="BT77">
        <v>1.2E-2</v>
      </c>
      <c r="BU77">
        <v>5.8990629999999999</v>
      </c>
      <c r="BV77">
        <v>-64.009455000000003</v>
      </c>
      <c r="BW77" s="4">
        <f t="shared" si="19"/>
        <v>1.5585324446</v>
      </c>
      <c r="BY77" s="4">
        <f t="shared" si="15"/>
        <v>8983.3266968215448</v>
      </c>
      <c r="BZ77" s="4">
        <f t="shared" si="16"/>
        <v>2906.0441042651046</v>
      </c>
      <c r="CA77" s="4">
        <f t="shared" si="17"/>
        <v>0.2380519681146</v>
      </c>
      <c r="CB77" s="4">
        <f t="shared" si="18"/>
        <v>25.47515382551676</v>
      </c>
    </row>
    <row r="78" spans="1:80" x14ac:dyDescent="0.25">
      <c r="A78" s="40">
        <v>41704</v>
      </c>
      <c r="B78" s="41">
        <v>2.5197916666666664E-2</v>
      </c>
      <c r="C78">
        <v>11.353</v>
      </c>
      <c r="D78">
        <v>6.3296000000000001</v>
      </c>
      <c r="E78">
        <v>63296.484750000003</v>
      </c>
      <c r="F78">
        <v>4.2</v>
      </c>
      <c r="G78">
        <v>4.5</v>
      </c>
      <c r="H78">
        <v>782</v>
      </c>
      <c r="I78"/>
      <c r="J78">
        <v>0</v>
      </c>
      <c r="K78">
        <v>0.84550000000000003</v>
      </c>
      <c r="L78">
        <v>9.5992999999999995</v>
      </c>
      <c r="M78">
        <v>5.3517000000000001</v>
      </c>
      <c r="N78">
        <v>3.5148999999999999</v>
      </c>
      <c r="O78">
        <v>3.8450000000000002</v>
      </c>
      <c r="P78">
        <v>7.4</v>
      </c>
      <c r="Q78">
        <v>2.7204999999999999</v>
      </c>
      <c r="R78">
        <v>2.976</v>
      </c>
      <c r="S78">
        <v>5.7</v>
      </c>
      <c r="T78">
        <v>781.98009999999999</v>
      </c>
      <c r="U78"/>
      <c r="V78"/>
      <c r="W78">
        <v>0</v>
      </c>
      <c r="X78">
        <v>0</v>
      </c>
      <c r="Y78">
        <v>12.3</v>
      </c>
      <c r="Z78">
        <v>849</v>
      </c>
      <c r="AA78">
        <v>874</v>
      </c>
      <c r="AB78">
        <v>796</v>
      </c>
      <c r="AC78">
        <v>47</v>
      </c>
      <c r="AD78">
        <v>12.87</v>
      </c>
      <c r="AE78">
        <v>0.3</v>
      </c>
      <c r="AF78">
        <v>973</v>
      </c>
      <c r="AG78">
        <v>0</v>
      </c>
      <c r="AH78">
        <v>10</v>
      </c>
      <c r="AI78">
        <v>16</v>
      </c>
      <c r="AJ78">
        <v>191</v>
      </c>
      <c r="AK78">
        <v>190</v>
      </c>
      <c r="AL78">
        <v>6.9</v>
      </c>
      <c r="AM78">
        <v>195</v>
      </c>
      <c r="AN78" t="s">
        <v>155</v>
      </c>
      <c r="AO78">
        <v>1</v>
      </c>
      <c r="AP78" s="42">
        <v>0.94179398148148152</v>
      </c>
      <c r="AQ78">
        <v>47.164425999999999</v>
      </c>
      <c r="AR78">
        <v>-88.486182999999997</v>
      </c>
      <c r="AS78">
        <v>323.39999999999998</v>
      </c>
      <c r="AT78">
        <v>39.5</v>
      </c>
      <c r="AU78">
        <v>12</v>
      </c>
      <c r="AV78">
        <v>9</v>
      </c>
      <c r="AW78" t="s">
        <v>228</v>
      </c>
      <c r="AX78">
        <v>2.7</v>
      </c>
      <c r="AY78">
        <v>3.3</v>
      </c>
      <c r="AZ78">
        <v>4.4000000000000004</v>
      </c>
      <c r="BA78">
        <v>14.048999999999999</v>
      </c>
      <c r="BB78">
        <v>11.4</v>
      </c>
      <c r="BC78">
        <v>0.81</v>
      </c>
      <c r="BD78">
        <v>18.274000000000001</v>
      </c>
      <c r="BE78">
        <v>1937.6969999999999</v>
      </c>
      <c r="BF78">
        <v>687.56700000000001</v>
      </c>
      <c r="BG78">
        <v>7.3999999999999996E-2</v>
      </c>
      <c r="BH78">
        <v>8.1000000000000003E-2</v>
      </c>
      <c r="BI78">
        <v>0.156</v>
      </c>
      <c r="BJ78">
        <v>5.8000000000000003E-2</v>
      </c>
      <c r="BK78">
        <v>6.3E-2</v>
      </c>
      <c r="BL78">
        <v>0.12</v>
      </c>
      <c r="BM78">
        <v>5.2156000000000002</v>
      </c>
      <c r="BN78"/>
      <c r="BO78"/>
      <c r="BP78"/>
      <c r="BQ78">
        <v>0</v>
      </c>
      <c r="BR78">
        <v>0.34328799999999998</v>
      </c>
      <c r="BS78">
        <v>-2.9536199999999999</v>
      </c>
      <c r="BT78">
        <v>1.2E-2</v>
      </c>
      <c r="BU78">
        <v>8.2637999999999998</v>
      </c>
      <c r="BV78">
        <v>-59.367761999999999</v>
      </c>
      <c r="BW78" s="4">
        <f t="shared" si="19"/>
        <v>2.1832959599999997</v>
      </c>
      <c r="BY78" s="4">
        <f t="shared" si="15"/>
        <v>12192.10059279204</v>
      </c>
      <c r="BZ78" s="4">
        <f t="shared" si="16"/>
        <v>4326.2109753404402</v>
      </c>
      <c r="CA78" s="4">
        <f t="shared" si="17"/>
        <v>0.36493932456</v>
      </c>
      <c r="CB78" s="4">
        <f t="shared" si="18"/>
        <v>32.816854158192001</v>
      </c>
    </row>
    <row r="79" spans="1:80" x14ac:dyDescent="0.25">
      <c r="A79" s="40">
        <v>41704</v>
      </c>
      <c r="B79" s="41">
        <v>2.5209490740740744E-2</v>
      </c>
      <c r="C79">
        <v>10.938000000000001</v>
      </c>
      <c r="D79">
        <v>6.9710999999999999</v>
      </c>
      <c r="E79">
        <v>69710.742620000005</v>
      </c>
      <c r="F79">
        <v>4.4000000000000004</v>
      </c>
      <c r="G79">
        <v>4.4000000000000004</v>
      </c>
      <c r="H79">
        <v>884.4</v>
      </c>
      <c r="I79"/>
      <c r="J79">
        <v>0</v>
      </c>
      <c r="K79">
        <v>0.84250000000000003</v>
      </c>
      <c r="L79">
        <v>9.2152999999999992</v>
      </c>
      <c r="M79">
        <v>5.8731</v>
      </c>
      <c r="N79">
        <v>3.6669</v>
      </c>
      <c r="O79">
        <v>3.7069999999999999</v>
      </c>
      <c r="P79">
        <v>7.4</v>
      </c>
      <c r="Q79">
        <v>2.8380999999999998</v>
      </c>
      <c r="R79">
        <v>2.8692000000000002</v>
      </c>
      <c r="S79">
        <v>5.7</v>
      </c>
      <c r="T79">
        <v>884.35209999999995</v>
      </c>
      <c r="U79"/>
      <c r="V79"/>
      <c r="W79">
        <v>0</v>
      </c>
      <c r="X79">
        <v>0</v>
      </c>
      <c r="Y79">
        <v>12.2</v>
      </c>
      <c r="Z79">
        <v>849</v>
      </c>
      <c r="AA79">
        <v>875</v>
      </c>
      <c r="AB79">
        <v>797</v>
      </c>
      <c r="AC79">
        <v>47</v>
      </c>
      <c r="AD79">
        <v>12.87</v>
      </c>
      <c r="AE79">
        <v>0.3</v>
      </c>
      <c r="AF79">
        <v>973</v>
      </c>
      <c r="AG79">
        <v>0</v>
      </c>
      <c r="AH79">
        <v>10</v>
      </c>
      <c r="AI79">
        <v>16</v>
      </c>
      <c r="AJ79">
        <v>191</v>
      </c>
      <c r="AK79">
        <v>190</v>
      </c>
      <c r="AL79">
        <v>7</v>
      </c>
      <c r="AM79">
        <v>195</v>
      </c>
      <c r="AN79" t="s">
        <v>155</v>
      </c>
      <c r="AO79">
        <v>1</v>
      </c>
      <c r="AP79" s="42">
        <v>0.94180555555555545</v>
      </c>
      <c r="AQ79">
        <v>47.164462999999998</v>
      </c>
      <c r="AR79">
        <v>-88.486327000000003</v>
      </c>
      <c r="AS79">
        <v>323.39999999999998</v>
      </c>
      <c r="AT79">
        <v>38.9</v>
      </c>
      <c r="AU79">
        <v>12</v>
      </c>
      <c r="AV79">
        <v>7</v>
      </c>
      <c r="AW79" t="s">
        <v>228</v>
      </c>
      <c r="AX79">
        <v>2.7661340000000001</v>
      </c>
      <c r="AY79">
        <v>3.4322680000000001</v>
      </c>
      <c r="AZ79">
        <v>4.5322680000000002</v>
      </c>
      <c r="BA79">
        <v>14.048999999999999</v>
      </c>
      <c r="BB79">
        <v>11.17</v>
      </c>
      <c r="BC79">
        <v>0.8</v>
      </c>
      <c r="BD79">
        <v>18.693999999999999</v>
      </c>
      <c r="BE79">
        <v>1842.027</v>
      </c>
      <c r="BF79">
        <v>747.19200000000001</v>
      </c>
      <c r="BG79">
        <v>7.6999999999999999E-2</v>
      </c>
      <c r="BH79">
        <v>7.8E-2</v>
      </c>
      <c r="BI79">
        <v>0.154</v>
      </c>
      <c r="BJ79">
        <v>5.8999999999999997E-2</v>
      </c>
      <c r="BK79">
        <v>0.06</v>
      </c>
      <c r="BL79">
        <v>0.11899999999999999</v>
      </c>
      <c r="BM79">
        <v>5.8407999999999998</v>
      </c>
      <c r="BN79"/>
      <c r="BO79"/>
      <c r="BP79"/>
      <c r="BQ79">
        <v>0</v>
      </c>
      <c r="BR79">
        <v>0.32430399999999998</v>
      </c>
      <c r="BS79">
        <v>-2.6606540000000001</v>
      </c>
      <c r="BT79">
        <v>1.2E-2</v>
      </c>
      <c r="BU79">
        <v>7.8068080000000002</v>
      </c>
      <c r="BV79">
        <v>-53.4791454</v>
      </c>
      <c r="BW79" s="4">
        <f t="shared" si="19"/>
        <v>2.0625586735999999</v>
      </c>
      <c r="BY79" s="4">
        <f t="shared" si="15"/>
        <v>10949.199342627902</v>
      </c>
      <c r="BZ79" s="4">
        <f t="shared" si="16"/>
        <v>4441.3866654597505</v>
      </c>
      <c r="CA79" s="4">
        <f t="shared" si="17"/>
        <v>0.35070211306079996</v>
      </c>
      <c r="CB79" s="4">
        <f t="shared" si="18"/>
        <v>34.718320372296958</v>
      </c>
    </row>
    <row r="80" spans="1:80" x14ac:dyDescent="0.25">
      <c r="A80" s="40">
        <v>41704</v>
      </c>
      <c r="B80" s="41">
        <v>2.5221064814814814E-2</v>
      </c>
      <c r="C80">
        <v>10.749000000000001</v>
      </c>
      <c r="D80">
        <v>7.5564999999999998</v>
      </c>
      <c r="E80">
        <v>75565.382089999999</v>
      </c>
      <c r="F80">
        <v>4.5999999999999996</v>
      </c>
      <c r="G80">
        <v>7.5</v>
      </c>
      <c r="H80">
        <v>1042.5</v>
      </c>
      <c r="I80"/>
      <c r="J80">
        <v>0</v>
      </c>
      <c r="K80">
        <v>0.83819999999999995</v>
      </c>
      <c r="L80">
        <v>9.0096000000000007</v>
      </c>
      <c r="M80">
        <v>6.3337000000000003</v>
      </c>
      <c r="N80">
        <v>3.8834</v>
      </c>
      <c r="O80">
        <v>6.3160999999999996</v>
      </c>
      <c r="P80">
        <v>10.199999999999999</v>
      </c>
      <c r="Q80">
        <v>3.0057</v>
      </c>
      <c r="R80">
        <v>4.8886000000000003</v>
      </c>
      <c r="S80">
        <v>7.9</v>
      </c>
      <c r="T80">
        <v>1042.4733000000001</v>
      </c>
      <c r="U80"/>
      <c r="V80"/>
      <c r="W80">
        <v>0</v>
      </c>
      <c r="X80">
        <v>0</v>
      </c>
      <c r="Y80">
        <v>12.3</v>
      </c>
      <c r="Z80">
        <v>849</v>
      </c>
      <c r="AA80">
        <v>875</v>
      </c>
      <c r="AB80">
        <v>796</v>
      </c>
      <c r="AC80">
        <v>47</v>
      </c>
      <c r="AD80">
        <v>12.87</v>
      </c>
      <c r="AE80">
        <v>0.3</v>
      </c>
      <c r="AF80">
        <v>973</v>
      </c>
      <c r="AG80">
        <v>0</v>
      </c>
      <c r="AH80">
        <v>10</v>
      </c>
      <c r="AI80">
        <v>16</v>
      </c>
      <c r="AJ80">
        <v>191</v>
      </c>
      <c r="AK80">
        <v>190</v>
      </c>
      <c r="AL80">
        <v>6.9</v>
      </c>
      <c r="AM80">
        <v>195</v>
      </c>
      <c r="AN80" t="s">
        <v>155</v>
      </c>
      <c r="AO80">
        <v>1</v>
      </c>
      <c r="AP80" s="42">
        <v>0.94180555555555545</v>
      </c>
      <c r="AQ80">
        <v>47.164490999999998</v>
      </c>
      <c r="AR80">
        <v>-88.486468000000002</v>
      </c>
      <c r="AS80">
        <v>323.3</v>
      </c>
      <c r="AT80">
        <v>38.6</v>
      </c>
      <c r="AU80">
        <v>12</v>
      </c>
      <c r="AV80">
        <v>7</v>
      </c>
      <c r="AW80" t="s">
        <v>229</v>
      </c>
      <c r="AX80">
        <v>2.998901</v>
      </c>
      <c r="AY80">
        <v>3.8318680000000001</v>
      </c>
      <c r="AZ80">
        <v>4.9648349999999999</v>
      </c>
      <c r="BA80">
        <v>14.048999999999999</v>
      </c>
      <c r="BB80">
        <v>10.86</v>
      </c>
      <c r="BC80">
        <v>0.77</v>
      </c>
      <c r="BD80">
        <v>19.306999999999999</v>
      </c>
      <c r="BE80">
        <v>1769.2619999999999</v>
      </c>
      <c r="BF80">
        <v>791.62800000000004</v>
      </c>
      <c r="BG80">
        <v>0.08</v>
      </c>
      <c r="BH80">
        <v>0.13</v>
      </c>
      <c r="BI80">
        <v>0.21</v>
      </c>
      <c r="BJ80">
        <v>6.2E-2</v>
      </c>
      <c r="BK80">
        <v>0.10100000000000001</v>
      </c>
      <c r="BL80">
        <v>0.16200000000000001</v>
      </c>
      <c r="BM80">
        <v>6.7641999999999998</v>
      </c>
      <c r="BN80"/>
      <c r="BO80"/>
      <c r="BP80"/>
      <c r="BQ80">
        <v>0</v>
      </c>
      <c r="BR80">
        <v>0.28676800000000002</v>
      </c>
      <c r="BS80">
        <v>-2.45458</v>
      </c>
      <c r="BT80">
        <v>1.3436E-2</v>
      </c>
      <c r="BU80">
        <v>6.9032229999999997</v>
      </c>
      <c r="BV80">
        <v>-49.337057999999999</v>
      </c>
      <c r="BW80" s="4">
        <f t="shared" si="19"/>
        <v>1.8238315165999999</v>
      </c>
      <c r="BY80" s="4">
        <f t="shared" si="15"/>
        <v>9299.4427540677552</v>
      </c>
      <c r="BZ80" s="4">
        <f t="shared" si="16"/>
        <v>4160.887007417301</v>
      </c>
      <c r="CA80" s="4">
        <f t="shared" si="17"/>
        <v>0.32587906751639995</v>
      </c>
      <c r="CB80" s="4">
        <f t="shared" si="18"/>
        <v>35.553406266039239</v>
      </c>
    </row>
    <row r="81" spans="1:80" x14ac:dyDescent="0.25">
      <c r="A81" s="40">
        <v>41704</v>
      </c>
      <c r="B81" s="41">
        <v>2.5232638888888891E-2</v>
      </c>
      <c r="C81">
        <v>10.919</v>
      </c>
      <c r="D81">
        <v>7.3163999999999998</v>
      </c>
      <c r="E81">
        <v>73164.437030000001</v>
      </c>
      <c r="F81">
        <v>4.3</v>
      </c>
      <c r="G81">
        <v>-10.6</v>
      </c>
      <c r="H81">
        <v>1151.2</v>
      </c>
      <c r="I81"/>
      <c r="J81">
        <v>0</v>
      </c>
      <c r="K81">
        <v>0.83919999999999995</v>
      </c>
      <c r="L81">
        <v>9.1630000000000003</v>
      </c>
      <c r="M81">
        <v>6.1398999999999999</v>
      </c>
      <c r="N81">
        <v>3.6084999999999998</v>
      </c>
      <c r="O81">
        <v>0</v>
      </c>
      <c r="P81">
        <v>3.6</v>
      </c>
      <c r="Q81">
        <v>2.7928999999999999</v>
      </c>
      <c r="R81">
        <v>0</v>
      </c>
      <c r="S81">
        <v>2.8</v>
      </c>
      <c r="T81">
        <v>1151.2319</v>
      </c>
      <c r="U81"/>
      <c r="V81"/>
      <c r="W81">
        <v>0</v>
      </c>
      <c r="X81">
        <v>0</v>
      </c>
      <c r="Y81">
        <v>12.3</v>
      </c>
      <c r="Z81">
        <v>849</v>
      </c>
      <c r="AA81">
        <v>875</v>
      </c>
      <c r="AB81">
        <v>797</v>
      </c>
      <c r="AC81">
        <v>47</v>
      </c>
      <c r="AD81">
        <v>12.87</v>
      </c>
      <c r="AE81">
        <v>0.3</v>
      </c>
      <c r="AF81">
        <v>973</v>
      </c>
      <c r="AG81">
        <v>0</v>
      </c>
      <c r="AH81">
        <v>10</v>
      </c>
      <c r="AI81">
        <v>16</v>
      </c>
      <c r="AJ81">
        <v>191</v>
      </c>
      <c r="AK81">
        <v>190</v>
      </c>
      <c r="AL81">
        <v>7.2</v>
      </c>
      <c r="AM81">
        <v>195</v>
      </c>
      <c r="AN81" t="s">
        <v>155</v>
      </c>
      <c r="AO81">
        <v>1</v>
      </c>
      <c r="AP81" s="42">
        <v>0.94182870370370375</v>
      </c>
      <c r="AQ81">
        <v>47.164546999999999</v>
      </c>
      <c r="AR81">
        <v>-88.486755000000002</v>
      </c>
      <c r="AS81">
        <v>323.10000000000002</v>
      </c>
      <c r="AT81">
        <v>37.9</v>
      </c>
      <c r="AU81">
        <v>12</v>
      </c>
      <c r="AV81">
        <v>7</v>
      </c>
      <c r="AW81" t="s">
        <v>229</v>
      </c>
      <c r="AX81">
        <v>3.2</v>
      </c>
      <c r="AY81">
        <v>4.0999999999999996</v>
      </c>
      <c r="AZ81">
        <v>5.3</v>
      </c>
      <c r="BA81">
        <v>14.048999999999999</v>
      </c>
      <c r="BB81">
        <v>10.92</v>
      </c>
      <c r="BC81">
        <v>0.78</v>
      </c>
      <c r="BD81">
        <v>19.163</v>
      </c>
      <c r="BE81">
        <v>1802.85</v>
      </c>
      <c r="BF81">
        <v>768.87800000000004</v>
      </c>
      <c r="BG81">
        <v>7.3999999999999996E-2</v>
      </c>
      <c r="BH81">
        <v>0</v>
      </c>
      <c r="BI81">
        <v>7.3999999999999996E-2</v>
      </c>
      <c r="BJ81">
        <v>5.8000000000000003E-2</v>
      </c>
      <c r="BK81">
        <v>0</v>
      </c>
      <c r="BL81">
        <v>5.8000000000000003E-2</v>
      </c>
      <c r="BM81">
        <v>7.4842000000000004</v>
      </c>
      <c r="BN81"/>
      <c r="BO81"/>
      <c r="BP81"/>
      <c r="BQ81">
        <v>0</v>
      </c>
      <c r="BR81">
        <v>0.24840799999999999</v>
      </c>
      <c r="BS81">
        <v>-2.7291259999999999</v>
      </c>
      <c r="BT81">
        <v>1.2564000000000001E-2</v>
      </c>
      <c r="BU81">
        <v>5.9798020000000003</v>
      </c>
      <c r="BV81">
        <v>-54.8554326</v>
      </c>
      <c r="BW81" s="4">
        <f t="shared" si="19"/>
        <v>1.5798636883999999</v>
      </c>
      <c r="BY81" s="4">
        <f t="shared" si="15"/>
        <v>8208.4143475819801</v>
      </c>
      <c r="BZ81" s="4">
        <f t="shared" si="16"/>
        <v>3500.7178671215788</v>
      </c>
      <c r="CA81" s="4">
        <f t="shared" si="17"/>
        <v>0.26407523208240002</v>
      </c>
      <c r="CB81" s="4">
        <f t="shared" si="18"/>
        <v>34.075721585363766</v>
      </c>
    </row>
    <row r="82" spans="1:80" x14ac:dyDescent="0.25">
      <c r="A82" s="40">
        <v>41704</v>
      </c>
      <c r="B82" s="41">
        <v>2.5244212962962961E-2</v>
      </c>
      <c r="C82">
        <v>11.683</v>
      </c>
      <c r="D82">
        <v>6.3295000000000003</v>
      </c>
      <c r="E82">
        <v>63295.27334</v>
      </c>
      <c r="F82">
        <v>4.5</v>
      </c>
      <c r="G82">
        <v>-6.7</v>
      </c>
      <c r="H82">
        <v>927.3</v>
      </c>
      <c r="I82"/>
      <c r="J82">
        <v>0</v>
      </c>
      <c r="K82">
        <v>0.84299999999999997</v>
      </c>
      <c r="L82">
        <v>9.8483000000000001</v>
      </c>
      <c r="M82">
        <v>5.3357000000000001</v>
      </c>
      <c r="N82">
        <v>3.7532000000000001</v>
      </c>
      <c r="O82">
        <v>0</v>
      </c>
      <c r="P82">
        <v>3.8</v>
      </c>
      <c r="Q82">
        <v>2.9049999999999998</v>
      </c>
      <c r="R82">
        <v>0</v>
      </c>
      <c r="S82">
        <v>2.9</v>
      </c>
      <c r="T82">
        <v>927.32889999999998</v>
      </c>
      <c r="U82"/>
      <c r="V82"/>
      <c r="W82">
        <v>0</v>
      </c>
      <c r="X82">
        <v>0</v>
      </c>
      <c r="Y82">
        <v>12.2</v>
      </c>
      <c r="Z82">
        <v>849</v>
      </c>
      <c r="AA82">
        <v>875</v>
      </c>
      <c r="AB82">
        <v>798</v>
      </c>
      <c r="AC82">
        <v>47</v>
      </c>
      <c r="AD82">
        <v>12.87</v>
      </c>
      <c r="AE82">
        <v>0.3</v>
      </c>
      <c r="AF82">
        <v>973</v>
      </c>
      <c r="AG82">
        <v>0</v>
      </c>
      <c r="AH82">
        <v>10</v>
      </c>
      <c r="AI82">
        <v>16</v>
      </c>
      <c r="AJ82">
        <v>191</v>
      </c>
      <c r="AK82">
        <v>190</v>
      </c>
      <c r="AL82">
        <v>7.2</v>
      </c>
      <c r="AM82">
        <v>195</v>
      </c>
      <c r="AN82" t="s">
        <v>155</v>
      </c>
      <c r="AO82">
        <v>1</v>
      </c>
      <c r="AP82" s="42">
        <v>0.94182870370370375</v>
      </c>
      <c r="AQ82">
        <v>47.164546000000001</v>
      </c>
      <c r="AR82">
        <v>-88.486821000000006</v>
      </c>
      <c r="AS82">
        <v>323.2</v>
      </c>
      <c r="AT82">
        <v>37.200000000000003</v>
      </c>
      <c r="AU82">
        <v>12</v>
      </c>
      <c r="AV82">
        <v>7</v>
      </c>
      <c r="AW82" t="s">
        <v>229</v>
      </c>
      <c r="AX82">
        <v>2.642957</v>
      </c>
      <c r="AY82">
        <v>3.3463539999999998</v>
      </c>
      <c r="AZ82">
        <v>4.3497500000000002</v>
      </c>
      <c r="BA82">
        <v>14.048999999999999</v>
      </c>
      <c r="BB82">
        <v>11.2</v>
      </c>
      <c r="BC82">
        <v>0.8</v>
      </c>
      <c r="BD82">
        <v>18.626000000000001</v>
      </c>
      <c r="BE82">
        <v>1955.663</v>
      </c>
      <c r="BF82">
        <v>674.37800000000004</v>
      </c>
      <c r="BG82">
        <v>7.8E-2</v>
      </c>
      <c r="BH82">
        <v>0</v>
      </c>
      <c r="BI82">
        <v>7.8E-2</v>
      </c>
      <c r="BJ82">
        <v>0.06</v>
      </c>
      <c r="BK82">
        <v>0</v>
      </c>
      <c r="BL82">
        <v>0.06</v>
      </c>
      <c r="BM82">
        <v>6.0846</v>
      </c>
      <c r="BN82"/>
      <c r="BO82"/>
      <c r="BP82"/>
      <c r="BQ82">
        <v>0</v>
      </c>
      <c r="BR82">
        <v>0.19794600000000001</v>
      </c>
      <c r="BS82">
        <v>-2.5930580000000001</v>
      </c>
      <c r="BT82">
        <v>1.2E-2</v>
      </c>
      <c r="BU82">
        <v>4.7650550000000003</v>
      </c>
      <c r="BV82">
        <v>-52.120465799999998</v>
      </c>
      <c r="BW82" s="4">
        <f t="shared" si="19"/>
        <v>1.2589275310000001</v>
      </c>
      <c r="BY82" s="4">
        <f t="shared" si="15"/>
        <v>7095.3661133724509</v>
      </c>
      <c r="BZ82" s="4">
        <f t="shared" si="16"/>
        <v>2446.7195057655063</v>
      </c>
      <c r="CA82" s="4">
        <f t="shared" si="17"/>
        <v>0.21768677262000002</v>
      </c>
      <c r="CB82" s="4">
        <f t="shared" si="18"/>
        <v>22.075615611394202</v>
      </c>
    </row>
    <row r="83" spans="1:80" x14ac:dyDescent="0.25">
      <c r="A83" s="40">
        <v>41704</v>
      </c>
      <c r="B83" s="41">
        <v>2.5255787037037038E-2</v>
      </c>
      <c r="C83">
        <v>12.106</v>
      </c>
      <c r="D83">
        <v>5.2666000000000004</v>
      </c>
      <c r="E83">
        <v>52666.006739999997</v>
      </c>
      <c r="F83">
        <v>4.3</v>
      </c>
      <c r="G83">
        <v>-5.4</v>
      </c>
      <c r="H83">
        <v>696.5</v>
      </c>
      <c r="I83"/>
      <c r="J83">
        <v>0</v>
      </c>
      <c r="K83">
        <v>0.8498</v>
      </c>
      <c r="L83">
        <v>10.2881</v>
      </c>
      <c r="M83">
        <v>4.4757999999999996</v>
      </c>
      <c r="N83">
        <v>3.6465000000000001</v>
      </c>
      <c r="O83">
        <v>0</v>
      </c>
      <c r="P83">
        <v>3.6</v>
      </c>
      <c r="Q83">
        <v>2.8224</v>
      </c>
      <c r="R83">
        <v>0</v>
      </c>
      <c r="S83">
        <v>2.8</v>
      </c>
      <c r="T83">
        <v>696.47059999999999</v>
      </c>
      <c r="U83"/>
      <c r="V83"/>
      <c r="W83">
        <v>0</v>
      </c>
      <c r="X83">
        <v>0</v>
      </c>
      <c r="Y83">
        <v>12.2</v>
      </c>
      <c r="Z83">
        <v>849</v>
      </c>
      <c r="AA83">
        <v>874</v>
      </c>
      <c r="AB83">
        <v>797</v>
      </c>
      <c r="AC83">
        <v>47</v>
      </c>
      <c r="AD83">
        <v>12.87</v>
      </c>
      <c r="AE83">
        <v>0.3</v>
      </c>
      <c r="AF83">
        <v>973</v>
      </c>
      <c r="AG83">
        <v>0</v>
      </c>
      <c r="AH83">
        <v>10</v>
      </c>
      <c r="AI83">
        <v>16</v>
      </c>
      <c r="AJ83">
        <v>191</v>
      </c>
      <c r="AK83">
        <v>189.3</v>
      </c>
      <c r="AL83">
        <v>7</v>
      </c>
      <c r="AM83">
        <v>195</v>
      </c>
      <c r="AN83" t="s">
        <v>155</v>
      </c>
      <c r="AO83">
        <v>1</v>
      </c>
      <c r="AP83" s="42">
        <v>0.94184027777777779</v>
      </c>
      <c r="AQ83">
        <v>47.164524999999998</v>
      </c>
      <c r="AR83">
        <v>-88.487088</v>
      </c>
      <c r="AS83">
        <v>323.2</v>
      </c>
      <c r="AT83">
        <v>35.299999999999997</v>
      </c>
      <c r="AU83">
        <v>12</v>
      </c>
      <c r="AV83">
        <v>7</v>
      </c>
      <c r="AW83" t="s">
        <v>217</v>
      </c>
      <c r="AX83">
        <v>1.4346650000000001</v>
      </c>
      <c r="AY83">
        <v>1.8</v>
      </c>
      <c r="AZ83">
        <v>2.3673329999999999</v>
      </c>
      <c r="BA83">
        <v>14.048999999999999</v>
      </c>
      <c r="BB83">
        <v>11.74</v>
      </c>
      <c r="BC83">
        <v>0.84</v>
      </c>
      <c r="BD83">
        <v>17.669</v>
      </c>
      <c r="BE83">
        <v>2104.2269999999999</v>
      </c>
      <c r="BF83">
        <v>582.64499999999998</v>
      </c>
      <c r="BG83">
        <v>7.8E-2</v>
      </c>
      <c r="BH83">
        <v>0</v>
      </c>
      <c r="BI83">
        <v>7.8E-2</v>
      </c>
      <c r="BJ83">
        <v>0.06</v>
      </c>
      <c r="BK83">
        <v>0</v>
      </c>
      <c r="BL83">
        <v>0.06</v>
      </c>
      <c r="BM83">
        <v>4.7068000000000003</v>
      </c>
      <c r="BN83"/>
      <c r="BO83"/>
      <c r="BP83"/>
      <c r="BQ83">
        <v>0</v>
      </c>
      <c r="BR83">
        <v>0.16935800000000001</v>
      </c>
      <c r="BS83">
        <v>-2.7855340000000002</v>
      </c>
      <c r="BT83">
        <v>1.1282E-2</v>
      </c>
      <c r="BU83">
        <v>4.0768700000000004</v>
      </c>
      <c r="BV83">
        <v>-55.989233400000003</v>
      </c>
      <c r="BW83" s="4">
        <f t="shared" si="19"/>
        <v>1.0771090540000001</v>
      </c>
      <c r="BY83" s="4">
        <f t="shared" si="15"/>
        <v>6531.7916703136862</v>
      </c>
      <c r="BZ83" s="4">
        <f t="shared" si="16"/>
        <v>1808.6051351636102</v>
      </c>
      <c r="CA83" s="4">
        <f t="shared" si="17"/>
        <v>0.18624772908000001</v>
      </c>
      <c r="CB83" s="4">
        <f t="shared" si="18"/>
        <v>14.610513520562401</v>
      </c>
    </row>
    <row r="84" spans="1:80" x14ac:dyDescent="0.25">
      <c r="A84" s="40">
        <v>41704</v>
      </c>
      <c r="B84" s="41">
        <v>2.5267361111111108E-2</v>
      </c>
      <c r="C84">
        <v>12.462</v>
      </c>
      <c r="D84">
        <v>4.6752000000000002</v>
      </c>
      <c r="E84">
        <v>46751.937660000003</v>
      </c>
      <c r="F84">
        <v>4.4000000000000004</v>
      </c>
      <c r="G84">
        <v>-13.4</v>
      </c>
      <c r="H84">
        <v>538.70000000000005</v>
      </c>
      <c r="I84"/>
      <c r="J84">
        <v>0</v>
      </c>
      <c r="K84">
        <v>0.85270000000000001</v>
      </c>
      <c r="L84">
        <v>10.626200000000001</v>
      </c>
      <c r="M84">
        <v>3.9864999999999999</v>
      </c>
      <c r="N84">
        <v>3.7151000000000001</v>
      </c>
      <c r="O84">
        <v>0</v>
      </c>
      <c r="P84">
        <v>3.7</v>
      </c>
      <c r="Q84">
        <v>2.8755000000000002</v>
      </c>
      <c r="R84">
        <v>0</v>
      </c>
      <c r="S84">
        <v>2.9</v>
      </c>
      <c r="T84">
        <v>538.68920000000003</v>
      </c>
      <c r="U84"/>
      <c r="V84"/>
      <c r="W84">
        <v>0</v>
      </c>
      <c r="X84">
        <v>0</v>
      </c>
      <c r="Y84">
        <v>12.2</v>
      </c>
      <c r="Z84">
        <v>849</v>
      </c>
      <c r="AA84">
        <v>875</v>
      </c>
      <c r="AB84">
        <v>796</v>
      </c>
      <c r="AC84">
        <v>47</v>
      </c>
      <c r="AD84">
        <v>12.87</v>
      </c>
      <c r="AE84">
        <v>0.3</v>
      </c>
      <c r="AF84">
        <v>973</v>
      </c>
      <c r="AG84">
        <v>0</v>
      </c>
      <c r="AH84">
        <v>10</v>
      </c>
      <c r="AI84">
        <v>16</v>
      </c>
      <c r="AJ84">
        <v>191</v>
      </c>
      <c r="AK84">
        <v>189.7</v>
      </c>
      <c r="AL84">
        <v>6.9</v>
      </c>
      <c r="AM84">
        <v>195</v>
      </c>
      <c r="AN84" t="s">
        <v>155</v>
      </c>
      <c r="AO84">
        <v>1</v>
      </c>
      <c r="AP84" s="42">
        <v>0.94186342592592587</v>
      </c>
      <c r="AQ84">
        <v>47.164470000000001</v>
      </c>
      <c r="AR84">
        <v>-88.487423000000007</v>
      </c>
      <c r="AS84">
        <v>323.10000000000002</v>
      </c>
      <c r="AT84">
        <v>33.9</v>
      </c>
      <c r="AU84">
        <v>12</v>
      </c>
      <c r="AV84">
        <v>7</v>
      </c>
      <c r="AW84" t="s">
        <v>217</v>
      </c>
      <c r="AX84">
        <v>1.2348650000000001</v>
      </c>
      <c r="AY84">
        <v>1.7348650000000001</v>
      </c>
      <c r="AZ84">
        <v>2.2022979999999999</v>
      </c>
      <c r="BA84">
        <v>14.048999999999999</v>
      </c>
      <c r="BB84">
        <v>11.98</v>
      </c>
      <c r="BC84">
        <v>0.85</v>
      </c>
      <c r="BD84">
        <v>17.276</v>
      </c>
      <c r="BE84">
        <v>2198.1990000000001</v>
      </c>
      <c r="BF84">
        <v>524.88</v>
      </c>
      <c r="BG84">
        <v>0.08</v>
      </c>
      <c r="BH84">
        <v>0</v>
      </c>
      <c r="BI84">
        <v>0.08</v>
      </c>
      <c r="BJ84">
        <v>6.2E-2</v>
      </c>
      <c r="BK84">
        <v>0</v>
      </c>
      <c r="BL84">
        <v>6.2E-2</v>
      </c>
      <c r="BM84">
        <v>3.6821000000000002</v>
      </c>
      <c r="BN84"/>
      <c r="BO84"/>
      <c r="BP84"/>
      <c r="BQ84">
        <v>0</v>
      </c>
      <c r="BR84">
        <v>0.14893700000000001</v>
      </c>
      <c r="BS84">
        <v>-3.2513169999999998</v>
      </c>
      <c r="BT84">
        <v>1.1717E-2</v>
      </c>
      <c r="BU84">
        <v>3.5852879999999998</v>
      </c>
      <c r="BV84">
        <v>-65.351471700000005</v>
      </c>
      <c r="BW84" s="4">
        <f t="shared" si="19"/>
        <v>0.94723308959999997</v>
      </c>
      <c r="BY84" s="4">
        <f t="shared" si="15"/>
        <v>6000.7277842919557</v>
      </c>
      <c r="BZ84" s="4">
        <f t="shared" si="16"/>
        <v>1432.8375180860157</v>
      </c>
      <c r="CA84" s="4">
        <f t="shared" si="17"/>
        <v>0.16924997355839996</v>
      </c>
      <c r="CB84" s="4">
        <f t="shared" si="18"/>
        <v>10.051537542570719</v>
      </c>
    </row>
    <row r="85" spans="1:80" x14ac:dyDescent="0.25">
      <c r="A85" s="40">
        <v>41704</v>
      </c>
      <c r="B85" s="41">
        <v>2.5278935185185186E-2</v>
      </c>
      <c r="C85">
        <v>12.6</v>
      </c>
      <c r="D85">
        <v>4.7554999999999996</v>
      </c>
      <c r="E85">
        <v>47555.298009999999</v>
      </c>
      <c r="F85">
        <v>4.3</v>
      </c>
      <c r="G85">
        <v>-13.5</v>
      </c>
      <c r="H85">
        <v>492.7</v>
      </c>
      <c r="I85"/>
      <c r="J85">
        <v>0</v>
      </c>
      <c r="K85">
        <v>0.85099999999999998</v>
      </c>
      <c r="L85">
        <v>10.7227</v>
      </c>
      <c r="M85">
        <v>4.0469999999999997</v>
      </c>
      <c r="N85">
        <v>3.6593</v>
      </c>
      <c r="O85">
        <v>0</v>
      </c>
      <c r="P85">
        <v>3.7</v>
      </c>
      <c r="Q85">
        <v>2.8323</v>
      </c>
      <c r="R85">
        <v>0</v>
      </c>
      <c r="S85">
        <v>2.8</v>
      </c>
      <c r="T85">
        <v>492.65800000000002</v>
      </c>
      <c r="U85"/>
      <c r="V85"/>
      <c r="W85">
        <v>0</v>
      </c>
      <c r="X85">
        <v>0</v>
      </c>
      <c r="Y85">
        <v>12.2</v>
      </c>
      <c r="Z85">
        <v>848</v>
      </c>
      <c r="AA85">
        <v>874</v>
      </c>
      <c r="AB85">
        <v>797</v>
      </c>
      <c r="AC85">
        <v>47</v>
      </c>
      <c r="AD85">
        <v>12.87</v>
      </c>
      <c r="AE85">
        <v>0.3</v>
      </c>
      <c r="AF85">
        <v>973</v>
      </c>
      <c r="AG85">
        <v>0</v>
      </c>
      <c r="AH85">
        <v>10</v>
      </c>
      <c r="AI85">
        <v>16</v>
      </c>
      <c r="AJ85">
        <v>191</v>
      </c>
      <c r="AK85">
        <v>190</v>
      </c>
      <c r="AL85">
        <v>7</v>
      </c>
      <c r="AM85">
        <v>195</v>
      </c>
      <c r="AN85" t="s">
        <v>155</v>
      </c>
      <c r="AO85">
        <v>1</v>
      </c>
      <c r="AP85" s="42">
        <v>0.94187500000000002</v>
      </c>
      <c r="AQ85">
        <v>47.164442000000001</v>
      </c>
      <c r="AR85">
        <v>-88.487549999999999</v>
      </c>
      <c r="AS85">
        <v>323.10000000000002</v>
      </c>
      <c r="AT85">
        <v>32.200000000000003</v>
      </c>
      <c r="AU85">
        <v>12</v>
      </c>
      <c r="AV85">
        <v>7</v>
      </c>
      <c r="AW85" t="s">
        <v>217</v>
      </c>
      <c r="AX85">
        <v>1.1000000000000001</v>
      </c>
      <c r="AY85">
        <v>1.6</v>
      </c>
      <c r="AZ85">
        <v>2</v>
      </c>
      <c r="BA85">
        <v>14.048999999999999</v>
      </c>
      <c r="BB85">
        <v>11.83</v>
      </c>
      <c r="BC85">
        <v>0.84</v>
      </c>
      <c r="BD85">
        <v>17.507000000000001</v>
      </c>
      <c r="BE85">
        <v>2195.2910000000002</v>
      </c>
      <c r="BF85">
        <v>527.34900000000005</v>
      </c>
      <c r="BG85">
        <v>7.8E-2</v>
      </c>
      <c r="BH85">
        <v>0</v>
      </c>
      <c r="BI85">
        <v>7.8E-2</v>
      </c>
      <c r="BJ85">
        <v>6.0999999999999999E-2</v>
      </c>
      <c r="BK85">
        <v>0</v>
      </c>
      <c r="BL85">
        <v>6.0999999999999999E-2</v>
      </c>
      <c r="BM85">
        <v>3.3327</v>
      </c>
      <c r="BN85"/>
      <c r="BO85"/>
      <c r="BP85"/>
      <c r="BQ85">
        <v>0</v>
      </c>
      <c r="BR85">
        <v>0.12864600000000001</v>
      </c>
      <c r="BS85">
        <v>-3.2124410000000001</v>
      </c>
      <c r="BT85">
        <v>1.1282E-2</v>
      </c>
      <c r="BU85">
        <v>3.0968230000000001</v>
      </c>
      <c r="BV85">
        <v>-64.570064099999996</v>
      </c>
      <c r="BW85" s="4">
        <f t="shared" si="19"/>
        <v>0.81818063659999996</v>
      </c>
      <c r="BY85" s="4">
        <f t="shared" si="15"/>
        <v>5176.3228206993708</v>
      </c>
      <c r="BZ85" s="4">
        <f t="shared" si="16"/>
        <v>1243.4472984096378</v>
      </c>
      <c r="CA85" s="4">
        <f t="shared" si="17"/>
        <v>0.1438331829642</v>
      </c>
      <c r="CB85" s="4">
        <f t="shared" si="18"/>
        <v>7.8582434240129402</v>
      </c>
    </row>
    <row r="86" spans="1:80" x14ac:dyDescent="0.25">
      <c r="A86" s="40">
        <v>41704</v>
      </c>
      <c r="B86" s="41">
        <v>2.5290509259259259E-2</v>
      </c>
      <c r="C86">
        <v>12.648999999999999</v>
      </c>
      <c r="D86">
        <v>4.4428000000000001</v>
      </c>
      <c r="E86">
        <v>44427.774940000003</v>
      </c>
      <c r="F86">
        <v>4.0999999999999996</v>
      </c>
      <c r="G86">
        <v>-23.2</v>
      </c>
      <c r="H86">
        <v>471.8</v>
      </c>
      <c r="I86"/>
      <c r="J86">
        <v>0</v>
      </c>
      <c r="K86">
        <v>0.85350000000000004</v>
      </c>
      <c r="L86">
        <v>10.7966</v>
      </c>
      <c r="M86">
        <v>3.7921</v>
      </c>
      <c r="N86">
        <v>3.4588000000000001</v>
      </c>
      <c r="O86">
        <v>0</v>
      </c>
      <c r="P86">
        <v>3.5</v>
      </c>
      <c r="Q86">
        <v>2.677</v>
      </c>
      <c r="R86">
        <v>0</v>
      </c>
      <c r="S86">
        <v>2.7</v>
      </c>
      <c r="T86">
        <v>471.8338</v>
      </c>
      <c r="U86"/>
      <c r="V86"/>
      <c r="W86">
        <v>0</v>
      </c>
      <c r="X86">
        <v>0</v>
      </c>
      <c r="Y86">
        <v>12.2</v>
      </c>
      <c r="Z86">
        <v>848</v>
      </c>
      <c r="AA86">
        <v>873</v>
      </c>
      <c r="AB86">
        <v>798</v>
      </c>
      <c r="AC86">
        <v>47</v>
      </c>
      <c r="AD86">
        <v>12.87</v>
      </c>
      <c r="AE86">
        <v>0.3</v>
      </c>
      <c r="AF86">
        <v>973</v>
      </c>
      <c r="AG86">
        <v>0</v>
      </c>
      <c r="AH86">
        <v>10</v>
      </c>
      <c r="AI86">
        <v>16</v>
      </c>
      <c r="AJ86">
        <v>191</v>
      </c>
      <c r="AK86">
        <v>190</v>
      </c>
      <c r="AL86">
        <v>7.1</v>
      </c>
      <c r="AM86">
        <v>195</v>
      </c>
      <c r="AN86" t="s">
        <v>155</v>
      </c>
      <c r="AO86">
        <v>1</v>
      </c>
      <c r="AP86" s="42">
        <v>0.94187500000000002</v>
      </c>
      <c r="AQ86">
        <v>47.164428000000001</v>
      </c>
      <c r="AR86">
        <v>-88.487607999999994</v>
      </c>
      <c r="AS86">
        <v>323</v>
      </c>
      <c r="AT86">
        <v>30.6</v>
      </c>
      <c r="AU86">
        <v>12</v>
      </c>
      <c r="AV86">
        <v>7</v>
      </c>
      <c r="AW86" t="s">
        <v>217</v>
      </c>
      <c r="AX86">
        <v>1.1981820000000001</v>
      </c>
      <c r="AY86">
        <v>1.763636</v>
      </c>
      <c r="AZ86">
        <v>2.1636359999999999</v>
      </c>
      <c r="BA86">
        <v>14.048999999999999</v>
      </c>
      <c r="BB86">
        <v>12.04</v>
      </c>
      <c r="BC86">
        <v>0.86</v>
      </c>
      <c r="BD86">
        <v>17.16</v>
      </c>
      <c r="BE86">
        <v>2238.1619999999998</v>
      </c>
      <c r="BF86">
        <v>500.32799999999997</v>
      </c>
      <c r="BG86">
        <v>7.4999999999999997E-2</v>
      </c>
      <c r="BH86">
        <v>0</v>
      </c>
      <c r="BI86">
        <v>7.4999999999999997E-2</v>
      </c>
      <c r="BJ86">
        <v>5.8000000000000003E-2</v>
      </c>
      <c r="BK86">
        <v>0</v>
      </c>
      <c r="BL86">
        <v>5.8000000000000003E-2</v>
      </c>
      <c r="BM86">
        <v>3.2319</v>
      </c>
      <c r="BN86"/>
      <c r="BO86"/>
      <c r="BP86"/>
      <c r="BQ86">
        <v>0</v>
      </c>
      <c r="BR86">
        <v>0.100742</v>
      </c>
      <c r="BS86">
        <v>-3.1422819999999998</v>
      </c>
      <c r="BT86">
        <v>1.1717999999999999E-2</v>
      </c>
      <c r="BU86">
        <v>2.4251119999999999</v>
      </c>
      <c r="BV86">
        <v>-63.159868199999998</v>
      </c>
      <c r="BW86" s="4">
        <f t="shared" si="19"/>
        <v>0.64071459040000001</v>
      </c>
      <c r="BY86" s="4">
        <f t="shared" si="15"/>
        <v>4132.7219892832409</v>
      </c>
      <c r="BZ86" s="4">
        <f t="shared" si="16"/>
        <v>923.84578393079028</v>
      </c>
      <c r="CA86" s="4">
        <f t="shared" si="17"/>
        <v>0.10709585605439999</v>
      </c>
      <c r="CB86" s="4">
        <f t="shared" si="18"/>
        <v>5.9676396065899198</v>
      </c>
    </row>
    <row r="87" spans="1:80" x14ac:dyDescent="0.25">
      <c r="A87" s="40">
        <v>41704</v>
      </c>
      <c r="B87" s="41">
        <v>2.5302083333333336E-2</v>
      </c>
      <c r="C87">
        <v>12.746</v>
      </c>
      <c r="D87">
        <v>4.2214999999999998</v>
      </c>
      <c r="E87">
        <v>42215.184889999997</v>
      </c>
      <c r="F87">
        <v>4</v>
      </c>
      <c r="G87">
        <v>-20.8</v>
      </c>
      <c r="H87">
        <v>428.2</v>
      </c>
      <c r="I87"/>
      <c r="J87">
        <v>0</v>
      </c>
      <c r="K87">
        <v>0.8548</v>
      </c>
      <c r="L87">
        <v>10.8947</v>
      </c>
      <c r="M87">
        <v>3.6084000000000001</v>
      </c>
      <c r="N87">
        <v>3.415</v>
      </c>
      <c r="O87">
        <v>0</v>
      </c>
      <c r="P87">
        <v>3.4</v>
      </c>
      <c r="Q87">
        <v>2.6431</v>
      </c>
      <c r="R87">
        <v>0</v>
      </c>
      <c r="S87">
        <v>2.6</v>
      </c>
      <c r="T87">
        <v>428.1662</v>
      </c>
      <c r="U87"/>
      <c r="V87"/>
      <c r="W87">
        <v>0</v>
      </c>
      <c r="X87">
        <v>0</v>
      </c>
      <c r="Y87">
        <v>12.2</v>
      </c>
      <c r="Z87">
        <v>847</v>
      </c>
      <c r="AA87">
        <v>873</v>
      </c>
      <c r="AB87">
        <v>797</v>
      </c>
      <c r="AC87">
        <v>47</v>
      </c>
      <c r="AD87">
        <v>12.87</v>
      </c>
      <c r="AE87">
        <v>0.3</v>
      </c>
      <c r="AF87">
        <v>973</v>
      </c>
      <c r="AG87">
        <v>0</v>
      </c>
      <c r="AH87">
        <v>10</v>
      </c>
      <c r="AI87">
        <v>16</v>
      </c>
      <c r="AJ87">
        <v>191</v>
      </c>
      <c r="AK87">
        <v>190</v>
      </c>
      <c r="AL87">
        <v>6.9</v>
      </c>
      <c r="AM87">
        <v>195</v>
      </c>
      <c r="AN87" t="s">
        <v>155</v>
      </c>
      <c r="AO87">
        <v>1</v>
      </c>
      <c r="AP87" s="42">
        <v>0.94188657407407417</v>
      </c>
      <c r="AQ87">
        <v>47.164385000000003</v>
      </c>
      <c r="AR87">
        <v>-88.487782999999993</v>
      </c>
      <c r="AS87">
        <v>322.89999999999998</v>
      </c>
      <c r="AT87">
        <v>29.7</v>
      </c>
      <c r="AU87">
        <v>12</v>
      </c>
      <c r="AV87">
        <v>7</v>
      </c>
      <c r="AW87" t="s">
        <v>217</v>
      </c>
      <c r="AX87">
        <v>1.366633</v>
      </c>
      <c r="AY87">
        <v>2.1</v>
      </c>
      <c r="AZ87">
        <v>2.5</v>
      </c>
      <c r="BA87">
        <v>14.048999999999999</v>
      </c>
      <c r="BB87">
        <v>12.16</v>
      </c>
      <c r="BC87">
        <v>0.87</v>
      </c>
      <c r="BD87">
        <v>16.991</v>
      </c>
      <c r="BE87">
        <v>2272.5</v>
      </c>
      <c r="BF87">
        <v>479.05099999999999</v>
      </c>
      <c r="BG87">
        <v>7.4999999999999997E-2</v>
      </c>
      <c r="BH87">
        <v>0</v>
      </c>
      <c r="BI87">
        <v>7.4999999999999997E-2</v>
      </c>
      <c r="BJ87">
        <v>5.8000000000000003E-2</v>
      </c>
      <c r="BK87">
        <v>0</v>
      </c>
      <c r="BL87">
        <v>5.8000000000000003E-2</v>
      </c>
      <c r="BM87">
        <v>2.9510000000000001</v>
      </c>
      <c r="BN87"/>
      <c r="BO87"/>
      <c r="BP87"/>
      <c r="BQ87">
        <v>0</v>
      </c>
      <c r="BR87">
        <v>0.12071999999999999</v>
      </c>
      <c r="BS87">
        <v>-2.8698779999999999</v>
      </c>
      <c r="BT87">
        <v>1.2E-2</v>
      </c>
      <c r="BU87">
        <v>2.9060320000000002</v>
      </c>
      <c r="BV87">
        <v>-57.684547799999997</v>
      </c>
      <c r="BW87" s="4">
        <f t="shared" si="19"/>
        <v>0.76777365440000001</v>
      </c>
      <c r="BY87" s="4">
        <f t="shared" si="15"/>
        <v>5028.2534080080004</v>
      </c>
      <c r="BZ87" s="4">
        <f t="shared" si="16"/>
        <v>1059.9735196302047</v>
      </c>
      <c r="CA87" s="4">
        <f t="shared" si="17"/>
        <v>0.12833386035840003</v>
      </c>
      <c r="CB87" s="4">
        <f t="shared" si="18"/>
        <v>6.5295383089248009</v>
      </c>
    </row>
    <row r="88" spans="1:80" x14ac:dyDescent="0.25">
      <c r="A88" s="40">
        <v>41704</v>
      </c>
      <c r="B88" s="41">
        <v>2.5313657407407406E-2</v>
      </c>
      <c r="C88">
        <v>12.587</v>
      </c>
      <c r="D88">
        <v>4.3601000000000001</v>
      </c>
      <c r="E88">
        <v>43600.580589999998</v>
      </c>
      <c r="F88">
        <v>3.8</v>
      </c>
      <c r="G88">
        <v>-11.9</v>
      </c>
      <c r="H88">
        <v>431.3</v>
      </c>
      <c r="I88"/>
      <c r="J88">
        <v>0</v>
      </c>
      <c r="K88">
        <v>0.85470000000000002</v>
      </c>
      <c r="L88">
        <v>10.7584</v>
      </c>
      <c r="M88">
        <v>3.7267000000000001</v>
      </c>
      <c r="N88">
        <v>3.2113999999999998</v>
      </c>
      <c r="O88">
        <v>0</v>
      </c>
      <c r="P88">
        <v>3.2</v>
      </c>
      <c r="Q88">
        <v>2.4855999999999998</v>
      </c>
      <c r="R88">
        <v>0</v>
      </c>
      <c r="S88">
        <v>2.5</v>
      </c>
      <c r="T88">
        <v>431.3</v>
      </c>
      <c r="U88"/>
      <c r="V88"/>
      <c r="W88">
        <v>0</v>
      </c>
      <c r="X88">
        <v>0</v>
      </c>
      <c r="Y88">
        <v>12.3</v>
      </c>
      <c r="Z88">
        <v>847</v>
      </c>
      <c r="AA88">
        <v>874</v>
      </c>
      <c r="AB88">
        <v>796</v>
      </c>
      <c r="AC88">
        <v>47</v>
      </c>
      <c r="AD88">
        <v>12.87</v>
      </c>
      <c r="AE88">
        <v>0.3</v>
      </c>
      <c r="AF88">
        <v>973</v>
      </c>
      <c r="AG88">
        <v>0</v>
      </c>
      <c r="AH88">
        <v>10</v>
      </c>
      <c r="AI88">
        <v>16</v>
      </c>
      <c r="AJ88">
        <v>191</v>
      </c>
      <c r="AK88">
        <v>190</v>
      </c>
      <c r="AL88">
        <v>6.9</v>
      </c>
      <c r="AM88">
        <v>195</v>
      </c>
      <c r="AN88" t="s">
        <v>155</v>
      </c>
      <c r="AO88">
        <v>1</v>
      </c>
      <c r="AP88" s="42">
        <v>0.9418981481481481</v>
      </c>
      <c r="AQ88">
        <v>47.164347999999997</v>
      </c>
      <c r="AR88">
        <v>-88.487950999999995</v>
      </c>
      <c r="AS88">
        <v>323</v>
      </c>
      <c r="AT88">
        <v>28</v>
      </c>
      <c r="AU88">
        <v>12</v>
      </c>
      <c r="AV88">
        <v>7</v>
      </c>
      <c r="AW88" t="s">
        <v>217</v>
      </c>
      <c r="AX88">
        <v>1.3</v>
      </c>
      <c r="AY88">
        <v>2.1</v>
      </c>
      <c r="AZ88">
        <v>2.5</v>
      </c>
      <c r="BA88">
        <v>14.048999999999999</v>
      </c>
      <c r="BB88">
        <v>12.15</v>
      </c>
      <c r="BC88">
        <v>0.86</v>
      </c>
      <c r="BD88">
        <v>16.995999999999999</v>
      </c>
      <c r="BE88">
        <v>2246.808</v>
      </c>
      <c r="BF88">
        <v>495.358</v>
      </c>
      <c r="BG88">
        <v>7.0000000000000007E-2</v>
      </c>
      <c r="BH88">
        <v>0</v>
      </c>
      <c r="BI88">
        <v>7.0000000000000007E-2</v>
      </c>
      <c r="BJ88">
        <v>5.3999999999999999E-2</v>
      </c>
      <c r="BK88">
        <v>0</v>
      </c>
      <c r="BL88">
        <v>5.3999999999999999E-2</v>
      </c>
      <c r="BM88">
        <v>2.9762</v>
      </c>
      <c r="BN88"/>
      <c r="BO88"/>
      <c r="BP88"/>
      <c r="BQ88">
        <v>0</v>
      </c>
      <c r="BR88">
        <v>0.17005400000000001</v>
      </c>
      <c r="BS88">
        <v>-2.2718880000000001</v>
      </c>
      <c r="BT88">
        <v>1.1282E-2</v>
      </c>
      <c r="BU88">
        <v>4.0936250000000003</v>
      </c>
      <c r="BV88">
        <v>-45.664948799999998</v>
      </c>
      <c r="BW88" s="4">
        <f t="shared" si="19"/>
        <v>1.0815357249999999</v>
      </c>
      <c r="BY88" s="4">
        <f t="shared" si="15"/>
        <v>7003.0445683985999</v>
      </c>
      <c r="BZ88" s="4">
        <f t="shared" si="16"/>
        <v>1543.9744523398501</v>
      </c>
      <c r="CA88" s="4">
        <f t="shared" si="17"/>
        <v>0.16831184805000002</v>
      </c>
      <c r="CB88" s="4">
        <f t="shared" si="18"/>
        <v>9.2764763364150014</v>
      </c>
    </row>
    <row r="89" spans="1:80" x14ac:dyDescent="0.25">
      <c r="A89" s="40">
        <v>41704</v>
      </c>
      <c r="B89" s="41">
        <v>2.5325231481481483E-2</v>
      </c>
      <c r="C89">
        <v>12.571999999999999</v>
      </c>
      <c r="D89">
        <v>4.7556000000000003</v>
      </c>
      <c r="E89">
        <v>47556.142740000003</v>
      </c>
      <c r="F89">
        <v>4.0999999999999996</v>
      </c>
      <c r="G89">
        <v>3.2</v>
      </c>
      <c r="H89">
        <v>457.2</v>
      </c>
      <c r="I89"/>
      <c r="J89">
        <v>0</v>
      </c>
      <c r="K89">
        <v>0.85119999999999996</v>
      </c>
      <c r="L89">
        <v>10.701700000000001</v>
      </c>
      <c r="M89">
        <v>4.0481999999999996</v>
      </c>
      <c r="N89">
        <v>3.4901</v>
      </c>
      <c r="O89">
        <v>2.7240000000000002</v>
      </c>
      <c r="P89">
        <v>6.2</v>
      </c>
      <c r="Q89">
        <v>2.7012999999999998</v>
      </c>
      <c r="R89">
        <v>2.1082999999999998</v>
      </c>
      <c r="S89">
        <v>4.8</v>
      </c>
      <c r="T89">
        <v>457.17829999999998</v>
      </c>
      <c r="U89"/>
      <c r="V89"/>
      <c r="W89">
        <v>0</v>
      </c>
      <c r="X89">
        <v>0</v>
      </c>
      <c r="Y89">
        <v>12.2</v>
      </c>
      <c r="Z89">
        <v>848</v>
      </c>
      <c r="AA89">
        <v>875</v>
      </c>
      <c r="AB89">
        <v>796</v>
      </c>
      <c r="AC89">
        <v>47</v>
      </c>
      <c r="AD89">
        <v>12.87</v>
      </c>
      <c r="AE89">
        <v>0.3</v>
      </c>
      <c r="AF89">
        <v>973</v>
      </c>
      <c r="AG89">
        <v>0</v>
      </c>
      <c r="AH89">
        <v>10</v>
      </c>
      <c r="AI89">
        <v>16</v>
      </c>
      <c r="AJ89">
        <v>191</v>
      </c>
      <c r="AK89">
        <v>190</v>
      </c>
      <c r="AL89">
        <v>7</v>
      </c>
      <c r="AM89">
        <v>195</v>
      </c>
      <c r="AN89" t="s">
        <v>155</v>
      </c>
      <c r="AO89">
        <v>1</v>
      </c>
      <c r="AP89" s="42">
        <v>0.94190972222222225</v>
      </c>
      <c r="AQ89">
        <v>47.164316999999997</v>
      </c>
      <c r="AR89">
        <v>-88.488155000000006</v>
      </c>
      <c r="AS89">
        <v>323</v>
      </c>
      <c r="AT89">
        <v>24.1</v>
      </c>
      <c r="AU89">
        <v>12</v>
      </c>
      <c r="AV89">
        <v>7</v>
      </c>
      <c r="AW89" t="s">
        <v>217</v>
      </c>
      <c r="AX89">
        <v>1.333167</v>
      </c>
      <c r="AY89">
        <v>2.1331669999999998</v>
      </c>
      <c r="AZ89">
        <v>2.5331670000000002</v>
      </c>
      <c r="BA89">
        <v>14.048999999999999</v>
      </c>
      <c r="BB89">
        <v>11.85</v>
      </c>
      <c r="BC89">
        <v>0.84</v>
      </c>
      <c r="BD89">
        <v>17.475999999999999</v>
      </c>
      <c r="BE89">
        <v>2194.4650000000001</v>
      </c>
      <c r="BF89">
        <v>528.33600000000001</v>
      </c>
      <c r="BG89">
        <v>7.4999999999999997E-2</v>
      </c>
      <c r="BH89">
        <v>5.8000000000000003E-2</v>
      </c>
      <c r="BI89">
        <v>0.13300000000000001</v>
      </c>
      <c r="BJ89">
        <v>5.8000000000000003E-2</v>
      </c>
      <c r="BK89">
        <v>4.4999999999999998E-2</v>
      </c>
      <c r="BL89">
        <v>0.10299999999999999</v>
      </c>
      <c r="BM89">
        <v>3.0975999999999999</v>
      </c>
      <c r="BN89"/>
      <c r="BO89"/>
      <c r="BP89"/>
      <c r="BQ89">
        <v>0</v>
      </c>
      <c r="BR89">
        <v>0.19217999999999999</v>
      </c>
      <c r="BS89">
        <v>-1.933964</v>
      </c>
      <c r="BT89">
        <v>1.0999999999999999E-2</v>
      </c>
      <c r="BU89">
        <v>4.6262540000000003</v>
      </c>
      <c r="BV89">
        <v>-38.872676400000003</v>
      </c>
      <c r="BW89" s="4">
        <f t="shared" si="19"/>
        <v>1.2222563068000001</v>
      </c>
      <c r="BY89" s="4">
        <f t="shared" si="15"/>
        <v>7729.8489014013549</v>
      </c>
      <c r="BZ89" s="4">
        <f t="shared" si="16"/>
        <v>1861.0264684881217</v>
      </c>
      <c r="CA89" s="4">
        <f t="shared" si="17"/>
        <v>0.2043009281448</v>
      </c>
      <c r="CB89" s="4">
        <f t="shared" si="18"/>
        <v>10.91107853485056</v>
      </c>
    </row>
    <row r="90" spans="1:80" x14ac:dyDescent="0.25">
      <c r="A90" s="40">
        <v>41704</v>
      </c>
      <c r="B90" s="41">
        <v>2.5336805555555553E-2</v>
      </c>
      <c r="C90">
        <v>12.57</v>
      </c>
      <c r="D90">
        <v>4.5911999999999997</v>
      </c>
      <c r="E90">
        <v>45912.197269999997</v>
      </c>
      <c r="F90">
        <v>3.2</v>
      </c>
      <c r="G90">
        <v>-9.6999999999999993</v>
      </c>
      <c r="H90">
        <v>467.7</v>
      </c>
      <c r="I90"/>
      <c r="J90">
        <v>0</v>
      </c>
      <c r="K90">
        <v>0.85270000000000001</v>
      </c>
      <c r="L90">
        <v>10.718999999999999</v>
      </c>
      <c r="M90">
        <v>3.9150999999999998</v>
      </c>
      <c r="N90">
        <v>2.7082999999999999</v>
      </c>
      <c r="O90">
        <v>0</v>
      </c>
      <c r="P90">
        <v>2.7</v>
      </c>
      <c r="Q90">
        <v>2.0962000000000001</v>
      </c>
      <c r="R90">
        <v>0</v>
      </c>
      <c r="S90">
        <v>2.1</v>
      </c>
      <c r="T90">
        <v>467.7244</v>
      </c>
      <c r="U90"/>
      <c r="V90"/>
      <c r="W90">
        <v>0</v>
      </c>
      <c r="X90">
        <v>0</v>
      </c>
      <c r="Y90">
        <v>12.3</v>
      </c>
      <c r="Z90">
        <v>849</v>
      </c>
      <c r="AA90">
        <v>876</v>
      </c>
      <c r="AB90">
        <v>796</v>
      </c>
      <c r="AC90">
        <v>47</v>
      </c>
      <c r="AD90">
        <v>12.87</v>
      </c>
      <c r="AE90">
        <v>0.3</v>
      </c>
      <c r="AF90">
        <v>973</v>
      </c>
      <c r="AG90">
        <v>0</v>
      </c>
      <c r="AH90">
        <v>10</v>
      </c>
      <c r="AI90">
        <v>16</v>
      </c>
      <c r="AJ90">
        <v>191</v>
      </c>
      <c r="AK90">
        <v>190</v>
      </c>
      <c r="AL90">
        <v>7</v>
      </c>
      <c r="AM90">
        <v>195</v>
      </c>
      <c r="AN90" t="s">
        <v>155</v>
      </c>
      <c r="AO90">
        <v>1</v>
      </c>
      <c r="AP90" s="42">
        <v>0.94193287037037043</v>
      </c>
      <c r="AQ90">
        <v>47.164301999999999</v>
      </c>
      <c r="AR90">
        <v>-88.488347000000005</v>
      </c>
      <c r="AS90">
        <v>323</v>
      </c>
      <c r="AT90">
        <v>23</v>
      </c>
      <c r="AU90">
        <v>12</v>
      </c>
      <c r="AV90">
        <v>7</v>
      </c>
      <c r="AW90" t="s">
        <v>217</v>
      </c>
      <c r="AX90">
        <v>1.499201</v>
      </c>
      <c r="AY90">
        <v>1.8031969999999999</v>
      </c>
      <c r="AZ90">
        <v>2.633067</v>
      </c>
      <c r="BA90">
        <v>14.048999999999999</v>
      </c>
      <c r="BB90">
        <v>11.98</v>
      </c>
      <c r="BC90">
        <v>0.85</v>
      </c>
      <c r="BD90">
        <v>17.268999999999998</v>
      </c>
      <c r="BE90">
        <v>2215.2289999999998</v>
      </c>
      <c r="BF90">
        <v>514.97799999999995</v>
      </c>
      <c r="BG90">
        <v>5.8999999999999997E-2</v>
      </c>
      <c r="BH90">
        <v>0</v>
      </c>
      <c r="BI90">
        <v>5.8999999999999997E-2</v>
      </c>
      <c r="BJ90">
        <v>4.4999999999999998E-2</v>
      </c>
      <c r="BK90">
        <v>0</v>
      </c>
      <c r="BL90">
        <v>4.4999999999999998E-2</v>
      </c>
      <c r="BM90">
        <v>3.1939000000000002</v>
      </c>
      <c r="BN90"/>
      <c r="BO90"/>
      <c r="BP90"/>
      <c r="BQ90">
        <v>0</v>
      </c>
      <c r="BR90">
        <v>0.19858999999999999</v>
      </c>
      <c r="BS90">
        <v>-2.463606</v>
      </c>
      <c r="BT90">
        <v>1.1717999999999999E-2</v>
      </c>
      <c r="BU90">
        <v>4.7805580000000001</v>
      </c>
      <c r="BV90">
        <v>-49.518480599999997</v>
      </c>
      <c r="BW90" s="4">
        <f t="shared" si="19"/>
        <v>1.2630234236</v>
      </c>
      <c r="BY90" s="4">
        <f t="shared" si="15"/>
        <v>8063.2493885192143</v>
      </c>
      <c r="BZ90" s="4">
        <f t="shared" si="16"/>
        <v>1874.4771053470536</v>
      </c>
      <c r="CA90" s="4">
        <f t="shared" si="17"/>
        <v>0.163796258754</v>
      </c>
      <c r="CB90" s="4">
        <f t="shared" si="18"/>
        <v>11.62553046298668</v>
      </c>
    </row>
    <row r="91" spans="1:80" x14ac:dyDescent="0.25">
      <c r="A91" s="40">
        <v>41704</v>
      </c>
      <c r="B91" s="41">
        <v>2.534837962962963E-2</v>
      </c>
      <c r="C91">
        <v>12.35</v>
      </c>
      <c r="D91">
        <v>4.7187999999999999</v>
      </c>
      <c r="E91">
        <v>47188.29103</v>
      </c>
      <c r="F91">
        <v>2.6</v>
      </c>
      <c r="G91">
        <v>-10.5</v>
      </c>
      <c r="H91">
        <v>501.5</v>
      </c>
      <c r="I91"/>
      <c r="J91">
        <v>0</v>
      </c>
      <c r="K91">
        <v>0.85309999999999997</v>
      </c>
      <c r="L91">
        <v>10.536300000000001</v>
      </c>
      <c r="M91">
        <v>4.0258000000000003</v>
      </c>
      <c r="N91">
        <v>2.2181999999999999</v>
      </c>
      <c r="O91">
        <v>0</v>
      </c>
      <c r="P91">
        <v>2.2000000000000002</v>
      </c>
      <c r="Q91">
        <v>1.7168000000000001</v>
      </c>
      <c r="R91">
        <v>0</v>
      </c>
      <c r="S91">
        <v>1.7</v>
      </c>
      <c r="T91">
        <v>501.4862</v>
      </c>
      <c r="U91"/>
      <c r="V91"/>
      <c r="W91">
        <v>0</v>
      </c>
      <c r="X91">
        <v>0</v>
      </c>
      <c r="Y91">
        <v>12.2</v>
      </c>
      <c r="Z91">
        <v>850</v>
      </c>
      <c r="AA91">
        <v>875</v>
      </c>
      <c r="AB91">
        <v>797</v>
      </c>
      <c r="AC91">
        <v>47</v>
      </c>
      <c r="AD91">
        <v>12.87</v>
      </c>
      <c r="AE91">
        <v>0.3</v>
      </c>
      <c r="AF91">
        <v>973</v>
      </c>
      <c r="AG91">
        <v>0</v>
      </c>
      <c r="AH91">
        <v>10</v>
      </c>
      <c r="AI91">
        <v>16</v>
      </c>
      <c r="AJ91">
        <v>191</v>
      </c>
      <c r="AK91">
        <v>190</v>
      </c>
      <c r="AL91">
        <v>6.9</v>
      </c>
      <c r="AM91">
        <v>195</v>
      </c>
      <c r="AN91" t="s">
        <v>155</v>
      </c>
      <c r="AO91">
        <v>1</v>
      </c>
      <c r="AP91" s="42">
        <v>0.94194444444444436</v>
      </c>
      <c r="AQ91">
        <v>47.164309000000003</v>
      </c>
      <c r="AR91">
        <v>-88.488395999999995</v>
      </c>
      <c r="AS91">
        <v>323.10000000000002</v>
      </c>
      <c r="AT91">
        <v>22.4</v>
      </c>
      <c r="AU91">
        <v>12</v>
      </c>
      <c r="AV91">
        <v>7</v>
      </c>
      <c r="AW91" t="s">
        <v>217</v>
      </c>
      <c r="AX91">
        <v>1.5681320000000001</v>
      </c>
      <c r="AY91">
        <v>1.0989009999999999</v>
      </c>
      <c r="AZ91">
        <v>2.7329669999999999</v>
      </c>
      <c r="BA91">
        <v>14.048999999999999</v>
      </c>
      <c r="BB91">
        <v>12.02</v>
      </c>
      <c r="BC91">
        <v>0.86</v>
      </c>
      <c r="BD91">
        <v>17.213000000000001</v>
      </c>
      <c r="BE91">
        <v>2187.723</v>
      </c>
      <c r="BF91">
        <v>532.03099999999995</v>
      </c>
      <c r="BG91">
        <v>4.8000000000000001E-2</v>
      </c>
      <c r="BH91">
        <v>0</v>
      </c>
      <c r="BI91">
        <v>4.8000000000000001E-2</v>
      </c>
      <c r="BJ91">
        <v>3.6999999999999998E-2</v>
      </c>
      <c r="BK91">
        <v>0</v>
      </c>
      <c r="BL91">
        <v>3.6999999999999998E-2</v>
      </c>
      <c r="BM91">
        <v>3.4405000000000001</v>
      </c>
      <c r="BN91"/>
      <c r="BO91"/>
      <c r="BP91"/>
      <c r="BQ91">
        <v>0</v>
      </c>
      <c r="BR91">
        <v>0.19641</v>
      </c>
      <c r="BS91">
        <v>-2.8189320000000002</v>
      </c>
      <c r="BT91">
        <v>1.2E-2</v>
      </c>
      <c r="BU91">
        <v>4.7280800000000003</v>
      </c>
      <c r="BV91">
        <v>-56.660533200000003</v>
      </c>
      <c r="BW91" s="4">
        <f t="shared" si="19"/>
        <v>1.249158736</v>
      </c>
      <c r="BY91" s="4">
        <f t="shared" si="15"/>
        <v>7875.7155361049754</v>
      </c>
      <c r="BZ91" s="4">
        <f t="shared" si="16"/>
        <v>1915.2903783474719</v>
      </c>
      <c r="CA91" s="4">
        <f t="shared" si="17"/>
        <v>0.13319852414399999</v>
      </c>
      <c r="CB91" s="4">
        <f t="shared" si="18"/>
        <v>12.385662765336001</v>
      </c>
    </row>
    <row r="92" spans="1:80" x14ac:dyDescent="0.25">
      <c r="A92" s="40">
        <v>41704</v>
      </c>
      <c r="B92" s="41">
        <v>2.5359953703703701E-2</v>
      </c>
      <c r="C92">
        <v>11.932</v>
      </c>
      <c r="D92">
        <v>5.4828000000000001</v>
      </c>
      <c r="E92">
        <v>54828.285479999999</v>
      </c>
      <c r="F92">
        <v>2.4</v>
      </c>
      <c r="G92">
        <v>-15.5</v>
      </c>
      <c r="H92">
        <v>592.5</v>
      </c>
      <c r="I92"/>
      <c r="J92">
        <v>0</v>
      </c>
      <c r="K92">
        <v>0.84909999999999997</v>
      </c>
      <c r="L92">
        <v>10.132099999999999</v>
      </c>
      <c r="M92">
        <v>4.6555999999999997</v>
      </c>
      <c r="N92">
        <v>2.0741999999999998</v>
      </c>
      <c r="O92">
        <v>0</v>
      </c>
      <c r="P92">
        <v>2.1</v>
      </c>
      <c r="Q92">
        <v>1.6066</v>
      </c>
      <c r="R92">
        <v>0</v>
      </c>
      <c r="S92">
        <v>1.6</v>
      </c>
      <c r="T92">
        <v>592.49919999999997</v>
      </c>
      <c r="U92"/>
      <c r="V92"/>
      <c r="W92">
        <v>0</v>
      </c>
      <c r="X92">
        <v>0</v>
      </c>
      <c r="Y92">
        <v>12.1</v>
      </c>
      <c r="Z92">
        <v>851</v>
      </c>
      <c r="AA92">
        <v>876</v>
      </c>
      <c r="AB92">
        <v>798</v>
      </c>
      <c r="AC92">
        <v>47.7</v>
      </c>
      <c r="AD92">
        <v>13.07</v>
      </c>
      <c r="AE92">
        <v>0.3</v>
      </c>
      <c r="AF92">
        <v>973</v>
      </c>
      <c r="AG92">
        <v>0</v>
      </c>
      <c r="AH92">
        <v>10</v>
      </c>
      <c r="AI92">
        <v>16</v>
      </c>
      <c r="AJ92">
        <v>191</v>
      </c>
      <c r="AK92">
        <v>190</v>
      </c>
      <c r="AL92">
        <v>6.8</v>
      </c>
      <c r="AM92">
        <v>195</v>
      </c>
      <c r="AN92" t="s">
        <v>155</v>
      </c>
      <c r="AO92">
        <v>1</v>
      </c>
      <c r="AP92" s="42">
        <v>0.94195601851851851</v>
      </c>
      <c r="AQ92">
        <v>47.16433</v>
      </c>
      <c r="AR92">
        <v>-88.488521000000006</v>
      </c>
      <c r="AS92">
        <v>323.3</v>
      </c>
      <c r="AT92">
        <v>22</v>
      </c>
      <c r="AU92">
        <v>12</v>
      </c>
      <c r="AV92">
        <v>7</v>
      </c>
      <c r="AW92" t="s">
        <v>217</v>
      </c>
      <c r="AX92">
        <v>1.3</v>
      </c>
      <c r="AY92">
        <v>1.3</v>
      </c>
      <c r="AZ92">
        <v>2.8</v>
      </c>
      <c r="BA92">
        <v>14.048999999999999</v>
      </c>
      <c r="BB92">
        <v>11.69</v>
      </c>
      <c r="BC92">
        <v>0.83</v>
      </c>
      <c r="BD92">
        <v>17.768000000000001</v>
      </c>
      <c r="BE92">
        <v>2070.4349999999999</v>
      </c>
      <c r="BF92">
        <v>605.50400000000002</v>
      </c>
      <c r="BG92">
        <v>4.3999999999999997E-2</v>
      </c>
      <c r="BH92">
        <v>0</v>
      </c>
      <c r="BI92">
        <v>4.3999999999999997E-2</v>
      </c>
      <c r="BJ92">
        <v>3.4000000000000002E-2</v>
      </c>
      <c r="BK92">
        <v>0</v>
      </c>
      <c r="BL92">
        <v>3.4000000000000002E-2</v>
      </c>
      <c r="BM92">
        <v>4.0004999999999997</v>
      </c>
      <c r="BN92"/>
      <c r="BO92"/>
      <c r="BP92"/>
      <c r="BQ92">
        <v>0</v>
      </c>
      <c r="BR92">
        <v>0.240234</v>
      </c>
      <c r="BS92">
        <v>-3.3174679999999999</v>
      </c>
      <c r="BT92">
        <v>1.2718E-2</v>
      </c>
      <c r="BU92">
        <v>5.7830329999999996</v>
      </c>
      <c r="BV92">
        <v>-66.681106799999995</v>
      </c>
      <c r="BW92" s="4">
        <f t="shared" si="19"/>
        <v>1.5278773185999999</v>
      </c>
      <c r="BY92" s="4">
        <f t="shared" si="15"/>
        <v>9116.5421378108967</v>
      </c>
      <c r="BZ92" s="4">
        <f t="shared" si="16"/>
        <v>2666.1560158194043</v>
      </c>
      <c r="CA92" s="4">
        <f t="shared" si="17"/>
        <v>0.14970884509080001</v>
      </c>
      <c r="CB92" s="4">
        <f t="shared" si="18"/>
        <v>17.615006905463098</v>
      </c>
    </row>
    <row r="93" spans="1:80" x14ac:dyDescent="0.25">
      <c r="A93" s="40">
        <v>41704</v>
      </c>
      <c r="B93" s="41">
        <v>2.5371527777777778E-2</v>
      </c>
      <c r="C93">
        <v>11.51</v>
      </c>
      <c r="D93">
        <v>6.1466000000000003</v>
      </c>
      <c r="E93">
        <v>61466.272040000003</v>
      </c>
      <c r="F93">
        <v>2.9</v>
      </c>
      <c r="G93">
        <v>0.8</v>
      </c>
      <c r="H93">
        <v>883.9</v>
      </c>
      <c r="I93"/>
      <c r="J93">
        <v>0</v>
      </c>
      <c r="K93">
        <v>0.84589999999999999</v>
      </c>
      <c r="L93">
        <v>9.7364999999999995</v>
      </c>
      <c r="M93">
        <v>5.1996000000000002</v>
      </c>
      <c r="N93">
        <v>2.4613</v>
      </c>
      <c r="O93">
        <v>0.63849999999999996</v>
      </c>
      <c r="P93">
        <v>3.1</v>
      </c>
      <c r="Q93">
        <v>1.9056</v>
      </c>
      <c r="R93">
        <v>0.49430000000000002</v>
      </c>
      <c r="S93">
        <v>2.4</v>
      </c>
      <c r="T93">
        <v>883.92129999999997</v>
      </c>
      <c r="U93"/>
      <c r="V93"/>
      <c r="W93">
        <v>0</v>
      </c>
      <c r="X93">
        <v>0</v>
      </c>
      <c r="Y93">
        <v>12.2</v>
      </c>
      <c r="Z93">
        <v>851</v>
      </c>
      <c r="AA93">
        <v>877</v>
      </c>
      <c r="AB93">
        <v>798</v>
      </c>
      <c r="AC93">
        <v>47.3</v>
      </c>
      <c r="AD93">
        <v>12.95</v>
      </c>
      <c r="AE93">
        <v>0.3</v>
      </c>
      <c r="AF93">
        <v>973</v>
      </c>
      <c r="AG93">
        <v>0</v>
      </c>
      <c r="AH93">
        <v>10</v>
      </c>
      <c r="AI93">
        <v>16</v>
      </c>
      <c r="AJ93">
        <v>190.3</v>
      </c>
      <c r="AK93">
        <v>190</v>
      </c>
      <c r="AL93">
        <v>6.9</v>
      </c>
      <c r="AM93">
        <v>195</v>
      </c>
      <c r="AN93" t="s">
        <v>155</v>
      </c>
      <c r="AO93">
        <v>1</v>
      </c>
      <c r="AP93" s="42">
        <v>0.94196759259259266</v>
      </c>
      <c r="AQ93">
        <v>47.164349000000001</v>
      </c>
      <c r="AR93">
        <v>-88.488648999999995</v>
      </c>
      <c r="AS93">
        <v>323.5</v>
      </c>
      <c r="AT93">
        <v>22.8</v>
      </c>
      <c r="AU93">
        <v>12</v>
      </c>
      <c r="AV93">
        <v>7</v>
      </c>
      <c r="AW93" t="s">
        <v>217</v>
      </c>
      <c r="AX93">
        <v>1.3983019999999999</v>
      </c>
      <c r="AY93">
        <v>1.2016979999999999</v>
      </c>
      <c r="AZ93">
        <v>2.8655339999999998</v>
      </c>
      <c r="BA93">
        <v>14.048999999999999</v>
      </c>
      <c r="BB93">
        <v>11.43</v>
      </c>
      <c r="BC93">
        <v>0.81</v>
      </c>
      <c r="BD93">
        <v>18.212</v>
      </c>
      <c r="BE93">
        <v>1966.01</v>
      </c>
      <c r="BF93">
        <v>668.23900000000003</v>
      </c>
      <c r="BG93">
        <v>5.1999999999999998E-2</v>
      </c>
      <c r="BH93">
        <v>1.4E-2</v>
      </c>
      <c r="BI93">
        <v>6.6000000000000003E-2</v>
      </c>
      <c r="BJ93">
        <v>0.04</v>
      </c>
      <c r="BK93">
        <v>0.01</v>
      </c>
      <c r="BL93">
        <v>5.0999999999999997E-2</v>
      </c>
      <c r="BM93">
        <v>5.8974000000000002</v>
      </c>
      <c r="BN93"/>
      <c r="BO93"/>
      <c r="BP93"/>
      <c r="BQ93">
        <v>0</v>
      </c>
      <c r="BR93">
        <v>0.27594999999999997</v>
      </c>
      <c r="BS93">
        <v>-3.280036</v>
      </c>
      <c r="BT93">
        <v>1.2282E-2</v>
      </c>
      <c r="BU93">
        <v>6.6428070000000004</v>
      </c>
      <c r="BV93">
        <v>-65.928723599999998</v>
      </c>
      <c r="BW93" s="4">
        <f t="shared" si="19"/>
        <v>1.7550296094</v>
      </c>
      <c r="BY93" s="4">
        <f t="shared" si="15"/>
        <v>9943.7507474392987</v>
      </c>
      <c r="BZ93" s="4">
        <f t="shared" si="16"/>
        <v>3379.8414330131022</v>
      </c>
      <c r="CA93" s="4">
        <f t="shared" si="17"/>
        <v>0.202313329992</v>
      </c>
      <c r="CB93" s="4">
        <f t="shared" si="18"/>
        <v>29.828065807370518</v>
      </c>
    </row>
    <row r="94" spans="1:80" x14ac:dyDescent="0.25">
      <c r="A94" s="40">
        <v>41704</v>
      </c>
      <c r="B94" s="41">
        <v>2.5383101851851855E-2</v>
      </c>
      <c r="C94">
        <v>11.244</v>
      </c>
      <c r="D94">
        <v>6.5491999999999999</v>
      </c>
      <c r="E94">
        <v>65491.986640000003</v>
      </c>
      <c r="F94">
        <v>3</v>
      </c>
      <c r="G94">
        <v>6.8</v>
      </c>
      <c r="H94">
        <v>1220.5999999999999</v>
      </c>
      <c r="I94"/>
      <c r="J94">
        <v>0</v>
      </c>
      <c r="K94">
        <v>0.84379999999999999</v>
      </c>
      <c r="L94">
        <v>9.4870999999999999</v>
      </c>
      <c r="M94">
        <v>5.5260999999999996</v>
      </c>
      <c r="N94">
        <v>2.5272999999999999</v>
      </c>
      <c r="O94">
        <v>5.6976000000000004</v>
      </c>
      <c r="P94">
        <v>8.1999999999999993</v>
      </c>
      <c r="Q94">
        <v>1.9560999999999999</v>
      </c>
      <c r="R94">
        <v>4.4097999999999997</v>
      </c>
      <c r="S94">
        <v>6.4</v>
      </c>
      <c r="T94">
        <v>1220.5835999999999</v>
      </c>
      <c r="U94"/>
      <c r="V94"/>
      <c r="W94">
        <v>0</v>
      </c>
      <c r="X94">
        <v>0</v>
      </c>
      <c r="Y94">
        <v>12.1</v>
      </c>
      <c r="Z94">
        <v>852</v>
      </c>
      <c r="AA94">
        <v>877</v>
      </c>
      <c r="AB94">
        <v>797</v>
      </c>
      <c r="AC94">
        <v>47</v>
      </c>
      <c r="AD94">
        <v>12.87</v>
      </c>
      <c r="AE94">
        <v>0.3</v>
      </c>
      <c r="AF94">
        <v>973</v>
      </c>
      <c r="AG94">
        <v>0</v>
      </c>
      <c r="AH94">
        <v>10</v>
      </c>
      <c r="AI94">
        <v>16</v>
      </c>
      <c r="AJ94">
        <v>190</v>
      </c>
      <c r="AK94">
        <v>190</v>
      </c>
      <c r="AL94">
        <v>6.8</v>
      </c>
      <c r="AM94">
        <v>195</v>
      </c>
      <c r="AN94" t="s">
        <v>155</v>
      </c>
      <c r="AO94">
        <v>1</v>
      </c>
      <c r="AP94" s="42">
        <v>0.9419791666666667</v>
      </c>
      <c r="AQ94">
        <v>47.164361</v>
      </c>
      <c r="AR94">
        <v>-88.488787000000002</v>
      </c>
      <c r="AS94">
        <v>323.60000000000002</v>
      </c>
      <c r="AT94">
        <v>24.4</v>
      </c>
      <c r="AU94">
        <v>12</v>
      </c>
      <c r="AV94">
        <v>7</v>
      </c>
      <c r="AW94" t="s">
        <v>217</v>
      </c>
      <c r="AX94">
        <v>1.6</v>
      </c>
      <c r="AY94">
        <v>1</v>
      </c>
      <c r="AZ94">
        <v>3</v>
      </c>
      <c r="BA94">
        <v>14.048999999999999</v>
      </c>
      <c r="BB94">
        <v>11.27</v>
      </c>
      <c r="BC94">
        <v>0.8</v>
      </c>
      <c r="BD94">
        <v>18.513999999999999</v>
      </c>
      <c r="BE94">
        <v>1901.5930000000001</v>
      </c>
      <c r="BF94">
        <v>704.98299999999995</v>
      </c>
      <c r="BG94">
        <v>5.2999999999999999E-2</v>
      </c>
      <c r="BH94">
        <v>0.12</v>
      </c>
      <c r="BI94">
        <v>0.17299999999999999</v>
      </c>
      <c r="BJ94">
        <v>4.1000000000000002E-2</v>
      </c>
      <c r="BK94">
        <v>9.2999999999999999E-2</v>
      </c>
      <c r="BL94">
        <v>0.13400000000000001</v>
      </c>
      <c r="BM94">
        <v>8.0838000000000001</v>
      </c>
      <c r="BN94"/>
      <c r="BO94"/>
      <c r="BP94"/>
      <c r="BQ94">
        <v>0</v>
      </c>
      <c r="BR94">
        <v>0.29807800000000001</v>
      </c>
      <c r="BS94">
        <v>-3.223284</v>
      </c>
      <c r="BT94">
        <v>1.2718E-2</v>
      </c>
      <c r="BU94">
        <v>7.1754829999999998</v>
      </c>
      <c r="BV94">
        <v>-64.788008399999995</v>
      </c>
      <c r="BW94" s="4">
        <f t="shared" si="19"/>
        <v>1.8957626085999999</v>
      </c>
      <c r="BY94" s="4">
        <f t="shared" si="15"/>
        <v>10389.187453300625</v>
      </c>
      <c r="BZ94" s="4">
        <f t="shared" si="16"/>
        <v>3851.6131151041441</v>
      </c>
      <c r="CA94" s="4">
        <f t="shared" si="17"/>
        <v>0.22399992300419999</v>
      </c>
      <c r="CB94" s="4">
        <f t="shared" si="18"/>
        <v>44.165136038569557</v>
      </c>
    </row>
    <row r="95" spans="1:80" x14ac:dyDescent="0.25">
      <c r="A95" s="40">
        <v>41704</v>
      </c>
      <c r="B95" s="41">
        <v>2.5394675925925928E-2</v>
      </c>
      <c r="C95">
        <v>11.042</v>
      </c>
      <c r="D95">
        <v>6.9006999999999996</v>
      </c>
      <c r="E95">
        <v>69006.930689999994</v>
      </c>
      <c r="F95">
        <v>2.9</v>
      </c>
      <c r="G95">
        <v>-1.3</v>
      </c>
      <c r="H95">
        <v>1575.4</v>
      </c>
      <c r="I95"/>
      <c r="J95">
        <v>0</v>
      </c>
      <c r="K95">
        <v>0.8417</v>
      </c>
      <c r="L95">
        <v>9.2935999999999996</v>
      </c>
      <c r="M95">
        <v>5.8082000000000003</v>
      </c>
      <c r="N95">
        <v>2.4409000000000001</v>
      </c>
      <c r="O95">
        <v>0</v>
      </c>
      <c r="P95">
        <v>2.4</v>
      </c>
      <c r="Q95">
        <v>1.8892</v>
      </c>
      <c r="R95">
        <v>0</v>
      </c>
      <c r="S95">
        <v>1.9</v>
      </c>
      <c r="T95">
        <v>1575.4196999999999</v>
      </c>
      <c r="U95"/>
      <c r="V95"/>
      <c r="W95">
        <v>0</v>
      </c>
      <c r="X95">
        <v>0</v>
      </c>
      <c r="Y95">
        <v>12.1</v>
      </c>
      <c r="Z95">
        <v>851</v>
      </c>
      <c r="AA95">
        <v>877</v>
      </c>
      <c r="AB95">
        <v>798</v>
      </c>
      <c r="AC95">
        <v>47</v>
      </c>
      <c r="AD95">
        <v>12.87</v>
      </c>
      <c r="AE95">
        <v>0.3</v>
      </c>
      <c r="AF95">
        <v>973</v>
      </c>
      <c r="AG95">
        <v>0</v>
      </c>
      <c r="AH95">
        <v>10</v>
      </c>
      <c r="AI95">
        <v>16</v>
      </c>
      <c r="AJ95">
        <v>190.7</v>
      </c>
      <c r="AK95">
        <v>190.7</v>
      </c>
      <c r="AL95">
        <v>6.9</v>
      </c>
      <c r="AM95">
        <v>195</v>
      </c>
      <c r="AN95" t="s">
        <v>155</v>
      </c>
      <c r="AO95">
        <v>1</v>
      </c>
      <c r="AP95" s="42">
        <v>0.94199074074074074</v>
      </c>
      <c r="AQ95">
        <v>47.164369999999998</v>
      </c>
      <c r="AR95">
        <v>-88.488883000000001</v>
      </c>
      <c r="AS95">
        <v>323.7</v>
      </c>
      <c r="AT95">
        <v>24.9</v>
      </c>
      <c r="AU95">
        <v>12</v>
      </c>
      <c r="AV95">
        <v>7</v>
      </c>
      <c r="AW95" t="s">
        <v>217</v>
      </c>
      <c r="AX95">
        <v>1.6</v>
      </c>
      <c r="AY95">
        <v>1</v>
      </c>
      <c r="AZ95">
        <v>3</v>
      </c>
      <c r="BA95">
        <v>14.048999999999999</v>
      </c>
      <c r="BB95">
        <v>11.11</v>
      </c>
      <c r="BC95">
        <v>0.79</v>
      </c>
      <c r="BD95">
        <v>18.809000000000001</v>
      </c>
      <c r="BE95">
        <v>1847.6120000000001</v>
      </c>
      <c r="BF95">
        <v>734.93</v>
      </c>
      <c r="BG95">
        <v>5.0999999999999997E-2</v>
      </c>
      <c r="BH95">
        <v>0</v>
      </c>
      <c r="BI95">
        <v>5.0999999999999997E-2</v>
      </c>
      <c r="BJ95">
        <v>3.9E-2</v>
      </c>
      <c r="BK95">
        <v>0</v>
      </c>
      <c r="BL95">
        <v>3.9E-2</v>
      </c>
      <c r="BM95">
        <v>10.348699999999999</v>
      </c>
      <c r="BN95"/>
      <c r="BO95"/>
      <c r="BP95"/>
      <c r="BQ95">
        <v>0</v>
      </c>
      <c r="BR95">
        <v>0.30041000000000001</v>
      </c>
      <c r="BS95">
        <v>-3.4501179999999998</v>
      </c>
      <c r="BT95">
        <v>1.2282E-2</v>
      </c>
      <c r="BU95">
        <v>7.2316200000000004</v>
      </c>
      <c r="BV95">
        <v>-69.347371800000005</v>
      </c>
      <c r="BW95" s="4">
        <f t="shared" si="19"/>
        <v>1.910594004</v>
      </c>
      <c r="BY95" s="4">
        <f t="shared" si="15"/>
        <v>10173.238916542416</v>
      </c>
      <c r="BZ95" s="4">
        <f t="shared" si="16"/>
        <v>4046.6388380972398</v>
      </c>
      <c r="CA95" s="4">
        <f t="shared" si="17"/>
        <v>0.21474006325199999</v>
      </c>
      <c r="CB95" s="4">
        <f t="shared" si="18"/>
        <v>56.9815510916916</v>
      </c>
    </row>
    <row r="96" spans="1:80" x14ac:dyDescent="0.25">
      <c r="A96" s="40">
        <v>41704</v>
      </c>
      <c r="B96" s="41">
        <v>2.5406250000000002E-2</v>
      </c>
      <c r="C96">
        <v>10.994</v>
      </c>
      <c r="D96">
        <v>7.2175000000000002</v>
      </c>
      <c r="E96">
        <v>72175.247529999993</v>
      </c>
      <c r="F96">
        <v>3.5</v>
      </c>
      <c r="G96">
        <v>5.3</v>
      </c>
      <c r="H96">
        <v>1739.2</v>
      </c>
      <c r="I96"/>
      <c r="J96">
        <v>0</v>
      </c>
      <c r="K96">
        <v>0.83889999999999998</v>
      </c>
      <c r="L96">
        <v>9.2230000000000008</v>
      </c>
      <c r="M96">
        <v>6.0551000000000004</v>
      </c>
      <c r="N96">
        <v>2.9083999999999999</v>
      </c>
      <c r="O96">
        <v>4.4065000000000003</v>
      </c>
      <c r="P96">
        <v>7.3</v>
      </c>
      <c r="Q96">
        <v>2.2511000000000001</v>
      </c>
      <c r="R96">
        <v>3.4106000000000001</v>
      </c>
      <c r="S96">
        <v>5.7</v>
      </c>
      <c r="T96">
        <v>1739.1559999999999</v>
      </c>
      <c r="U96"/>
      <c r="V96"/>
      <c r="W96">
        <v>0</v>
      </c>
      <c r="X96">
        <v>0</v>
      </c>
      <c r="Y96">
        <v>12.3</v>
      </c>
      <c r="Z96">
        <v>850</v>
      </c>
      <c r="AA96">
        <v>875</v>
      </c>
      <c r="AB96">
        <v>795</v>
      </c>
      <c r="AC96">
        <v>47</v>
      </c>
      <c r="AD96">
        <v>12.87</v>
      </c>
      <c r="AE96">
        <v>0.3</v>
      </c>
      <c r="AF96">
        <v>973</v>
      </c>
      <c r="AG96">
        <v>0</v>
      </c>
      <c r="AH96">
        <v>10</v>
      </c>
      <c r="AI96">
        <v>16</v>
      </c>
      <c r="AJ96">
        <v>190.3</v>
      </c>
      <c r="AK96">
        <v>190.3</v>
      </c>
      <c r="AL96">
        <v>7.1</v>
      </c>
      <c r="AM96">
        <v>195</v>
      </c>
      <c r="AN96" t="s">
        <v>155</v>
      </c>
      <c r="AO96">
        <v>1</v>
      </c>
      <c r="AP96" s="42">
        <v>0.94199074074074074</v>
      </c>
      <c r="AQ96">
        <v>47.164354000000003</v>
      </c>
      <c r="AR96">
        <v>-88.488985999999997</v>
      </c>
      <c r="AS96">
        <v>323.8</v>
      </c>
      <c r="AT96">
        <v>26.7</v>
      </c>
      <c r="AU96">
        <v>12</v>
      </c>
      <c r="AV96">
        <v>7</v>
      </c>
      <c r="AW96" t="s">
        <v>217</v>
      </c>
      <c r="AX96">
        <v>1.5350649999999999</v>
      </c>
      <c r="AY96">
        <v>1.2272730000000001</v>
      </c>
      <c r="AZ96">
        <v>3</v>
      </c>
      <c r="BA96">
        <v>14.048999999999999</v>
      </c>
      <c r="BB96">
        <v>10.91</v>
      </c>
      <c r="BC96">
        <v>0.78</v>
      </c>
      <c r="BD96">
        <v>19.198</v>
      </c>
      <c r="BE96">
        <v>1810.653</v>
      </c>
      <c r="BF96">
        <v>756.58799999999997</v>
      </c>
      <c r="BG96">
        <v>0.06</v>
      </c>
      <c r="BH96">
        <v>9.0999999999999998E-2</v>
      </c>
      <c r="BI96">
        <v>0.15</v>
      </c>
      <c r="BJ96">
        <v>4.5999999999999999E-2</v>
      </c>
      <c r="BK96">
        <v>7.0000000000000007E-2</v>
      </c>
      <c r="BL96">
        <v>0.11600000000000001</v>
      </c>
      <c r="BM96">
        <v>11.2814</v>
      </c>
      <c r="BN96"/>
      <c r="BO96"/>
      <c r="BP96"/>
      <c r="BQ96">
        <v>0</v>
      </c>
      <c r="BR96">
        <v>0.30330800000000002</v>
      </c>
      <c r="BS96">
        <v>-3.922002</v>
      </c>
      <c r="BT96">
        <v>1.2E-2</v>
      </c>
      <c r="BU96">
        <v>7.3013820000000003</v>
      </c>
      <c r="BV96">
        <v>-78.832240200000001</v>
      </c>
      <c r="BW96" s="4">
        <f t="shared" si="19"/>
        <v>1.9290251244000001</v>
      </c>
      <c r="BY96" s="4">
        <f t="shared" si="15"/>
        <v>10065.912985970384</v>
      </c>
      <c r="BZ96" s="4">
        <f t="shared" si="16"/>
        <v>4206.0786767146228</v>
      </c>
      <c r="CA96" s="4">
        <f t="shared" si="17"/>
        <v>0.25572652372080001</v>
      </c>
      <c r="CB96" s="4">
        <f t="shared" si="18"/>
        <v>62.716374015300715</v>
      </c>
    </row>
    <row r="97" spans="1:80" x14ac:dyDescent="0.25">
      <c r="A97" s="40">
        <v>41704</v>
      </c>
      <c r="B97" s="41">
        <v>2.5417824074074072E-2</v>
      </c>
      <c r="C97">
        <v>10.99</v>
      </c>
      <c r="D97">
        <v>6.9180000000000001</v>
      </c>
      <c r="E97">
        <v>69180</v>
      </c>
      <c r="F97">
        <v>5</v>
      </c>
      <c r="G97">
        <v>-0.7</v>
      </c>
      <c r="H97">
        <v>1706.3</v>
      </c>
      <c r="I97"/>
      <c r="J97">
        <v>0</v>
      </c>
      <c r="K97">
        <v>0.84179999999999999</v>
      </c>
      <c r="L97">
        <v>9.2514000000000003</v>
      </c>
      <c r="M97">
        <v>5.8235999999999999</v>
      </c>
      <c r="N97">
        <v>4.2089999999999996</v>
      </c>
      <c r="O97">
        <v>0</v>
      </c>
      <c r="P97">
        <v>4.2</v>
      </c>
      <c r="Q97">
        <v>3.2576999999999998</v>
      </c>
      <c r="R97">
        <v>0</v>
      </c>
      <c r="S97">
        <v>3.3</v>
      </c>
      <c r="T97">
        <v>1706.3371</v>
      </c>
      <c r="U97"/>
      <c r="V97"/>
      <c r="W97">
        <v>0</v>
      </c>
      <c r="X97">
        <v>0</v>
      </c>
      <c r="Y97">
        <v>12.3</v>
      </c>
      <c r="Z97">
        <v>849</v>
      </c>
      <c r="AA97">
        <v>873</v>
      </c>
      <c r="AB97">
        <v>793</v>
      </c>
      <c r="AC97">
        <v>47</v>
      </c>
      <c r="AD97">
        <v>12.87</v>
      </c>
      <c r="AE97">
        <v>0.3</v>
      </c>
      <c r="AF97">
        <v>973</v>
      </c>
      <c r="AG97">
        <v>0</v>
      </c>
      <c r="AH97">
        <v>10</v>
      </c>
      <c r="AI97">
        <v>16</v>
      </c>
      <c r="AJ97">
        <v>190</v>
      </c>
      <c r="AK97">
        <v>190</v>
      </c>
      <c r="AL97">
        <v>7</v>
      </c>
      <c r="AM97">
        <v>195</v>
      </c>
      <c r="AN97" t="s">
        <v>155</v>
      </c>
      <c r="AO97">
        <v>1</v>
      </c>
      <c r="AP97" s="42">
        <v>0.94201388888888893</v>
      </c>
      <c r="AQ97">
        <v>47.164306000000003</v>
      </c>
      <c r="AR97">
        <v>-88.489253000000005</v>
      </c>
      <c r="AS97">
        <v>323.89999999999998</v>
      </c>
      <c r="AT97">
        <v>28.9</v>
      </c>
      <c r="AU97">
        <v>12</v>
      </c>
      <c r="AV97">
        <v>6</v>
      </c>
      <c r="AW97" t="s">
        <v>240</v>
      </c>
      <c r="AX97">
        <v>1.4</v>
      </c>
      <c r="AY97">
        <v>1.7</v>
      </c>
      <c r="AZ97">
        <v>3</v>
      </c>
      <c r="BA97">
        <v>14.048999999999999</v>
      </c>
      <c r="BB97">
        <v>11.12</v>
      </c>
      <c r="BC97">
        <v>0.79</v>
      </c>
      <c r="BD97">
        <v>18.792999999999999</v>
      </c>
      <c r="BE97">
        <v>1840.8820000000001</v>
      </c>
      <c r="BF97">
        <v>737.54100000000005</v>
      </c>
      <c r="BG97">
        <v>8.7999999999999995E-2</v>
      </c>
      <c r="BH97">
        <v>0</v>
      </c>
      <c r="BI97">
        <v>8.7999999999999995E-2</v>
      </c>
      <c r="BJ97">
        <v>6.8000000000000005E-2</v>
      </c>
      <c r="BK97">
        <v>0</v>
      </c>
      <c r="BL97">
        <v>6.8000000000000005E-2</v>
      </c>
      <c r="BM97">
        <v>11.2189</v>
      </c>
      <c r="BN97"/>
      <c r="BO97"/>
      <c r="BP97"/>
      <c r="BQ97">
        <v>0</v>
      </c>
      <c r="BR97">
        <v>0.38469799999999998</v>
      </c>
      <c r="BS97">
        <v>-4.1357480000000004</v>
      </c>
      <c r="BT97">
        <v>1.2E-2</v>
      </c>
      <c r="BU97">
        <v>9.260643</v>
      </c>
      <c r="BV97">
        <v>-83.128534799999997</v>
      </c>
      <c r="BW97" s="4">
        <f t="shared" si="19"/>
        <v>2.4466618805999998</v>
      </c>
      <c r="BY97" s="4">
        <f t="shared" si="15"/>
        <v>12980.157616825736</v>
      </c>
      <c r="BZ97" s="4">
        <f t="shared" si="16"/>
        <v>5200.4411085942884</v>
      </c>
      <c r="CA97" s="4">
        <f t="shared" si="17"/>
        <v>0.47947164345360005</v>
      </c>
      <c r="CB97" s="4">
        <f t="shared" si="18"/>
        <v>79.105065010905776</v>
      </c>
    </row>
    <row r="98" spans="1:80" x14ac:dyDescent="0.25">
      <c r="A98" s="40">
        <v>41704</v>
      </c>
      <c r="B98" s="41">
        <v>2.5429398148148149E-2</v>
      </c>
      <c r="C98">
        <v>10.99</v>
      </c>
      <c r="D98">
        <v>6.8415999999999997</v>
      </c>
      <c r="E98">
        <v>68416.298120000007</v>
      </c>
      <c r="F98">
        <v>5.2</v>
      </c>
      <c r="G98">
        <v>-20.399999999999999</v>
      </c>
      <c r="H98">
        <v>1765.5</v>
      </c>
      <c r="I98"/>
      <c r="J98">
        <v>0</v>
      </c>
      <c r="K98">
        <v>0.84240000000000004</v>
      </c>
      <c r="L98">
        <v>9.2581000000000007</v>
      </c>
      <c r="M98">
        <v>5.7634999999999996</v>
      </c>
      <c r="N98">
        <v>4.4077000000000002</v>
      </c>
      <c r="O98">
        <v>0</v>
      </c>
      <c r="P98">
        <v>4.4000000000000004</v>
      </c>
      <c r="Q98">
        <v>3.4115000000000002</v>
      </c>
      <c r="R98">
        <v>0</v>
      </c>
      <c r="S98">
        <v>3.4</v>
      </c>
      <c r="T98">
        <v>1765.5003999999999</v>
      </c>
      <c r="U98"/>
      <c r="V98"/>
      <c r="W98">
        <v>0</v>
      </c>
      <c r="X98">
        <v>0</v>
      </c>
      <c r="Y98">
        <v>12.2</v>
      </c>
      <c r="Z98">
        <v>849</v>
      </c>
      <c r="AA98">
        <v>873</v>
      </c>
      <c r="AB98">
        <v>793</v>
      </c>
      <c r="AC98">
        <v>47</v>
      </c>
      <c r="AD98">
        <v>12.87</v>
      </c>
      <c r="AE98">
        <v>0.3</v>
      </c>
      <c r="AF98">
        <v>973</v>
      </c>
      <c r="AG98">
        <v>0</v>
      </c>
      <c r="AH98">
        <v>10</v>
      </c>
      <c r="AI98">
        <v>16</v>
      </c>
      <c r="AJ98">
        <v>190</v>
      </c>
      <c r="AK98">
        <v>190.7</v>
      </c>
      <c r="AL98">
        <v>6.8</v>
      </c>
      <c r="AM98">
        <v>195</v>
      </c>
      <c r="AN98" t="s">
        <v>155</v>
      </c>
      <c r="AO98">
        <v>1</v>
      </c>
      <c r="AP98" s="42">
        <v>0.94202546296296286</v>
      </c>
      <c r="AQ98">
        <v>47.164271999999997</v>
      </c>
      <c r="AR98">
        <v>-88.489362999999997</v>
      </c>
      <c r="AS98">
        <v>324</v>
      </c>
      <c r="AT98">
        <v>29.6</v>
      </c>
      <c r="AU98">
        <v>12</v>
      </c>
      <c r="AV98">
        <v>6</v>
      </c>
      <c r="AW98" t="s">
        <v>240</v>
      </c>
      <c r="AX98">
        <v>1.5668329999999999</v>
      </c>
      <c r="AY98">
        <v>1.866833</v>
      </c>
      <c r="AZ98">
        <v>3.2002000000000002</v>
      </c>
      <c r="BA98">
        <v>14.048999999999999</v>
      </c>
      <c r="BB98">
        <v>11.17</v>
      </c>
      <c r="BC98">
        <v>0.79</v>
      </c>
      <c r="BD98">
        <v>18.707000000000001</v>
      </c>
      <c r="BE98">
        <v>1847.989</v>
      </c>
      <c r="BF98">
        <v>732.21500000000003</v>
      </c>
      <c r="BG98">
        <v>9.1999999999999998E-2</v>
      </c>
      <c r="BH98">
        <v>0</v>
      </c>
      <c r="BI98">
        <v>9.1999999999999998E-2</v>
      </c>
      <c r="BJ98">
        <v>7.0999999999999994E-2</v>
      </c>
      <c r="BK98">
        <v>0</v>
      </c>
      <c r="BL98">
        <v>7.0999999999999994E-2</v>
      </c>
      <c r="BM98">
        <v>11.6442</v>
      </c>
      <c r="BN98"/>
      <c r="BO98"/>
      <c r="BP98"/>
      <c r="BQ98">
        <v>0</v>
      </c>
      <c r="BR98">
        <v>0.38440800000000003</v>
      </c>
      <c r="BS98">
        <v>-3.8211040000000001</v>
      </c>
      <c r="BT98">
        <v>1.2E-2</v>
      </c>
      <c r="BU98">
        <v>9.2536620000000003</v>
      </c>
      <c r="BV98">
        <v>-76.804190399999996</v>
      </c>
      <c r="BW98" s="4">
        <f t="shared" si="19"/>
        <v>2.4448175004000001</v>
      </c>
      <c r="BY98" s="4">
        <f t="shared" si="15"/>
        <v>13020.446776965686</v>
      </c>
      <c r="BZ98" s="4">
        <f t="shared" si="16"/>
        <v>5158.9952303806622</v>
      </c>
      <c r="CA98" s="4">
        <f t="shared" si="17"/>
        <v>0.50024741552279994</v>
      </c>
      <c r="CB98" s="4">
        <f t="shared" si="18"/>
        <v>82.041985293388549</v>
      </c>
    </row>
    <row r="99" spans="1:80" x14ac:dyDescent="0.25">
      <c r="A99" s="40">
        <v>41704</v>
      </c>
      <c r="B99" s="41">
        <v>2.5440972222222219E-2</v>
      </c>
      <c r="C99">
        <v>10.954000000000001</v>
      </c>
      <c r="D99">
        <v>6.9306000000000001</v>
      </c>
      <c r="E99">
        <v>69305.93333</v>
      </c>
      <c r="F99">
        <v>8</v>
      </c>
      <c r="G99">
        <v>-26.4</v>
      </c>
      <c r="H99">
        <v>1770.6</v>
      </c>
      <c r="I99"/>
      <c r="J99">
        <v>0</v>
      </c>
      <c r="K99">
        <v>0.84179999999999999</v>
      </c>
      <c r="L99">
        <v>9.2202999999999999</v>
      </c>
      <c r="M99">
        <v>5.8339999999999996</v>
      </c>
      <c r="N99">
        <v>6.7294</v>
      </c>
      <c r="O99">
        <v>0</v>
      </c>
      <c r="P99">
        <v>6.7</v>
      </c>
      <c r="Q99">
        <v>5.2084999999999999</v>
      </c>
      <c r="R99">
        <v>0</v>
      </c>
      <c r="S99">
        <v>5.2</v>
      </c>
      <c r="T99">
        <v>1770.5839000000001</v>
      </c>
      <c r="U99"/>
      <c r="V99"/>
      <c r="W99">
        <v>0</v>
      </c>
      <c r="X99">
        <v>0</v>
      </c>
      <c r="Y99">
        <v>12.1</v>
      </c>
      <c r="Z99">
        <v>849</v>
      </c>
      <c r="AA99">
        <v>874</v>
      </c>
      <c r="AB99">
        <v>794</v>
      </c>
      <c r="AC99">
        <v>47</v>
      </c>
      <c r="AD99">
        <v>12.87</v>
      </c>
      <c r="AE99">
        <v>0.3</v>
      </c>
      <c r="AF99">
        <v>973</v>
      </c>
      <c r="AG99">
        <v>0</v>
      </c>
      <c r="AH99">
        <v>10</v>
      </c>
      <c r="AI99">
        <v>16</v>
      </c>
      <c r="AJ99">
        <v>190.7</v>
      </c>
      <c r="AK99">
        <v>190.3</v>
      </c>
      <c r="AL99">
        <v>6.7</v>
      </c>
      <c r="AM99">
        <v>195</v>
      </c>
      <c r="AN99" t="s">
        <v>155</v>
      </c>
      <c r="AO99">
        <v>1</v>
      </c>
      <c r="AP99" s="42">
        <v>0.94202546296296286</v>
      </c>
      <c r="AQ99">
        <v>47.164225000000002</v>
      </c>
      <c r="AR99">
        <v>-88.489465999999993</v>
      </c>
      <c r="AS99">
        <v>323.7</v>
      </c>
      <c r="AT99">
        <v>30.7</v>
      </c>
      <c r="AU99">
        <v>12</v>
      </c>
      <c r="AV99">
        <v>6</v>
      </c>
      <c r="AW99" t="s">
        <v>240</v>
      </c>
      <c r="AX99">
        <v>2.033067</v>
      </c>
      <c r="AY99">
        <v>2.3330669999999998</v>
      </c>
      <c r="AZ99">
        <v>3.7663340000000001</v>
      </c>
      <c r="BA99">
        <v>14.048999999999999</v>
      </c>
      <c r="BB99">
        <v>11.12</v>
      </c>
      <c r="BC99">
        <v>0.79</v>
      </c>
      <c r="BD99">
        <v>18.797999999999998</v>
      </c>
      <c r="BE99">
        <v>1836.424</v>
      </c>
      <c r="BF99">
        <v>739.548</v>
      </c>
      <c r="BG99">
        <v>0.14000000000000001</v>
      </c>
      <c r="BH99">
        <v>0</v>
      </c>
      <c r="BI99">
        <v>0.14000000000000001</v>
      </c>
      <c r="BJ99">
        <v>0.109</v>
      </c>
      <c r="BK99">
        <v>0</v>
      </c>
      <c r="BL99">
        <v>0.109</v>
      </c>
      <c r="BM99">
        <v>11.652100000000001</v>
      </c>
      <c r="BN99"/>
      <c r="BO99"/>
      <c r="BP99"/>
      <c r="BQ99">
        <v>0</v>
      </c>
      <c r="BR99">
        <v>0.38779599999999997</v>
      </c>
      <c r="BS99">
        <v>-3.1315499999999998</v>
      </c>
      <c r="BT99">
        <v>1.2718E-2</v>
      </c>
      <c r="BU99">
        <v>9.3352190000000004</v>
      </c>
      <c r="BV99">
        <v>-62.944155000000002</v>
      </c>
      <c r="BW99" s="4">
        <f t="shared" si="19"/>
        <v>2.4663648598000001</v>
      </c>
      <c r="BY99" s="4">
        <f t="shared" si="15"/>
        <v>13053.000153114159</v>
      </c>
      <c r="BZ99" s="4">
        <f t="shared" si="16"/>
        <v>5256.5857107265365</v>
      </c>
      <c r="CA99" s="4">
        <f t="shared" si="17"/>
        <v>0.77475409637939996</v>
      </c>
      <c r="CB99" s="4">
        <f t="shared" si="18"/>
        <v>82.821212902957868</v>
      </c>
    </row>
    <row r="100" spans="1:80" x14ac:dyDescent="0.25">
      <c r="A100" s="40">
        <v>41704</v>
      </c>
      <c r="B100" s="41">
        <v>2.5452546296296296E-2</v>
      </c>
      <c r="C100">
        <v>10.769</v>
      </c>
      <c r="D100">
        <v>7.2434000000000003</v>
      </c>
      <c r="E100">
        <v>72433.5</v>
      </c>
      <c r="F100">
        <v>8.1</v>
      </c>
      <c r="G100">
        <v>-7.7</v>
      </c>
      <c r="H100">
        <v>1841.7</v>
      </c>
      <c r="I100"/>
      <c r="J100">
        <v>0</v>
      </c>
      <c r="K100">
        <v>0.84019999999999995</v>
      </c>
      <c r="L100">
        <v>9.0484000000000009</v>
      </c>
      <c r="M100">
        <v>6.0858999999999996</v>
      </c>
      <c r="N100">
        <v>6.8341000000000003</v>
      </c>
      <c r="O100">
        <v>0</v>
      </c>
      <c r="P100">
        <v>6.8</v>
      </c>
      <c r="Q100">
        <v>5.2895000000000003</v>
      </c>
      <c r="R100">
        <v>0</v>
      </c>
      <c r="S100">
        <v>5.3</v>
      </c>
      <c r="T100">
        <v>1841.7123999999999</v>
      </c>
      <c r="U100"/>
      <c r="V100"/>
      <c r="W100">
        <v>0</v>
      </c>
      <c r="X100">
        <v>0</v>
      </c>
      <c r="Y100">
        <v>12.1</v>
      </c>
      <c r="Z100">
        <v>849</v>
      </c>
      <c r="AA100">
        <v>874</v>
      </c>
      <c r="AB100">
        <v>795</v>
      </c>
      <c r="AC100">
        <v>47</v>
      </c>
      <c r="AD100">
        <v>12.87</v>
      </c>
      <c r="AE100">
        <v>0.3</v>
      </c>
      <c r="AF100">
        <v>973</v>
      </c>
      <c r="AG100">
        <v>0</v>
      </c>
      <c r="AH100">
        <v>10</v>
      </c>
      <c r="AI100">
        <v>16</v>
      </c>
      <c r="AJ100">
        <v>190.3</v>
      </c>
      <c r="AK100">
        <v>190</v>
      </c>
      <c r="AL100">
        <v>6.9</v>
      </c>
      <c r="AM100">
        <v>195</v>
      </c>
      <c r="AN100" t="s">
        <v>155</v>
      </c>
      <c r="AO100">
        <v>1</v>
      </c>
      <c r="AP100" s="42">
        <v>0.94204861111111116</v>
      </c>
      <c r="AQ100">
        <v>47.164102999999997</v>
      </c>
      <c r="AR100">
        <v>-88.489723999999995</v>
      </c>
      <c r="AS100">
        <v>323.10000000000002</v>
      </c>
      <c r="AT100">
        <v>32</v>
      </c>
      <c r="AU100">
        <v>12</v>
      </c>
      <c r="AV100">
        <v>6</v>
      </c>
      <c r="AW100" t="s">
        <v>240</v>
      </c>
      <c r="AX100">
        <v>2.2999999999999998</v>
      </c>
      <c r="AY100">
        <v>2.5336660000000002</v>
      </c>
      <c r="AZ100">
        <v>3.967333</v>
      </c>
      <c r="BA100">
        <v>14.048999999999999</v>
      </c>
      <c r="BB100">
        <v>11</v>
      </c>
      <c r="BC100">
        <v>0.78</v>
      </c>
      <c r="BD100">
        <v>19.018999999999998</v>
      </c>
      <c r="BE100">
        <v>1791.905</v>
      </c>
      <c r="BF100">
        <v>767.08</v>
      </c>
      <c r="BG100">
        <v>0.14199999999999999</v>
      </c>
      <c r="BH100">
        <v>0</v>
      </c>
      <c r="BI100">
        <v>0.14199999999999999</v>
      </c>
      <c r="BJ100">
        <v>0.11</v>
      </c>
      <c r="BK100">
        <v>0</v>
      </c>
      <c r="BL100">
        <v>0.11</v>
      </c>
      <c r="BM100">
        <v>12.0511</v>
      </c>
      <c r="BN100"/>
      <c r="BO100"/>
      <c r="BP100"/>
      <c r="BQ100">
        <v>0</v>
      </c>
      <c r="BR100">
        <v>0.49370199999999997</v>
      </c>
      <c r="BS100">
        <v>-3.7177910000000001</v>
      </c>
      <c r="BT100">
        <v>1.2999999999999999E-2</v>
      </c>
      <c r="BU100">
        <v>11.884649</v>
      </c>
      <c r="BV100">
        <v>-74.727599100000006</v>
      </c>
      <c r="BW100" s="4">
        <f t="shared" si="19"/>
        <v>3.1399242657999999</v>
      </c>
      <c r="BY100" s="4">
        <f t="shared" si="15"/>
        <v>16214.897721175083</v>
      </c>
      <c r="BZ100" s="4">
        <f t="shared" si="16"/>
        <v>6941.2852489160878</v>
      </c>
      <c r="CA100" s="4">
        <f t="shared" si="17"/>
        <v>0.99538689234599997</v>
      </c>
      <c r="CB100" s="4">
        <f t="shared" si="18"/>
        <v>109.05006343955345</v>
      </c>
    </row>
    <row r="101" spans="1:80" x14ac:dyDescent="0.25">
      <c r="A101" s="40">
        <v>41704</v>
      </c>
      <c r="B101" s="41">
        <v>2.546412037037037E-2</v>
      </c>
      <c r="C101">
        <v>10.494999999999999</v>
      </c>
      <c r="D101">
        <v>7.7756999999999996</v>
      </c>
      <c r="E101">
        <v>77757.487519999995</v>
      </c>
      <c r="F101">
        <v>7.5</v>
      </c>
      <c r="G101">
        <v>-7.7</v>
      </c>
      <c r="H101">
        <v>2072.9</v>
      </c>
      <c r="I101"/>
      <c r="J101">
        <v>0</v>
      </c>
      <c r="K101">
        <v>0.83689999999999998</v>
      </c>
      <c r="L101">
        <v>8.7829999999999995</v>
      </c>
      <c r="M101">
        <v>6.5073999999999996</v>
      </c>
      <c r="N101">
        <v>6.3127000000000004</v>
      </c>
      <c r="O101">
        <v>0</v>
      </c>
      <c r="P101">
        <v>6.3</v>
      </c>
      <c r="Q101">
        <v>4.8860000000000001</v>
      </c>
      <c r="R101">
        <v>0</v>
      </c>
      <c r="S101">
        <v>4.9000000000000004</v>
      </c>
      <c r="T101">
        <v>2072.8534</v>
      </c>
      <c r="U101"/>
      <c r="V101"/>
      <c r="W101">
        <v>0</v>
      </c>
      <c r="X101">
        <v>0</v>
      </c>
      <c r="Y101">
        <v>12.1</v>
      </c>
      <c r="Z101">
        <v>849</v>
      </c>
      <c r="AA101">
        <v>874</v>
      </c>
      <c r="AB101">
        <v>797</v>
      </c>
      <c r="AC101">
        <v>47</v>
      </c>
      <c r="AD101">
        <v>12.87</v>
      </c>
      <c r="AE101">
        <v>0.3</v>
      </c>
      <c r="AF101">
        <v>973</v>
      </c>
      <c r="AG101">
        <v>0</v>
      </c>
      <c r="AH101">
        <v>10</v>
      </c>
      <c r="AI101">
        <v>16</v>
      </c>
      <c r="AJ101">
        <v>190.7</v>
      </c>
      <c r="AK101">
        <v>190</v>
      </c>
      <c r="AL101">
        <v>6.8</v>
      </c>
      <c r="AM101">
        <v>195</v>
      </c>
      <c r="AN101" t="s">
        <v>155</v>
      </c>
      <c r="AO101">
        <v>1</v>
      </c>
      <c r="AP101" s="42">
        <v>0.94206018518518519</v>
      </c>
      <c r="AQ101">
        <v>47.164045000000002</v>
      </c>
      <c r="AR101">
        <v>-88.489828000000003</v>
      </c>
      <c r="AS101">
        <v>323</v>
      </c>
      <c r="AT101">
        <v>32.9</v>
      </c>
      <c r="AU101">
        <v>12</v>
      </c>
      <c r="AV101">
        <v>6</v>
      </c>
      <c r="AW101" t="s">
        <v>240</v>
      </c>
      <c r="AX101">
        <v>2.0023979999999999</v>
      </c>
      <c r="AY101">
        <v>2.300799</v>
      </c>
      <c r="AZ101">
        <v>3.3031969999999999</v>
      </c>
      <c r="BA101">
        <v>14.048999999999999</v>
      </c>
      <c r="BB101">
        <v>10.77</v>
      </c>
      <c r="BC101">
        <v>0.77</v>
      </c>
      <c r="BD101">
        <v>19.489999999999998</v>
      </c>
      <c r="BE101">
        <v>1719.162</v>
      </c>
      <c r="BF101">
        <v>810.70100000000002</v>
      </c>
      <c r="BG101">
        <v>0.129</v>
      </c>
      <c r="BH101">
        <v>0</v>
      </c>
      <c r="BI101">
        <v>0.129</v>
      </c>
      <c r="BJ101">
        <v>0.1</v>
      </c>
      <c r="BK101">
        <v>0</v>
      </c>
      <c r="BL101">
        <v>0.1</v>
      </c>
      <c r="BM101">
        <v>13.4062</v>
      </c>
      <c r="BN101"/>
      <c r="BO101"/>
      <c r="BP101"/>
      <c r="BQ101">
        <v>0</v>
      </c>
      <c r="BR101">
        <v>0.44687399999999999</v>
      </c>
      <c r="BS101">
        <v>-3.8907389999999999</v>
      </c>
      <c r="BT101">
        <v>1.2282E-2</v>
      </c>
      <c r="BU101">
        <v>10.757370999999999</v>
      </c>
      <c r="BV101">
        <v>-78.203853899999999</v>
      </c>
      <c r="BW101" s="4">
        <f t="shared" si="19"/>
        <v>2.8420974181999998</v>
      </c>
      <c r="BY101" s="4">
        <f t="shared" si="15"/>
        <v>14081.075345577861</v>
      </c>
      <c r="BZ101" s="4">
        <f t="shared" si="16"/>
        <v>6640.1781005718594</v>
      </c>
      <c r="CA101" s="4">
        <f t="shared" si="17"/>
        <v>0.81906622793999995</v>
      </c>
      <c r="CB101" s="4">
        <f t="shared" si="18"/>
        <v>109.80565665009226</v>
      </c>
    </row>
    <row r="102" spans="1:80" x14ac:dyDescent="0.25">
      <c r="A102" s="40">
        <v>41704</v>
      </c>
      <c r="B102" s="41">
        <v>2.5475694444444447E-2</v>
      </c>
      <c r="C102">
        <v>10.455</v>
      </c>
      <c r="D102">
        <v>7.9429999999999996</v>
      </c>
      <c r="E102">
        <v>79429.700500000006</v>
      </c>
      <c r="F102">
        <v>6.8</v>
      </c>
      <c r="G102">
        <v>0.4</v>
      </c>
      <c r="H102">
        <v>1779.1</v>
      </c>
      <c r="I102"/>
      <c r="J102">
        <v>0</v>
      </c>
      <c r="K102">
        <v>0.83579999999999999</v>
      </c>
      <c r="L102">
        <v>8.7387999999999995</v>
      </c>
      <c r="M102">
        <v>6.6390000000000002</v>
      </c>
      <c r="N102">
        <v>5.6475999999999997</v>
      </c>
      <c r="O102">
        <v>0.33600000000000002</v>
      </c>
      <c r="P102">
        <v>6</v>
      </c>
      <c r="Q102">
        <v>4.3712</v>
      </c>
      <c r="R102">
        <v>0.2601</v>
      </c>
      <c r="S102">
        <v>4.5999999999999996</v>
      </c>
      <c r="T102">
        <v>1779.069</v>
      </c>
      <c r="U102"/>
      <c r="V102"/>
      <c r="W102">
        <v>0</v>
      </c>
      <c r="X102">
        <v>0</v>
      </c>
      <c r="Y102">
        <v>12.1</v>
      </c>
      <c r="Z102">
        <v>850</v>
      </c>
      <c r="AA102">
        <v>875</v>
      </c>
      <c r="AB102">
        <v>797</v>
      </c>
      <c r="AC102">
        <v>47</v>
      </c>
      <c r="AD102">
        <v>12.87</v>
      </c>
      <c r="AE102">
        <v>0.3</v>
      </c>
      <c r="AF102">
        <v>973</v>
      </c>
      <c r="AG102">
        <v>0</v>
      </c>
      <c r="AH102">
        <v>10</v>
      </c>
      <c r="AI102">
        <v>16</v>
      </c>
      <c r="AJ102">
        <v>190.3</v>
      </c>
      <c r="AK102">
        <v>190</v>
      </c>
      <c r="AL102">
        <v>6.7</v>
      </c>
      <c r="AM102">
        <v>195</v>
      </c>
      <c r="AN102" t="s">
        <v>155</v>
      </c>
      <c r="AO102">
        <v>1</v>
      </c>
      <c r="AP102" s="42">
        <v>0.94206018518518519</v>
      </c>
      <c r="AQ102">
        <v>47.163981</v>
      </c>
      <c r="AR102">
        <v>-88.489937999999995</v>
      </c>
      <c r="AS102">
        <v>322.89999999999998</v>
      </c>
      <c r="AT102">
        <v>34.1</v>
      </c>
      <c r="AU102">
        <v>12</v>
      </c>
      <c r="AV102">
        <v>6</v>
      </c>
      <c r="AW102" t="s">
        <v>240</v>
      </c>
      <c r="AX102">
        <v>1.301099</v>
      </c>
      <c r="AY102">
        <v>1.935165</v>
      </c>
      <c r="AZ102">
        <v>2.3351649999999999</v>
      </c>
      <c r="BA102">
        <v>14.048999999999999</v>
      </c>
      <c r="BB102">
        <v>10.7</v>
      </c>
      <c r="BC102">
        <v>0.76</v>
      </c>
      <c r="BD102">
        <v>19.640999999999998</v>
      </c>
      <c r="BE102">
        <v>1704.1130000000001</v>
      </c>
      <c r="BF102">
        <v>824.00099999999998</v>
      </c>
      <c r="BG102">
        <v>0.115</v>
      </c>
      <c r="BH102">
        <v>7.0000000000000001E-3</v>
      </c>
      <c r="BI102">
        <v>0.122</v>
      </c>
      <c r="BJ102">
        <v>8.8999999999999996E-2</v>
      </c>
      <c r="BK102">
        <v>5.0000000000000001E-3</v>
      </c>
      <c r="BL102">
        <v>9.5000000000000001E-2</v>
      </c>
      <c r="BM102">
        <v>11.463100000000001</v>
      </c>
      <c r="BN102"/>
      <c r="BO102"/>
      <c r="BP102"/>
      <c r="BQ102">
        <v>0</v>
      </c>
      <c r="BR102">
        <v>0.40725600000000001</v>
      </c>
      <c r="BS102">
        <v>-3.932366</v>
      </c>
      <c r="BT102">
        <v>1.2718E-2</v>
      </c>
      <c r="BU102">
        <v>9.8036700000000003</v>
      </c>
      <c r="BV102">
        <v>-79.040556600000002</v>
      </c>
      <c r="BW102" s="4">
        <f t="shared" si="19"/>
        <v>2.5901296139999999</v>
      </c>
      <c r="BY102" s="4">
        <f t="shared" si="15"/>
        <v>12720.375922072193</v>
      </c>
      <c r="BZ102" s="4">
        <f t="shared" si="16"/>
        <v>6150.7672790263377</v>
      </c>
      <c r="CA102" s="4">
        <f t="shared" si="17"/>
        <v>0.66434177608199996</v>
      </c>
      <c r="CB102" s="4">
        <f t="shared" si="18"/>
        <v>85.566474307927805</v>
      </c>
    </row>
    <row r="103" spans="1:80" x14ac:dyDescent="0.25">
      <c r="A103" s="40">
        <v>41704</v>
      </c>
      <c r="B103" s="41">
        <v>2.5487268518518517E-2</v>
      </c>
      <c r="C103">
        <v>10.47</v>
      </c>
      <c r="D103">
        <v>7.8041</v>
      </c>
      <c r="E103">
        <v>78041.121499999994</v>
      </c>
      <c r="F103">
        <v>6.9</v>
      </c>
      <c r="G103">
        <v>4.4000000000000004</v>
      </c>
      <c r="H103">
        <v>1516.1</v>
      </c>
      <c r="I103"/>
      <c r="J103">
        <v>0</v>
      </c>
      <c r="K103">
        <v>0.83740000000000003</v>
      </c>
      <c r="L103">
        <v>8.7670999999999992</v>
      </c>
      <c r="M103">
        <v>6.5347999999999997</v>
      </c>
      <c r="N103">
        <v>5.7777000000000003</v>
      </c>
      <c r="O103">
        <v>3.6842999999999999</v>
      </c>
      <c r="P103">
        <v>9.5</v>
      </c>
      <c r="Q103">
        <v>4.4718999999999998</v>
      </c>
      <c r="R103">
        <v>2.8515999999999999</v>
      </c>
      <c r="S103">
        <v>7.3</v>
      </c>
      <c r="T103">
        <v>1516.0516</v>
      </c>
      <c r="U103"/>
      <c r="V103"/>
      <c r="W103">
        <v>0</v>
      </c>
      <c r="X103">
        <v>0</v>
      </c>
      <c r="Y103">
        <v>12.1</v>
      </c>
      <c r="Z103">
        <v>850</v>
      </c>
      <c r="AA103">
        <v>875</v>
      </c>
      <c r="AB103">
        <v>798</v>
      </c>
      <c r="AC103">
        <v>47</v>
      </c>
      <c r="AD103">
        <v>12.87</v>
      </c>
      <c r="AE103">
        <v>0.3</v>
      </c>
      <c r="AF103">
        <v>973</v>
      </c>
      <c r="AG103">
        <v>0</v>
      </c>
      <c r="AH103">
        <v>10</v>
      </c>
      <c r="AI103">
        <v>16</v>
      </c>
      <c r="AJ103">
        <v>190</v>
      </c>
      <c r="AK103">
        <v>190</v>
      </c>
      <c r="AL103">
        <v>6.8</v>
      </c>
      <c r="AM103">
        <v>195</v>
      </c>
      <c r="AN103" t="s">
        <v>155</v>
      </c>
      <c r="AO103">
        <v>1</v>
      </c>
      <c r="AP103" s="42">
        <v>0.94208333333333327</v>
      </c>
      <c r="AQ103">
        <v>47.163826999999998</v>
      </c>
      <c r="AR103">
        <v>-88.490228000000002</v>
      </c>
      <c r="AS103">
        <v>322.60000000000002</v>
      </c>
      <c r="AT103">
        <v>36.6</v>
      </c>
      <c r="AU103">
        <v>12</v>
      </c>
      <c r="AV103">
        <v>7</v>
      </c>
      <c r="AW103" t="s">
        <v>217</v>
      </c>
      <c r="AX103">
        <v>1.1328670000000001</v>
      </c>
      <c r="AY103">
        <v>1.6328670000000001</v>
      </c>
      <c r="AZ103">
        <v>2.032867</v>
      </c>
      <c r="BA103">
        <v>14.048999999999999</v>
      </c>
      <c r="BB103">
        <v>10.8</v>
      </c>
      <c r="BC103">
        <v>0.77</v>
      </c>
      <c r="BD103">
        <v>19.423999999999999</v>
      </c>
      <c r="BE103">
        <v>1720.97</v>
      </c>
      <c r="BF103">
        <v>816.44600000000003</v>
      </c>
      <c r="BG103">
        <v>0.11899999999999999</v>
      </c>
      <c r="BH103">
        <v>7.5999999999999998E-2</v>
      </c>
      <c r="BI103">
        <v>0.19500000000000001</v>
      </c>
      <c r="BJ103">
        <v>9.1999999999999998E-2</v>
      </c>
      <c r="BK103">
        <v>5.8999999999999997E-2</v>
      </c>
      <c r="BL103">
        <v>0.151</v>
      </c>
      <c r="BM103">
        <v>9.8331999999999997</v>
      </c>
      <c r="BN103"/>
      <c r="BO103"/>
      <c r="BP103"/>
      <c r="BQ103">
        <v>0</v>
      </c>
      <c r="BR103">
        <v>0.31381399999999998</v>
      </c>
      <c r="BS103">
        <v>-4.1361400000000001</v>
      </c>
      <c r="BT103">
        <v>1.2282E-2</v>
      </c>
      <c r="BU103">
        <v>7.5542879999999997</v>
      </c>
      <c r="BV103">
        <v>-83.136414000000002</v>
      </c>
      <c r="BW103" s="4">
        <f t="shared" si="19"/>
        <v>1.9958428895999998</v>
      </c>
      <c r="BY103" s="4">
        <f t="shared" si="15"/>
        <v>9898.7352789407032</v>
      </c>
      <c r="BZ103" s="4">
        <f t="shared" si="16"/>
        <v>4696.0625830491072</v>
      </c>
      <c r="CA103" s="4">
        <f t="shared" si="17"/>
        <v>0.52916880925439991</v>
      </c>
      <c r="CB103" s="4">
        <f t="shared" si="18"/>
        <v>56.558942773482237</v>
      </c>
    </row>
    <row r="104" spans="1:80" x14ac:dyDescent="0.25">
      <c r="A104" s="40">
        <v>41704</v>
      </c>
      <c r="B104" s="41">
        <v>2.5498842592592594E-2</v>
      </c>
      <c r="C104">
        <v>10.510999999999999</v>
      </c>
      <c r="D104">
        <v>7.7648000000000001</v>
      </c>
      <c r="E104">
        <v>77647.689079999996</v>
      </c>
      <c r="F104">
        <v>6.2</v>
      </c>
      <c r="G104">
        <v>9</v>
      </c>
      <c r="H104">
        <v>1469.2</v>
      </c>
      <c r="I104"/>
      <c r="J104">
        <v>0</v>
      </c>
      <c r="K104">
        <v>0.83750000000000002</v>
      </c>
      <c r="L104">
        <v>8.8034999999999997</v>
      </c>
      <c r="M104">
        <v>6.5033000000000003</v>
      </c>
      <c r="N104">
        <v>5.2084999999999999</v>
      </c>
      <c r="O104">
        <v>7.5072999999999999</v>
      </c>
      <c r="P104">
        <v>12.7</v>
      </c>
      <c r="Q104">
        <v>4.0312999999999999</v>
      </c>
      <c r="R104">
        <v>5.8106</v>
      </c>
      <c r="S104">
        <v>9.8000000000000007</v>
      </c>
      <c r="T104">
        <v>1469.2091</v>
      </c>
      <c r="U104"/>
      <c r="V104"/>
      <c r="W104">
        <v>0</v>
      </c>
      <c r="X104">
        <v>0</v>
      </c>
      <c r="Y104">
        <v>12.1</v>
      </c>
      <c r="Z104">
        <v>850</v>
      </c>
      <c r="AA104">
        <v>876</v>
      </c>
      <c r="AB104">
        <v>798</v>
      </c>
      <c r="AC104">
        <v>47</v>
      </c>
      <c r="AD104">
        <v>12.87</v>
      </c>
      <c r="AE104">
        <v>0.3</v>
      </c>
      <c r="AF104">
        <v>973</v>
      </c>
      <c r="AG104">
        <v>0</v>
      </c>
      <c r="AH104">
        <v>10</v>
      </c>
      <c r="AI104">
        <v>16</v>
      </c>
      <c r="AJ104">
        <v>190</v>
      </c>
      <c r="AK104">
        <v>190</v>
      </c>
      <c r="AL104">
        <v>6.9</v>
      </c>
      <c r="AM104">
        <v>195</v>
      </c>
      <c r="AN104" t="s">
        <v>155</v>
      </c>
      <c r="AO104">
        <v>1</v>
      </c>
      <c r="AP104" s="42">
        <v>0.94209490740740742</v>
      </c>
      <c r="AQ104">
        <v>47.163756999999997</v>
      </c>
      <c r="AR104">
        <v>-88.490452000000005</v>
      </c>
      <c r="AS104">
        <v>326.2</v>
      </c>
      <c r="AT104">
        <v>37</v>
      </c>
      <c r="AU104">
        <v>12</v>
      </c>
      <c r="AV104">
        <v>7</v>
      </c>
      <c r="AW104" t="s">
        <v>217</v>
      </c>
      <c r="AX104">
        <v>1.2</v>
      </c>
      <c r="AY104">
        <v>1.7327669999999999</v>
      </c>
      <c r="AZ104">
        <v>2.1</v>
      </c>
      <c r="BA104">
        <v>14.048999999999999</v>
      </c>
      <c r="BB104">
        <v>10.81</v>
      </c>
      <c r="BC104">
        <v>0.77</v>
      </c>
      <c r="BD104">
        <v>19.398</v>
      </c>
      <c r="BE104">
        <v>1728.1</v>
      </c>
      <c r="BF104">
        <v>812.49400000000003</v>
      </c>
      <c r="BG104">
        <v>0.107</v>
      </c>
      <c r="BH104">
        <v>0.154</v>
      </c>
      <c r="BI104">
        <v>0.26100000000000001</v>
      </c>
      <c r="BJ104">
        <v>8.3000000000000004E-2</v>
      </c>
      <c r="BK104">
        <v>0.11899999999999999</v>
      </c>
      <c r="BL104">
        <v>0.20200000000000001</v>
      </c>
      <c r="BM104">
        <v>9.5291999999999994</v>
      </c>
      <c r="BN104"/>
      <c r="BO104"/>
      <c r="BP104"/>
      <c r="BQ104">
        <v>0</v>
      </c>
      <c r="BR104">
        <v>0.30959199999999998</v>
      </c>
      <c r="BS104">
        <v>-2.6730960000000001</v>
      </c>
      <c r="BT104">
        <v>1.2718E-2</v>
      </c>
      <c r="BU104">
        <v>7.4526529999999998</v>
      </c>
      <c r="BV104">
        <v>-53.729229599999996</v>
      </c>
      <c r="BW104" s="4">
        <f t="shared" si="19"/>
        <v>1.9689909226</v>
      </c>
      <c r="BY104" s="4">
        <f t="shared" si="15"/>
        <v>9806.0170349770178</v>
      </c>
      <c r="BZ104" s="4">
        <f t="shared" si="16"/>
        <v>4610.4565735875349</v>
      </c>
      <c r="CA104" s="4">
        <f t="shared" si="17"/>
        <v>0.47097934951859999</v>
      </c>
      <c r="CB104" s="4">
        <f t="shared" si="18"/>
        <v>54.072968884730628</v>
      </c>
    </row>
    <row r="105" spans="1:80" x14ac:dyDescent="0.25">
      <c r="A105" s="40">
        <v>41704</v>
      </c>
      <c r="B105" s="41">
        <v>2.5510416666666664E-2</v>
      </c>
      <c r="C105">
        <v>10.618</v>
      </c>
      <c r="D105">
        <v>7.6920999999999999</v>
      </c>
      <c r="E105">
        <v>76921.499190000002</v>
      </c>
      <c r="F105">
        <v>2.5</v>
      </c>
      <c r="G105">
        <v>4.0999999999999996</v>
      </c>
      <c r="H105">
        <v>1402.1</v>
      </c>
      <c r="I105"/>
      <c r="J105">
        <v>0</v>
      </c>
      <c r="K105">
        <v>0.83760000000000001</v>
      </c>
      <c r="L105">
        <v>8.8931000000000004</v>
      </c>
      <c r="M105">
        <v>6.4425999999999997</v>
      </c>
      <c r="N105">
        <v>2.0939000000000001</v>
      </c>
      <c r="O105">
        <v>3.4340000000000002</v>
      </c>
      <c r="P105">
        <v>5.5</v>
      </c>
      <c r="Q105">
        <v>1.6206</v>
      </c>
      <c r="R105">
        <v>2.6579000000000002</v>
      </c>
      <c r="S105">
        <v>4.3</v>
      </c>
      <c r="T105">
        <v>1402.1087</v>
      </c>
      <c r="U105"/>
      <c r="V105"/>
      <c r="W105">
        <v>0</v>
      </c>
      <c r="X105">
        <v>0</v>
      </c>
      <c r="Y105">
        <v>12.1</v>
      </c>
      <c r="Z105">
        <v>850</v>
      </c>
      <c r="AA105">
        <v>875</v>
      </c>
      <c r="AB105">
        <v>797</v>
      </c>
      <c r="AC105">
        <v>47</v>
      </c>
      <c r="AD105">
        <v>12.87</v>
      </c>
      <c r="AE105">
        <v>0.3</v>
      </c>
      <c r="AF105">
        <v>973</v>
      </c>
      <c r="AG105">
        <v>0</v>
      </c>
      <c r="AH105">
        <v>10</v>
      </c>
      <c r="AI105">
        <v>16.718</v>
      </c>
      <c r="AJ105">
        <v>190</v>
      </c>
      <c r="AK105">
        <v>190.7</v>
      </c>
      <c r="AL105">
        <v>7.1</v>
      </c>
      <c r="AM105">
        <v>195</v>
      </c>
      <c r="AN105" t="s">
        <v>155</v>
      </c>
      <c r="AO105">
        <v>1</v>
      </c>
      <c r="AP105" s="42">
        <v>0.94210648148148157</v>
      </c>
      <c r="AQ105">
        <v>47.163685000000001</v>
      </c>
      <c r="AR105">
        <v>-88.490724</v>
      </c>
      <c r="AS105">
        <v>335.8</v>
      </c>
      <c r="AT105">
        <v>37.4</v>
      </c>
      <c r="AU105">
        <v>12</v>
      </c>
      <c r="AV105">
        <v>8</v>
      </c>
      <c r="AW105" t="s">
        <v>241</v>
      </c>
      <c r="AX105">
        <v>1.167333</v>
      </c>
      <c r="AY105">
        <v>1.7346649999999999</v>
      </c>
      <c r="AZ105">
        <v>2.0673330000000001</v>
      </c>
      <c r="BA105">
        <v>14.048999999999999</v>
      </c>
      <c r="BB105">
        <v>10.81</v>
      </c>
      <c r="BC105">
        <v>0.77</v>
      </c>
      <c r="BD105">
        <v>19.395</v>
      </c>
      <c r="BE105">
        <v>1743.1769999999999</v>
      </c>
      <c r="BF105">
        <v>803.75699999999995</v>
      </c>
      <c r="BG105">
        <v>4.2999999999999997E-2</v>
      </c>
      <c r="BH105">
        <v>7.0000000000000007E-2</v>
      </c>
      <c r="BI105">
        <v>0.113</v>
      </c>
      <c r="BJ105">
        <v>3.3000000000000002E-2</v>
      </c>
      <c r="BK105">
        <v>5.5E-2</v>
      </c>
      <c r="BL105">
        <v>8.7999999999999995E-2</v>
      </c>
      <c r="BM105">
        <v>9.0809999999999995</v>
      </c>
      <c r="BN105"/>
      <c r="BO105"/>
      <c r="BP105"/>
      <c r="BQ105">
        <v>0</v>
      </c>
      <c r="BR105">
        <v>0.291126</v>
      </c>
      <c r="BS105">
        <v>-2.1397740000000001</v>
      </c>
      <c r="BT105">
        <v>1.2999999999999999E-2</v>
      </c>
      <c r="BU105">
        <v>7.0081309999999997</v>
      </c>
      <c r="BV105">
        <v>-43.009457400000002</v>
      </c>
      <c r="BW105" s="4">
        <f t="shared" si="19"/>
        <v>1.8515482101999998</v>
      </c>
      <c r="BY105" s="4">
        <f t="shared" si="15"/>
        <v>9301.5766847431805</v>
      </c>
      <c r="BZ105" s="4">
        <f t="shared" si="16"/>
        <v>4288.8400726943528</v>
      </c>
      <c r="CA105" s="4">
        <f t="shared" si="17"/>
        <v>0.17608770113219999</v>
      </c>
      <c r="CB105" s="4">
        <f t="shared" si="18"/>
        <v>48.456133757015394</v>
      </c>
    </row>
    <row r="106" spans="1:80" x14ac:dyDescent="0.25">
      <c r="A106" s="40">
        <v>41704</v>
      </c>
      <c r="B106" s="41">
        <v>2.5521990740740741E-2</v>
      </c>
      <c r="C106">
        <v>10.718999999999999</v>
      </c>
      <c r="D106">
        <v>7.3310000000000004</v>
      </c>
      <c r="E106">
        <v>73310.296610000005</v>
      </c>
      <c r="F106">
        <v>3.1</v>
      </c>
      <c r="G106">
        <v>22.9</v>
      </c>
      <c r="H106">
        <v>1282.5999999999999</v>
      </c>
      <c r="I106"/>
      <c r="J106">
        <v>0</v>
      </c>
      <c r="K106">
        <v>0.84030000000000005</v>
      </c>
      <c r="L106">
        <v>9.0074000000000005</v>
      </c>
      <c r="M106">
        <v>6.1604000000000001</v>
      </c>
      <c r="N106">
        <v>2.605</v>
      </c>
      <c r="O106">
        <v>19.243400000000001</v>
      </c>
      <c r="P106">
        <v>21.8</v>
      </c>
      <c r="Q106">
        <v>2.0162</v>
      </c>
      <c r="R106">
        <v>14.8942</v>
      </c>
      <c r="S106">
        <v>16.899999999999999</v>
      </c>
      <c r="T106">
        <v>1282.5742</v>
      </c>
      <c r="U106"/>
      <c r="V106"/>
      <c r="W106">
        <v>0</v>
      </c>
      <c r="X106">
        <v>0</v>
      </c>
      <c r="Y106">
        <v>12.2</v>
      </c>
      <c r="Z106">
        <v>850</v>
      </c>
      <c r="AA106">
        <v>874</v>
      </c>
      <c r="AB106">
        <v>795</v>
      </c>
      <c r="AC106">
        <v>47</v>
      </c>
      <c r="AD106">
        <v>12.87</v>
      </c>
      <c r="AE106">
        <v>0.3</v>
      </c>
      <c r="AF106">
        <v>973</v>
      </c>
      <c r="AG106">
        <v>0</v>
      </c>
      <c r="AH106">
        <v>10</v>
      </c>
      <c r="AI106">
        <v>17</v>
      </c>
      <c r="AJ106">
        <v>190</v>
      </c>
      <c r="AK106">
        <v>190.3</v>
      </c>
      <c r="AL106">
        <v>7</v>
      </c>
      <c r="AM106">
        <v>195</v>
      </c>
      <c r="AN106" t="s">
        <v>155</v>
      </c>
      <c r="AO106">
        <v>1</v>
      </c>
      <c r="AP106" s="42">
        <v>0.9421180555555555</v>
      </c>
      <c r="AQ106">
        <v>47.163297999999998</v>
      </c>
      <c r="AR106">
        <v>-88.491596999999999</v>
      </c>
      <c r="AS106">
        <v>448.7</v>
      </c>
      <c r="AT106">
        <v>36.9</v>
      </c>
      <c r="AU106">
        <v>12</v>
      </c>
      <c r="AV106">
        <v>7</v>
      </c>
      <c r="AW106" t="s">
        <v>217</v>
      </c>
      <c r="AX106">
        <v>1.197605</v>
      </c>
      <c r="AY106">
        <v>1.40479</v>
      </c>
      <c r="AZ106">
        <v>2.06507</v>
      </c>
      <c r="BA106">
        <v>14.048999999999999</v>
      </c>
      <c r="BB106">
        <v>11.01</v>
      </c>
      <c r="BC106">
        <v>0.78</v>
      </c>
      <c r="BD106">
        <v>19.001999999999999</v>
      </c>
      <c r="BE106">
        <v>1786.394</v>
      </c>
      <c r="BF106">
        <v>777.61699999999996</v>
      </c>
      <c r="BG106">
        <v>5.3999999999999999E-2</v>
      </c>
      <c r="BH106">
        <v>0.4</v>
      </c>
      <c r="BI106">
        <v>0.45400000000000001</v>
      </c>
      <c r="BJ106">
        <v>4.2000000000000003E-2</v>
      </c>
      <c r="BK106">
        <v>0.309</v>
      </c>
      <c r="BL106">
        <v>0.35099999999999998</v>
      </c>
      <c r="BM106">
        <v>8.4047000000000001</v>
      </c>
      <c r="BN106"/>
      <c r="BO106"/>
      <c r="BP106"/>
      <c r="BQ106">
        <v>0</v>
      </c>
      <c r="BR106">
        <v>0.26320399999999999</v>
      </c>
      <c r="BS106">
        <v>-3.1704819999999998</v>
      </c>
      <c r="BT106">
        <v>1.2999999999999999E-2</v>
      </c>
      <c r="BU106">
        <v>6.335979</v>
      </c>
      <c r="BV106">
        <v>-63.726688199999998</v>
      </c>
      <c r="BW106" s="4">
        <f t="shared" si="19"/>
        <v>1.6739656517999999</v>
      </c>
      <c r="BY106" s="4">
        <f t="shared" si="15"/>
        <v>8617.9476778093758</v>
      </c>
      <c r="BZ106" s="4">
        <f t="shared" si="16"/>
        <v>3751.3911373275396</v>
      </c>
      <c r="CA106" s="4">
        <f t="shared" si="17"/>
        <v>0.20261700524520002</v>
      </c>
      <c r="CB106" s="4">
        <f t="shared" si="18"/>
        <v>40.54607485676982</v>
      </c>
    </row>
    <row r="107" spans="1:80" x14ac:dyDescent="0.25">
      <c r="A107" s="40">
        <v>41704</v>
      </c>
      <c r="B107" s="41">
        <v>2.5533564814814811E-2</v>
      </c>
      <c r="C107">
        <v>11.206</v>
      </c>
      <c r="D107">
        <v>6.6375000000000002</v>
      </c>
      <c r="E107">
        <v>66374.864870000005</v>
      </c>
      <c r="F107">
        <v>2.9</v>
      </c>
      <c r="G107">
        <v>18.2</v>
      </c>
      <c r="H107">
        <v>1129.9000000000001</v>
      </c>
      <c r="I107"/>
      <c r="J107">
        <v>0</v>
      </c>
      <c r="K107">
        <v>0.84340000000000004</v>
      </c>
      <c r="L107">
        <v>9.4514999999999993</v>
      </c>
      <c r="M107">
        <v>5.5982000000000003</v>
      </c>
      <c r="N107">
        <v>2.4058000000000002</v>
      </c>
      <c r="O107">
        <v>15.3429</v>
      </c>
      <c r="P107">
        <v>17.7</v>
      </c>
      <c r="Q107">
        <v>1.8621000000000001</v>
      </c>
      <c r="R107">
        <v>11.875299999999999</v>
      </c>
      <c r="S107">
        <v>13.7</v>
      </c>
      <c r="T107">
        <v>1129.8800000000001</v>
      </c>
      <c r="U107"/>
      <c r="V107"/>
      <c r="W107">
        <v>0</v>
      </c>
      <c r="X107">
        <v>0</v>
      </c>
      <c r="Y107">
        <v>12.1</v>
      </c>
      <c r="Z107">
        <v>850</v>
      </c>
      <c r="AA107">
        <v>874</v>
      </c>
      <c r="AB107">
        <v>794</v>
      </c>
      <c r="AC107">
        <v>47</v>
      </c>
      <c r="AD107">
        <v>12.87</v>
      </c>
      <c r="AE107">
        <v>0.3</v>
      </c>
      <c r="AF107">
        <v>973</v>
      </c>
      <c r="AG107">
        <v>0</v>
      </c>
      <c r="AH107">
        <v>10</v>
      </c>
      <c r="AI107">
        <v>17</v>
      </c>
      <c r="AJ107">
        <v>190</v>
      </c>
      <c r="AK107">
        <v>190</v>
      </c>
      <c r="AL107">
        <v>7</v>
      </c>
      <c r="AM107">
        <v>195</v>
      </c>
      <c r="AN107" t="s">
        <v>155</v>
      </c>
      <c r="AO107">
        <v>1</v>
      </c>
      <c r="AP107" s="42">
        <v>0.94212962962962965</v>
      </c>
      <c r="AQ107">
        <v>47.162531999999999</v>
      </c>
      <c r="AR107">
        <v>-88.493060999999997</v>
      </c>
      <c r="AS107">
        <v>648.5</v>
      </c>
      <c r="AT107">
        <v>36.4</v>
      </c>
      <c r="AU107">
        <v>12</v>
      </c>
      <c r="AV107">
        <v>8</v>
      </c>
      <c r="AW107" t="s">
        <v>241</v>
      </c>
      <c r="AX107">
        <v>1.4</v>
      </c>
      <c r="AY107">
        <v>1</v>
      </c>
      <c r="AZ107">
        <v>2.2000000000000002</v>
      </c>
      <c r="BA107">
        <v>14.048999999999999</v>
      </c>
      <c r="BB107">
        <v>11.24</v>
      </c>
      <c r="BC107">
        <v>0.8</v>
      </c>
      <c r="BD107">
        <v>18.564</v>
      </c>
      <c r="BE107">
        <v>1891.0139999999999</v>
      </c>
      <c r="BF107">
        <v>712.88800000000003</v>
      </c>
      <c r="BG107">
        <v>0.05</v>
      </c>
      <c r="BH107">
        <v>0.32100000000000001</v>
      </c>
      <c r="BI107">
        <v>0.372</v>
      </c>
      <c r="BJ107">
        <v>3.9E-2</v>
      </c>
      <c r="BK107">
        <v>0.249</v>
      </c>
      <c r="BL107">
        <v>0.28799999999999998</v>
      </c>
      <c r="BM107">
        <v>7.4694000000000003</v>
      </c>
      <c r="BN107"/>
      <c r="BO107"/>
      <c r="BP107"/>
      <c r="BQ107">
        <v>0</v>
      </c>
      <c r="BR107">
        <v>0.24263999999999999</v>
      </c>
      <c r="BS107">
        <v>-3.01214</v>
      </c>
      <c r="BT107">
        <v>1.2999999999999999E-2</v>
      </c>
      <c r="BU107">
        <v>5.8409519999999997</v>
      </c>
      <c r="BV107">
        <v>-60.544013999999997</v>
      </c>
      <c r="BW107" s="4">
        <f t="shared" si="19"/>
        <v>1.5431795183999999</v>
      </c>
      <c r="BY107" s="4">
        <f t="shared" si="15"/>
        <v>8409.9081748567369</v>
      </c>
      <c r="BZ107" s="4">
        <f t="shared" si="16"/>
        <v>3170.4274103508865</v>
      </c>
      <c r="CA107" s="4">
        <f t="shared" si="17"/>
        <v>0.17344473325919998</v>
      </c>
      <c r="CB107" s="4">
        <f t="shared" si="18"/>
        <v>33.218668989904316</v>
      </c>
    </row>
    <row r="108" spans="1:80" x14ac:dyDescent="0.25">
      <c r="A108" s="40">
        <v>41704</v>
      </c>
      <c r="B108" s="41">
        <v>2.5545138888888888E-2</v>
      </c>
      <c r="C108">
        <v>11.257</v>
      </c>
      <c r="D108">
        <v>6.5556000000000001</v>
      </c>
      <c r="E108">
        <v>65555.864050000004</v>
      </c>
      <c r="F108">
        <v>1.7</v>
      </c>
      <c r="G108">
        <v>14.8</v>
      </c>
      <c r="H108">
        <v>1105.2</v>
      </c>
      <c r="I108"/>
      <c r="J108">
        <v>0</v>
      </c>
      <c r="K108">
        <v>0.84379999999999999</v>
      </c>
      <c r="L108">
        <v>9.4986999999999995</v>
      </c>
      <c r="M108">
        <v>5.5316000000000001</v>
      </c>
      <c r="N108">
        <v>1.4742999999999999</v>
      </c>
      <c r="O108">
        <v>12.498799999999999</v>
      </c>
      <c r="P108">
        <v>14</v>
      </c>
      <c r="Q108">
        <v>1.1411</v>
      </c>
      <c r="R108">
        <v>9.6738999999999997</v>
      </c>
      <c r="S108">
        <v>10.8</v>
      </c>
      <c r="T108">
        <v>1105.1955</v>
      </c>
      <c r="U108"/>
      <c r="V108"/>
      <c r="W108">
        <v>0</v>
      </c>
      <c r="X108">
        <v>0</v>
      </c>
      <c r="Y108">
        <v>12.2</v>
      </c>
      <c r="Z108">
        <v>849</v>
      </c>
      <c r="AA108">
        <v>874</v>
      </c>
      <c r="AB108">
        <v>794</v>
      </c>
      <c r="AC108">
        <v>47</v>
      </c>
      <c r="AD108">
        <v>12.87</v>
      </c>
      <c r="AE108">
        <v>0.3</v>
      </c>
      <c r="AF108">
        <v>973</v>
      </c>
      <c r="AG108">
        <v>0</v>
      </c>
      <c r="AH108">
        <v>10</v>
      </c>
      <c r="AI108">
        <v>17</v>
      </c>
      <c r="AJ108">
        <v>190</v>
      </c>
      <c r="AK108">
        <v>190</v>
      </c>
      <c r="AL108">
        <v>7</v>
      </c>
      <c r="AM108">
        <v>195</v>
      </c>
      <c r="AN108" t="s">
        <v>155</v>
      </c>
      <c r="AO108">
        <v>1</v>
      </c>
      <c r="AP108" s="42">
        <v>0.94214120370370369</v>
      </c>
      <c r="AQ108">
        <v>47.162261000000001</v>
      </c>
      <c r="AR108">
        <v>-88.493076000000002</v>
      </c>
      <c r="AS108">
        <v>628.4</v>
      </c>
      <c r="AT108">
        <v>35.9</v>
      </c>
      <c r="AU108">
        <v>12</v>
      </c>
      <c r="AV108">
        <v>8</v>
      </c>
      <c r="AW108" t="s">
        <v>241</v>
      </c>
      <c r="AX108">
        <v>1.2999000000000001</v>
      </c>
      <c r="AY108">
        <v>1.0333669999999999</v>
      </c>
      <c r="AZ108">
        <v>2.133267</v>
      </c>
      <c r="BA108">
        <v>14.048999999999999</v>
      </c>
      <c r="BB108">
        <v>11.27</v>
      </c>
      <c r="BC108">
        <v>0.8</v>
      </c>
      <c r="BD108">
        <v>18.510999999999999</v>
      </c>
      <c r="BE108">
        <v>1903.213</v>
      </c>
      <c r="BF108">
        <v>705.42600000000004</v>
      </c>
      <c r="BG108">
        <v>3.1E-2</v>
      </c>
      <c r="BH108">
        <v>0.26200000000000001</v>
      </c>
      <c r="BI108">
        <v>0.29299999999999998</v>
      </c>
      <c r="BJ108">
        <v>2.4E-2</v>
      </c>
      <c r="BK108">
        <v>0.20300000000000001</v>
      </c>
      <c r="BL108">
        <v>0.22700000000000001</v>
      </c>
      <c r="BM108">
        <v>7.3167999999999997</v>
      </c>
      <c r="BN108"/>
      <c r="BO108"/>
      <c r="BP108"/>
      <c r="BQ108">
        <v>0</v>
      </c>
      <c r="BR108">
        <v>0.31813399999999997</v>
      </c>
      <c r="BS108">
        <v>-3.403864</v>
      </c>
      <c r="BT108">
        <v>1.2282E-2</v>
      </c>
      <c r="BU108">
        <v>7.6582809999999997</v>
      </c>
      <c r="BV108">
        <v>-68.417666400000002</v>
      </c>
      <c r="BW108" s="4">
        <f t="shared" si="19"/>
        <v>2.0233178401999998</v>
      </c>
      <c r="BY108" s="4">
        <f t="shared" si="15"/>
        <v>11097.663843147873</v>
      </c>
      <c r="BZ108" s="4">
        <f t="shared" si="16"/>
        <v>4113.3496956023482</v>
      </c>
      <c r="CA108" s="4">
        <f t="shared" si="17"/>
        <v>0.13994436368159999</v>
      </c>
      <c r="CB108" s="4">
        <f t="shared" si="18"/>
        <v>42.664371674397117</v>
      </c>
    </row>
    <row r="109" spans="1:80" x14ac:dyDescent="0.25">
      <c r="A109" s="40">
        <v>41704</v>
      </c>
      <c r="B109" s="41">
        <v>2.5556712962962965E-2</v>
      </c>
      <c r="C109">
        <v>11.22</v>
      </c>
      <c r="D109">
        <v>6.4915000000000003</v>
      </c>
      <c r="E109">
        <v>64915.48085</v>
      </c>
      <c r="F109">
        <v>0.8</v>
      </c>
      <c r="G109">
        <v>13.6</v>
      </c>
      <c r="H109">
        <v>1723</v>
      </c>
      <c r="I109"/>
      <c r="J109">
        <v>0</v>
      </c>
      <c r="K109">
        <v>0.84399999999999997</v>
      </c>
      <c r="L109">
        <v>9.4700000000000006</v>
      </c>
      <c r="M109">
        <v>5.4790000000000001</v>
      </c>
      <c r="N109">
        <v>0.67520000000000002</v>
      </c>
      <c r="O109">
        <v>11.4788</v>
      </c>
      <c r="P109">
        <v>12.2</v>
      </c>
      <c r="Q109">
        <v>0.52259999999999995</v>
      </c>
      <c r="R109">
        <v>8.8843999999999994</v>
      </c>
      <c r="S109">
        <v>9.4</v>
      </c>
      <c r="T109">
        <v>1723.0156999999999</v>
      </c>
      <c r="U109"/>
      <c r="V109"/>
      <c r="W109">
        <v>0</v>
      </c>
      <c r="X109">
        <v>0</v>
      </c>
      <c r="Y109">
        <v>12.1</v>
      </c>
      <c r="Z109">
        <v>849</v>
      </c>
      <c r="AA109">
        <v>874</v>
      </c>
      <c r="AB109">
        <v>793</v>
      </c>
      <c r="AC109">
        <v>47</v>
      </c>
      <c r="AD109">
        <v>12.87</v>
      </c>
      <c r="AE109">
        <v>0.3</v>
      </c>
      <c r="AF109">
        <v>973</v>
      </c>
      <c r="AG109">
        <v>0</v>
      </c>
      <c r="AH109">
        <v>10</v>
      </c>
      <c r="AI109">
        <v>17</v>
      </c>
      <c r="AJ109">
        <v>190.7</v>
      </c>
      <c r="AK109">
        <v>190.7</v>
      </c>
      <c r="AL109">
        <v>6.8</v>
      </c>
      <c r="AM109">
        <v>195</v>
      </c>
      <c r="AN109" t="s">
        <v>155</v>
      </c>
      <c r="AO109">
        <v>1</v>
      </c>
      <c r="AP109" s="42">
        <v>0.94215277777777784</v>
      </c>
      <c r="AQ109">
        <v>47.162011999999997</v>
      </c>
      <c r="AR109">
        <v>-88.492998</v>
      </c>
      <c r="AS109">
        <v>684.1</v>
      </c>
      <c r="AT109">
        <v>35</v>
      </c>
      <c r="AU109">
        <v>12</v>
      </c>
      <c r="AV109">
        <v>8</v>
      </c>
      <c r="AW109" t="s">
        <v>241</v>
      </c>
      <c r="AX109">
        <v>1.1000000000000001</v>
      </c>
      <c r="AY109">
        <v>1.1000000000000001</v>
      </c>
      <c r="AZ109">
        <v>2</v>
      </c>
      <c r="BA109">
        <v>14.048999999999999</v>
      </c>
      <c r="BB109">
        <v>11.29</v>
      </c>
      <c r="BC109">
        <v>0.8</v>
      </c>
      <c r="BD109">
        <v>18.48</v>
      </c>
      <c r="BE109">
        <v>1899.914</v>
      </c>
      <c r="BF109">
        <v>699.62699999999995</v>
      </c>
      <c r="BG109">
        <v>1.4E-2</v>
      </c>
      <c r="BH109">
        <v>0.24099999999999999</v>
      </c>
      <c r="BI109">
        <v>0.255</v>
      </c>
      <c r="BJ109">
        <v>1.0999999999999999E-2</v>
      </c>
      <c r="BK109">
        <v>0.187</v>
      </c>
      <c r="BL109">
        <v>0.19800000000000001</v>
      </c>
      <c r="BM109">
        <v>11.421900000000001</v>
      </c>
      <c r="BN109"/>
      <c r="BO109"/>
      <c r="BP109"/>
      <c r="BQ109">
        <v>0</v>
      </c>
      <c r="BR109">
        <v>0.37082199999999998</v>
      </c>
      <c r="BS109">
        <v>-3.7162359999999999</v>
      </c>
      <c r="BT109">
        <v>1.3436E-2</v>
      </c>
      <c r="BU109">
        <v>8.9266120000000004</v>
      </c>
      <c r="BV109">
        <v>-74.696343600000006</v>
      </c>
      <c r="BW109" s="4">
        <f t="shared" si="19"/>
        <v>2.3584108904000001</v>
      </c>
      <c r="BY109" s="4">
        <f t="shared" si="15"/>
        <v>12913.187997795594</v>
      </c>
      <c r="BZ109" s="4">
        <f t="shared" si="16"/>
        <v>4755.1704863134537</v>
      </c>
      <c r="CA109" s="4">
        <f t="shared" si="17"/>
        <v>7.4763946144800003E-2</v>
      </c>
      <c r="CB109" s="4">
        <f t="shared" si="18"/>
        <v>77.631483315571927</v>
      </c>
    </row>
    <row r="110" spans="1:80" x14ac:dyDescent="0.25">
      <c r="A110" s="40">
        <v>41704</v>
      </c>
      <c r="B110" s="41">
        <v>2.5568287037037039E-2</v>
      </c>
      <c r="C110">
        <v>11.233000000000001</v>
      </c>
      <c r="D110">
        <v>6.5461</v>
      </c>
      <c r="E110">
        <v>65461.094770000003</v>
      </c>
      <c r="F110">
        <v>0.5</v>
      </c>
      <c r="G110">
        <v>3</v>
      </c>
      <c r="H110">
        <v>2391.1</v>
      </c>
      <c r="I110"/>
      <c r="J110">
        <v>0</v>
      </c>
      <c r="K110">
        <v>0.84279999999999999</v>
      </c>
      <c r="L110">
        <v>9.4665999999999997</v>
      </c>
      <c r="M110">
        <v>5.5168999999999997</v>
      </c>
      <c r="N110">
        <v>0.4133</v>
      </c>
      <c r="O110">
        <v>2.5543</v>
      </c>
      <c r="P110">
        <v>3</v>
      </c>
      <c r="Q110">
        <v>0.31990000000000002</v>
      </c>
      <c r="R110">
        <v>1.9770000000000001</v>
      </c>
      <c r="S110">
        <v>2.2999999999999998</v>
      </c>
      <c r="T110">
        <v>2391.0695999999998</v>
      </c>
      <c r="U110"/>
      <c r="V110"/>
      <c r="W110">
        <v>0</v>
      </c>
      <c r="X110">
        <v>0</v>
      </c>
      <c r="Y110">
        <v>12.1</v>
      </c>
      <c r="Z110">
        <v>849</v>
      </c>
      <c r="AA110">
        <v>873</v>
      </c>
      <c r="AB110">
        <v>793</v>
      </c>
      <c r="AC110">
        <v>47</v>
      </c>
      <c r="AD110">
        <v>12.87</v>
      </c>
      <c r="AE110">
        <v>0.3</v>
      </c>
      <c r="AF110">
        <v>973</v>
      </c>
      <c r="AG110">
        <v>0</v>
      </c>
      <c r="AH110">
        <v>10</v>
      </c>
      <c r="AI110">
        <v>17</v>
      </c>
      <c r="AJ110">
        <v>190.3</v>
      </c>
      <c r="AK110">
        <v>190.3</v>
      </c>
      <c r="AL110">
        <v>6.9</v>
      </c>
      <c r="AM110">
        <v>195</v>
      </c>
      <c r="AN110" t="s">
        <v>155</v>
      </c>
      <c r="AO110">
        <v>1</v>
      </c>
      <c r="AP110" s="42">
        <v>0.94215277777777784</v>
      </c>
      <c r="AQ110">
        <v>47.162033999999998</v>
      </c>
      <c r="AR110">
        <v>-88.493063000000006</v>
      </c>
      <c r="AS110">
        <v>710.4</v>
      </c>
      <c r="AT110">
        <v>34.200000000000003</v>
      </c>
      <c r="AU110">
        <v>12</v>
      </c>
      <c r="AV110">
        <v>8</v>
      </c>
      <c r="AW110" t="s">
        <v>241</v>
      </c>
      <c r="AX110">
        <v>1.1000000000000001</v>
      </c>
      <c r="AY110">
        <v>1.133167</v>
      </c>
      <c r="AZ110">
        <v>2</v>
      </c>
      <c r="BA110">
        <v>14.048999999999999</v>
      </c>
      <c r="BB110">
        <v>11.19</v>
      </c>
      <c r="BC110">
        <v>0.8</v>
      </c>
      <c r="BD110">
        <v>18.655000000000001</v>
      </c>
      <c r="BE110">
        <v>1886.5609999999999</v>
      </c>
      <c r="BF110">
        <v>699.76499999999999</v>
      </c>
      <c r="BG110">
        <v>8.9999999999999993E-3</v>
      </c>
      <c r="BH110">
        <v>5.2999999999999999E-2</v>
      </c>
      <c r="BI110">
        <v>6.2E-2</v>
      </c>
      <c r="BJ110">
        <v>7.0000000000000001E-3</v>
      </c>
      <c r="BK110">
        <v>4.1000000000000002E-2</v>
      </c>
      <c r="BL110">
        <v>4.8000000000000001E-2</v>
      </c>
      <c r="BM110">
        <v>15.7446</v>
      </c>
      <c r="BN110"/>
      <c r="BO110"/>
      <c r="BP110"/>
      <c r="BQ110">
        <v>0</v>
      </c>
      <c r="BR110">
        <v>0.40987400000000002</v>
      </c>
      <c r="BS110">
        <v>-3.7126899999999998</v>
      </c>
      <c r="BT110">
        <v>1.4E-2</v>
      </c>
      <c r="BU110">
        <v>9.8666920000000005</v>
      </c>
      <c r="BV110">
        <v>-74.625068999999996</v>
      </c>
      <c r="BW110" s="4">
        <f t="shared" si="19"/>
        <v>2.6067800264000001</v>
      </c>
      <c r="BY110" s="4">
        <f t="shared" si="15"/>
        <v>14172.788170777816</v>
      </c>
      <c r="BZ110" s="4">
        <f t="shared" si="16"/>
        <v>5256.984064827132</v>
      </c>
      <c r="CA110" s="4">
        <f t="shared" si="17"/>
        <v>5.2587495021599998E-2</v>
      </c>
      <c r="CB110" s="4">
        <f t="shared" si="18"/>
        <v>118.28129630244047</v>
      </c>
    </row>
    <row r="111" spans="1:80" x14ac:dyDescent="0.25">
      <c r="A111" s="40">
        <v>41704</v>
      </c>
      <c r="B111" s="41">
        <v>2.5579861111111112E-2</v>
      </c>
      <c r="C111">
        <v>11.271000000000001</v>
      </c>
      <c r="D111">
        <v>6.4325999999999999</v>
      </c>
      <c r="E111">
        <v>64326.223180000001</v>
      </c>
      <c r="F111">
        <v>2.4</v>
      </c>
      <c r="G111">
        <v>-4.3</v>
      </c>
      <c r="H111">
        <v>3001</v>
      </c>
      <c r="I111"/>
      <c r="J111">
        <v>0</v>
      </c>
      <c r="K111">
        <v>0.84309999999999996</v>
      </c>
      <c r="L111">
        <v>9.5021000000000004</v>
      </c>
      <c r="M111">
        <v>5.4233000000000002</v>
      </c>
      <c r="N111">
        <v>1.9917</v>
      </c>
      <c r="O111">
        <v>0</v>
      </c>
      <c r="P111">
        <v>2</v>
      </c>
      <c r="Q111">
        <v>1.5416000000000001</v>
      </c>
      <c r="R111">
        <v>0</v>
      </c>
      <c r="S111">
        <v>1.5</v>
      </c>
      <c r="T111">
        <v>3000.9720000000002</v>
      </c>
      <c r="U111"/>
      <c r="V111"/>
      <c r="W111">
        <v>0</v>
      </c>
      <c r="X111">
        <v>0</v>
      </c>
      <c r="Y111">
        <v>12.1</v>
      </c>
      <c r="Z111">
        <v>848</v>
      </c>
      <c r="AA111">
        <v>872</v>
      </c>
      <c r="AB111">
        <v>794</v>
      </c>
      <c r="AC111">
        <v>47</v>
      </c>
      <c r="AD111">
        <v>12.87</v>
      </c>
      <c r="AE111">
        <v>0.3</v>
      </c>
      <c r="AF111">
        <v>973</v>
      </c>
      <c r="AG111">
        <v>0</v>
      </c>
      <c r="AH111">
        <v>10</v>
      </c>
      <c r="AI111">
        <v>17</v>
      </c>
      <c r="AJ111">
        <v>190.7</v>
      </c>
      <c r="AK111">
        <v>190.7</v>
      </c>
      <c r="AL111">
        <v>7.2</v>
      </c>
      <c r="AM111">
        <v>195</v>
      </c>
      <c r="AN111" t="s">
        <v>155</v>
      </c>
      <c r="AO111">
        <v>1</v>
      </c>
      <c r="AP111" s="42">
        <v>0.94216435185185177</v>
      </c>
      <c r="AQ111">
        <v>47.161971999999999</v>
      </c>
      <c r="AR111">
        <v>-88.494724000000005</v>
      </c>
      <c r="AS111">
        <v>841.3</v>
      </c>
      <c r="AT111">
        <v>34.299999999999997</v>
      </c>
      <c r="AU111">
        <v>12</v>
      </c>
      <c r="AV111">
        <v>9</v>
      </c>
      <c r="AW111" t="s">
        <v>218</v>
      </c>
      <c r="AX111">
        <v>1.1000000000000001</v>
      </c>
      <c r="AY111">
        <v>1.2330669999999999</v>
      </c>
      <c r="AZ111">
        <v>2.033067</v>
      </c>
      <c r="BA111">
        <v>14.048999999999999</v>
      </c>
      <c r="BB111">
        <v>11.21</v>
      </c>
      <c r="BC111">
        <v>0.8</v>
      </c>
      <c r="BD111">
        <v>18.611000000000001</v>
      </c>
      <c r="BE111">
        <v>1893.2809999999999</v>
      </c>
      <c r="BF111">
        <v>687.76</v>
      </c>
      <c r="BG111">
        <v>4.2000000000000003E-2</v>
      </c>
      <c r="BH111">
        <v>0</v>
      </c>
      <c r="BI111">
        <v>4.2000000000000003E-2</v>
      </c>
      <c r="BJ111">
        <v>3.2000000000000001E-2</v>
      </c>
      <c r="BK111">
        <v>0</v>
      </c>
      <c r="BL111">
        <v>3.2000000000000001E-2</v>
      </c>
      <c r="BM111">
        <v>19.757000000000001</v>
      </c>
      <c r="BN111"/>
      <c r="BO111"/>
      <c r="BP111"/>
      <c r="BQ111">
        <v>0</v>
      </c>
      <c r="BR111">
        <v>0.44497599999999998</v>
      </c>
      <c r="BS111">
        <v>-3.737336</v>
      </c>
      <c r="BT111">
        <v>1.1846000000000001E-2</v>
      </c>
      <c r="BU111">
        <v>10.711684999999999</v>
      </c>
      <c r="BV111">
        <v>-75.120453600000005</v>
      </c>
      <c r="BW111" s="4">
        <f t="shared" si="19"/>
        <v>2.8300271769999998</v>
      </c>
      <c r="BY111" s="4">
        <f t="shared" si="15"/>
        <v>15441.366884812476</v>
      </c>
      <c r="BZ111" s="4">
        <f t="shared" si="16"/>
        <v>5609.2859373218389</v>
      </c>
      <c r="CA111" s="4">
        <f t="shared" si="17"/>
        <v>0.26098806268800001</v>
      </c>
      <c r="CB111" s="4">
        <f t="shared" si="18"/>
        <v>161.13566107896298</v>
      </c>
    </row>
    <row r="112" spans="1:80" x14ac:dyDescent="0.25">
      <c r="A112" s="40">
        <v>41704</v>
      </c>
      <c r="B112" s="41">
        <v>2.5591435185185186E-2</v>
      </c>
      <c r="C112">
        <v>11.336</v>
      </c>
      <c r="D112">
        <v>6.2694000000000001</v>
      </c>
      <c r="E112">
        <v>62693.913039999999</v>
      </c>
      <c r="F112">
        <v>7.8</v>
      </c>
      <c r="G112">
        <v>-2.5</v>
      </c>
      <c r="H112">
        <v>3407</v>
      </c>
      <c r="I112"/>
      <c r="J112">
        <v>0</v>
      </c>
      <c r="K112">
        <v>0.84360000000000002</v>
      </c>
      <c r="L112">
        <v>9.5635999999999992</v>
      </c>
      <c r="M112">
        <v>5.2891000000000004</v>
      </c>
      <c r="N112">
        <v>6.6050000000000004</v>
      </c>
      <c r="O112">
        <v>0</v>
      </c>
      <c r="P112">
        <v>6.6</v>
      </c>
      <c r="Q112">
        <v>5.1121999999999996</v>
      </c>
      <c r="R112">
        <v>0</v>
      </c>
      <c r="S112">
        <v>5.0999999999999996</v>
      </c>
      <c r="T112">
        <v>3407.0149999999999</v>
      </c>
      <c r="U112"/>
      <c r="V112"/>
      <c r="W112">
        <v>0</v>
      </c>
      <c r="X112">
        <v>0</v>
      </c>
      <c r="Y112">
        <v>12.1</v>
      </c>
      <c r="Z112">
        <v>849</v>
      </c>
      <c r="AA112">
        <v>873</v>
      </c>
      <c r="AB112">
        <v>792</v>
      </c>
      <c r="AC112">
        <v>47</v>
      </c>
      <c r="AD112">
        <v>12.87</v>
      </c>
      <c r="AE112">
        <v>0.3</v>
      </c>
      <c r="AF112">
        <v>973</v>
      </c>
      <c r="AG112">
        <v>0</v>
      </c>
      <c r="AH112">
        <v>10.718</v>
      </c>
      <c r="AI112">
        <v>16.282</v>
      </c>
      <c r="AJ112">
        <v>191</v>
      </c>
      <c r="AK112">
        <v>191</v>
      </c>
      <c r="AL112">
        <v>6.9</v>
      </c>
      <c r="AM112">
        <v>195</v>
      </c>
      <c r="AN112" t="s">
        <v>155</v>
      </c>
      <c r="AO112">
        <v>1</v>
      </c>
      <c r="AP112" s="42">
        <v>0.94217592592592592</v>
      </c>
      <c r="AQ112">
        <v>47.162066000000003</v>
      </c>
      <c r="AR112">
        <v>-88.496432999999996</v>
      </c>
      <c r="AS112">
        <v>778.5</v>
      </c>
      <c r="AT112">
        <v>35</v>
      </c>
      <c r="AU112">
        <v>12</v>
      </c>
      <c r="AV112">
        <v>9</v>
      </c>
      <c r="AW112" t="s">
        <v>218</v>
      </c>
      <c r="AX112">
        <v>1.165934</v>
      </c>
      <c r="AY112">
        <v>1.2010989999999999</v>
      </c>
      <c r="AZ112">
        <v>2.1329669999999998</v>
      </c>
      <c r="BA112">
        <v>14.048999999999999</v>
      </c>
      <c r="BB112">
        <v>11.25</v>
      </c>
      <c r="BC112">
        <v>0.8</v>
      </c>
      <c r="BD112">
        <v>18.535</v>
      </c>
      <c r="BE112">
        <v>1909.578</v>
      </c>
      <c r="BF112">
        <v>672.16</v>
      </c>
      <c r="BG112">
        <v>0.13800000000000001</v>
      </c>
      <c r="BH112">
        <v>0</v>
      </c>
      <c r="BI112">
        <v>0.13800000000000001</v>
      </c>
      <c r="BJ112">
        <v>0.107</v>
      </c>
      <c r="BK112">
        <v>0</v>
      </c>
      <c r="BL112">
        <v>0.107</v>
      </c>
      <c r="BM112">
        <v>22.477799999999998</v>
      </c>
      <c r="BN112"/>
      <c r="BO112"/>
      <c r="BP112"/>
      <c r="BQ112">
        <v>0</v>
      </c>
      <c r="BR112">
        <v>0.46692400000000001</v>
      </c>
      <c r="BS112">
        <v>-3.9889399999999999</v>
      </c>
      <c r="BT112">
        <v>1.0281999999999999E-2</v>
      </c>
      <c r="BU112">
        <v>11.240028000000001</v>
      </c>
      <c r="BV112">
        <v>-80.177694000000002</v>
      </c>
      <c r="BW112" s="4">
        <f t="shared" si="19"/>
        <v>2.9696153976000002</v>
      </c>
      <c r="BY112" s="4">
        <f t="shared" si="15"/>
        <v>16342.468937283298</v>
      </c>
      <c r="BZ112" s="4">
        <f t="shared" si="16"/>
        <v>5752.4510236734714</v>
      </c>
      <c r="CA112" s="4">
        <f t="shared" si="17"/>
        <v>0.91572283315439995</v>
      </c>
      <c r="CB112" s="4">
        <f t="shared" si="18"/>
        <v>192.36854858951375</v>
      </c>
    </row>
    <row r="113" spans="1:80" x14ac:dyDescent="0.25">
      <c r="A113" s="40">
        <v>41704</v>
      </c>
      <c r="B113" s="41">
        <v>2.5603009259259259E-2</v>
      </c>
      <c r="C113">
        <v>11.348000000000001</v>
      </c>
      <c r="D113">
        <v>6.3188000000000004</v>
      </c>
      <c r="E113">
        <v>63187.924529999997</v>
      </c>
      <c r="F113">
        <v>12.3</v>
      </c>
      <c r="G113">
        <v>-1.8</v>
      </c>
      <c r="H113">
        <v>3609.4</v>
      </c>
      <c r="I113"/>
      <c r="J113">
        <v>0</v>
      </c>
      <c r="K113">
        <v>0.84289999999999998</v>
      </c>
      <c r="L113">
        <v>9.5648</v>
      </c>
      <c r="M113">
        <v>5.3258000000000001</v>
      </c>
      <c r="N113">
        <v>10.3995</v>
      </c>
      <c r="O113">
        <v>0</v>
      </c>
      <c r="P113">
        <v>10.4</v>
      </c>
      <c r="Q113">
        <v>8.0490999999999993</v>
      </c>
      <c r="R113">
        <v>0</v>
      </c>
      <c r="S113">
        <v>8</v>
      </c>
      <c r="T113">
        <v>3609.3809999999999</v>
      </c>
      <c r="U113"/>
      <c r="V113"/>
      <c r="W113">
        <v>0</v>
      </c>
      <c r="X113">
        <v>0</v>
      </c>
      <c r="Y113">
        <v>12.2</v>
      </c>
      <c r="Z113">
        <v>849</v>
      </c>
      <c r="AA113">
        <v>872</v>
      </c>
      <c r="AB113">
        <v>792</v>
      </c>
      <c r="AC113">
        <v>47</v>
      </c>
      <c r="AD113">
        <v>12.87</v>
      </c>
      <c r="AE113">
        <v>0.3</v>
      </c>
      <c r="AF113">
        <v>973</v>
      </c>
      <c r="AG113">
        <v>0</v>
      </c>
      <c r="AH113">
        <v>11</v>
      </c>
      <c r="AI113">
        <v>16</v>
      </c>
      <c r="AJ113">
        <v>191</v>
      </c>
      <c r="AK113">
        <v>190.3</v>
      </c>
      <c r="AL113">
        <v>6.9</v>
      </c>
      <c r="AM113">
        <v>195</v>
      </c>
      <c r="AN113" t="s">
        <v>155</v>
      </c>
      <c r="AO113">
        <v>1</v>
      </c>
      <c r="AP113" s="42">
        <v>0.94218750000000007</v>
      </c>
      <c r="AQ113">
        <v>47.162654000000003</v>
      </c>
      <c r="AR113">
        <v>-88.493652999999995</v>
      </c>
      <c r="AS113">
        <v>329.5</v>
      </c>
      <c r="AT113">
        <v>36.9</v>
      </c>
      <c r="AU113">
        <v>12</v>
      </c>
      <c r="AV113">
        <v>9</v>
      </c>
      <c r="AW113" t="s">
        <v>218</v>
      </c>
      <c r="AX113">
        <v>1.3</v>
      </c>
      <c r="AY113">
        <v>1</v>
      </c>
      <c r="AZ113">
        <v>2.2000000000000002</v>
      </c>
      <c r="BA113">
        <v>14.048999999999999</v>
      </c>
      <c r="BB113">
        <v>11.2</v>
      </c>
      <c r="BC113">
        <v>0.8</v>
      </c>
      <c r="BD113">
        <v>18.643999999999998</v>
      </c>
      <c r="BE113">
        <v>1902.51</v>
      </c>
      <c r="BF113">
        <v>674.24300000000005</v>
      </c>
      <c r="BG113">
        <v>0.217</v>
      </c>
      <c r="BH113">
        <v>0</v>
      </c>
      <c r="BI113">
        <v>0.217</v>
      </c>
      <c r="BJ113">
        <v>0.16800000000000001</v>
      </c>
      <c r="BK113">
        <v>0</v>
      </c>
      <c r="BL113">
        <v>0.16800000000000001</v>
      </c>
      <c r="BM113">
        <v>23.721800000000002</v>
      </c>
      <c r="BN113"/>
      <c r="BO113"/>
      <c r="BP113"/>
      <c r="BQ113">
        <v>0</v>
      </c>
      <c r="BR113">
        <v>0.48779600000000001</v>
      </c>
      <c r="BS113">
        <v>-3.7280259999999998</v>
      </c>
      <c r="BT113">
        <v>0.01</v>
      </c>
      <c r="BU113">
        <v>11.742469</v>
      </c>
      <c r="BV113">
        <v>-74.933322599999997</v>
      </c>
      <c r="BW113" s="4">
        <f t="shared" si="19"/>
        <v>3.1023603097999999</v>
      </c>
      <c r="BY113" s="4">
        <f t="shared" si="15"/>
        <v>17009.801400440465</v>
      </c>
      <c r="BZ113" s="4">
        <f t="shared" si="16"/>
        <v>6028.2151082712744</v>
      </c>
      <c r="CA113" s="4">
        <f t="shared" si="17"/>
        <v>1.5020402706287999</v>
      </c>
      <c r="CB113" s="4">
        <f t="shared" si="18"/>
        <v>212.08987435596589</v>
      </c>
    </row>
    <row r="114" spans="1:80" x14ac:dyDescent="0.25">
      <c r="A114" s="40">
        <v>41704</v>
      </c>
      <c r="B114" s="41">
        <v>2.5614583333333333E-2</v>
      </c>
      <c r="C114">
        <v>11.148999999999999</v>
      </c>
      <c r="D114">
        <v>6.4427000000000003</v>
      </c>
      <c r="E114">
        <v>64426.644789999998</v>
      </c>
      <c r="F114">
        <v>16</v>
      </c>
      <c r="G114">
        <v>-5</v>
      </c>
      <c r="H114">
        <v>3663.5</v>
      </c>
      <c r="I114"/>
      <c r="J114">
        <v>0</v>
      </c>
      <c r="K114">
        <v>0.84309999999999996</v>
      </c>
      <c r="L114">
        <v>9.4006000000000007</v>
      </c>
      <c r="M114">
        <v>5.4321000000000002</v>
      </c>
      <c r="N114">
        <v>13.4505</v>
      </c>
      <c r="O114">
        <v>0</v>
      </c>
      <c r="P114">
        <v>13.5</v>
      </c>
      <c r="Q114">
        <v>10.410500000000001</v>
      </c>
      <c r="R114">
        <v>0</v>
      </c>
      <c r="S114">
        <v>10.4</v>
      </c>
      <c r="T114">
        <v>3663.5470999999998</v>
      </c>
      <c r="U114"/>
      <c r="V114"/>
      <c r="W114">
        <v>0</v>
      </c>
      <c r="X114">
        <v>0</v>
      </c>
      <c r="Y114">
        <v>12.1</v>
      </c>
      <c r="Z114">
        <v>848</v>
      </c>
      <c r="AA114">
        <v>873</v>
      </c>
      <c r="AB114">
        <v>793</v>
      </c>
      <c r="AC114">
        <v>47</v>
      </c>
      <c r="AD114">
        <v>12.87</v>
      </c>
      <c r="AE114">
        <v>0.3</v>
      </c>
      <c r="AF114">
        <v>973</v>
      </c>
      <c r="AG114">
        <v>0</v>
      </c>
      <c r="AH114">
        <v>10.282</v>
      </c>
      <c r="AI114">
        <v>16</v>
      </c>
      <c r="AJ114">
        <v>191</v>
      </c>
      <c r="AK114">
        <v>190.7</v>
      </c>
      <c r="AL114">
        <v>6.9</v>
      </c>
      <c r="AM114">
        <v>195</v>
      </c>
      <c r="AN114" t="s">
        <v>155</v>
      </c>
      <c r="AO114">
        <v>1</v>
      </c>
      <c r="AP114" s="42">
        <v>0.94219907407407411</v>
      </c>
      <c r="AQ114">
        <v>47.162650999999997</v>
      </c>
      <c r="AR114">
        <v>-88.493199000000004</v>
      </c>
      <c r="AS114">
        <v>329.2</v>
      </c>
      <c r="AT114">
        <v>39</v>
      </c>
      <c r="AU114">
        <v>12</v>
      </c>
      <c r="AV114">
        <v>9</v>
      </c>
      <c r="AW114" t="s">
        <v>218</v>
      </c>
      <c r="AX114">
        <v>1.365534</v>
      </c>
      <c r="AY114">
        <v>1.065534</v>
      </c>
      <c r="AZ114">
        <v>2.2327669999999999</v>
      </c>
      <c r="BA114">
        <v>14.048999999999999</v>
      </c>
      <c r="BB114">
        <v>11.22</v>
      </c>
      <c r="BC114">
        <v>0.8</v>
      </c>
      <c r="BD114">
        <v>18.603999999999999</v>
      </c>
      <c r="BE114">
        <v>1876.327</v>
      </c>
      <c r="BF114">
        <v>690.07600000000002</v>
      </c>
      <c r="BG114">
        <v>0.28100000000000003</v>
      </c>
      <c r="BH114">
        <v>0</v>
      </c>
      <c r="BI114">
        <v>0.28100000000000003</v>
      </c>
      <c r="BJ114">
        <v>0.218</v>
      </c>
      <c r="BK114">
        <v>0</v>
      </c>
      <c r="BL114">
        <v>0.218</v>
      </c>
      <c r="BM114">
        <v>24.161200000000001</v>
      </c>
      <c r="BN114"/>
      <c r="BO114"/>
      <c r="BP114"/>
      <c r="BQ114">
        <v>0</v>
      </c>
      <c r="BR114">
        <v>0.54066999999999998</v>
      </c>
      <c r="BS114">
        <v>-3.3470339999999998</v>
      </c>
      <c r="BT114">
        <v>0.01</v>
      </c>
      <c r="BU114">
        <v>13.015279</v>
      </c>
      <c r="BV114">
        <v>-67.275383399999996</v>
      </c>
      <c r="BW114" s="4">
        <f t="shared" si="19"/>
        <v>3.4386367117999996</v>
      </c>
      <c r="BY114" s="4">
        <f t="shared" si="15"/>
        <v>18594.088031337407</v>
      </c>
      <c r="BZ114" s="4">
        <f t="shared" si="16"/>
        <v>6838.5382144547257</v>
      </c>
      <c r="CA114" s="4">
        <f t="shared" si="17"/>
        <v>2.1603436878707996</v>
      </c>
      <c r="CB114" s="4">
        <f t="shared" si="18"/>
        <v>239.43346748341273</v>
      </c>
    </row>
    <row r="115" spans="1:80" x14ac:dyDescent="0.25">
      <c r="A115" s="40">
        <v>41704</v>
      </c>
      <c r="B115" s="41">
        <v>2.5626157407407407E-2</v>
      </c>
      <c r="C115">
        <v>10.535</v>
      </c>
      <c r="D115">
        <v>7.5496999999999996</v>
      </c>
      <c r="E115">
        <v>75497.420700000002</v>
      </c>
      <c r="F115">
        <v>19.3</v>
      </c>
      <c r="G115">
        <v>-5</v>
      </c>
      <c r="H115">
        <v>3745</v>
      </c>
      <c r="I115"/>
      <c r="J115">
        <v>0</v>
      </c>
      <c r="K115">
        <v>0.83720000000000006</v>
      </c>
      <c r="L115">
        <v>8.8199000000000005</v>
      </c>
      <c r="M115">
        <v>6.3209</v>
      </c>
      <c r="N115">
        <v>16.122499999999999</v>
      </c>
      <c r="O115">
        <v>0</v>
      </c>
      <c r="P115">
        <v>16.100000000000001</v>
      </c>
      <c r="Q115">
        <v>12.4786</v>
      </c>
      <c r="R115">
        <v>0</v>
      </c>
      <c r="S115">
        <v>12.5</v>
      </c>
      <c r="T115">
        <v>3745.0131999999999</v>
      </c>
      <c r="U115"/>
      <c r="V115"/>
      <c r="W115">
        <v>0</v>
      </c>
      <c r="X115">
        <v>0</v>
      </c>
      <c r="Y115">
        <v>12.2</v>
      </c>
      <c r="Z115">
        <v>848</v>
      </c>
      <c r="AA115">
        <v>873</v>
      </c>
      <c r="AB115">
        <v>792</v>
      </c>
      <c r="AC115">
        <v>47</v>
      </c>
      <c r="AD115">
        <v>12.87</v>
      </c>
      <c r="AE115">
        <v>0.3</v>
      </c>
      <c r="AF115">
        <v>973</v>
      </c>
      <c r="AG115">
        <v>0</v>
      </c>
      <c r="AH115">
        <v>10</v>
      </c>
      <c r="AI115">
        <v>16</v>
      </c>
      <c r="AJ115">
        <v>191</v>
      </c>
      <c r="AK115">
        <v>191</v>
      </c>
      <c r="AL115">
        <v>7.1</v>
      </c>
      <c r="AM115">
        <v>195</v>
      </c>
      <c r="AN115" t="s">
        <v>155</v>
      </c>
      <c r="AO115">
        <v>1</v>
      </c>
      <c r="AP115" s="42">
        <v>0.94221064814814814</v>
      </c>
      <c r="AQ115">
        <v>47.162686000000001</v>
      </c>
      <c r="AR115">
        <v>-88.492046000000002</v>
      </c>
      <c r="AS115">
        <v>327.3</v>
      </c>
      <c r="AT115">
        <v>39.6</v>
      </c>
      <c r="AU115">
        <v>12</v>
      </c>
      <c r="AV115">
        <v>10</v>
      </c>
      <c r="AW115" t="s">
        <v>219</v>
      </c>
      <c r="AX115">
        <v>1.3368260000000001</v>
      </c>
      <c r="AY115">
        <v>1.2</v>
      </c>
      <c r="AZ115">
        <v>2.1694610000000001</v>
      </c>
      <c r="BA115">
        <v>14.048999999999999</v>
      </c>
      <c r="BB115">
        <v>10.79</v>
      </c>
      <c r="BC115">
        <v>0.77</v>
      </c>
      <c r="BD115">
        <v>19.440999999999999</v>
      </c>
      <c r="BE115">
        <v>1724.425</v>
      </c>
      <c r="BF115">
        <v>786.57100000000003</v>
      </c>
      <c r="BG115">
        <v>0.33</v>
      </c>
      <c r="BH115">
        <v>0</v>
      </c>
      <c r="BI115">
        <v>0.33</v>
      </c>
      <c r="BJ115">
        <v>0.255</v>
      </c>
      <c r="BK115">
        <v>0</v>
      </c>
      <c r="BL115">
        <v>0.255</v>
      </c>
      <c r="BM115">
        <v>24.1935</v>
      </c>
      <c r="BN115"/>
      <c r="BO115"/>
      <c r="BP115"/>
      <c r="BQ115">
        <v>0</v>
      </c>
      <c r="BR115">
        <v>0.54248600000000002</v>
      </c>
      <c r="BS115">
        <v>-2.9849039999999998</v>
      </c>
      <c r="BT115">
        <v>9.2820000000000003E-3</v>
      </c>
      <c r="BU115">
        <v>13.058994</v>
      </c>
      <c r="BV115">
        <v>-59.996570400000003</v>
      </c>
      <c r="BW115" s="4">
        <f t="shared" si="19"/>
        <v>3.4501862148</v>
      </c>
      <c r="BY115" s="4">
        <f t="shared" si="15"/>
        <v>17146.16131164183</v>
      </c>
      <c r="BZ115" s="4">
        <f t="shared" si="16"/>
        <v>7820.9682932336427</v>
      </c>
      <c r="CA115" s="4">
        <f t="shared" si="17"/>
        <v>2.535495098058</v>
      </c>
      <c r="CB115" s="4">
        <f t="shared" si="18"/>
        <v>240.55882609751458</v>
      </c>
    </row>
    <row r="116" spans="1:80" x14ac:dyDescent="0.25">
      <c r="A116" s="40">
        <v>41704</v>
      </c>
      <c r="B116" s="41">
        <v>2.5637731481481487E-2</v>
      </c>
      <c r="C116">
        <v>9.7260000000000009</v>
      </c>
      <c r="D116">
        <v>8.8343000000000007</v>
      </c>
      <c r="E116">
        <v>88343.370030000005</v>
      </c>
      <c r="F116">
        <v>23.5</v>
      </c>
      <c r="G116">
        <v>-4.3</v>
      </c>
      <c r="H116">
        <v>4040.8</v>
      </c>
      <c r="I116"/>
      <c r="J116">
        <v>0</v>
      </c>
      <c r="K116">
        <v>0.83040000000000003</v>
      </c>
      <c r="L116">
        <v>8.0770999999999997</v>
      </c>
      <c r="M116">
        <v>7.3362999999999996</v>
      </c>
      <c r="N116">
        <v>19.488199999999999</v>
      </c>
      <c r="O116">
        <v>0</v>
      </c>
      <c r="P116">
        <v>19.5</v>
      </c>
      <c r="Q116">
        <v>15.083600000000001</v>
      </c>
      <c r="R116">
        <v>0</v>
      </c>
      <c r="S116">
        <v>15.1</v>
      </c>
      <c r="T116">
        <v>4040.8146000000002</v>
      </c>
      <c r="U116"/>
      <c r="V116"/>
      <c r="W116">
        <v>0</v>
      </c>
      <c r="X116">
        <v>0</v>
      </c>
      <c r="Y116">
        <v>12.2</v>
      </c>
      <c r="Z116">
        <v>848</v>
      </c>
      <c r="AA116">
        <v>873</v>
      </c>
      <c r="AB116">
        <v>793</v>
      </c>
      <c r="AC116">
        <v>47</v>
      </c>
      <c r="AD116">
        <v>12.87</v>
      </c>
      <c r="AE116">
        <v>0.3</v>
      </c>
      <c r="AF116">
        <v>973</v>
      </c>
      <c r="AG116">
        <v>0</v>
      </c>
      <c r="AH116">
        <v>10.718</v>
      </c>
      <c r="AI116">
        <v>16</v>
      </c>
      <c r="AJ116">
        <v>191</v>
      </c>
      <c r="AK116">
        <v>190.3</v>
      </c>
      <c r="AL116">
        <v>7</v>
      </c>
      <c r="AM116">
        <v>195</v>
      </c>
      <c r="AN116" t="s">
        <v>155</v>
      </c>
      <c r="AO116">
        <v>1</v>
      </c>
      <c r="AP116" s="42">
        <v>0.94223379629629633</v>
      </c>
      <c r="AQ116">
        <v>47.162435000000002</v>
      </c>
      <c r="AR116">
        <v>-88.491938000000005</v>
      </c>
      <c r="AS116">
        <v>324.89999999999998</v>
      </c>
      <c r="AT116">
        <v>40.9</v>
      </c>
      <c r="AU116">
        <v>12</v>
      </c>
      <c r="AV116">
        <v>12</v>
      </c>
      <c r="AW116" t="s">
        <v>220</v>
      </c>
      <c r="AX116">
        <v>1</v>
      </c>
      <c r="AY116">
        <v>1.2</v>
      </c>
      <c r="AZ116">
        <v>1.9</v>
      </c>
      <c r="BA116">
        <v>14.048999999999999</v>
      </c>
      <c r="BB116">
        <v>10.33</v>
      </c>
      <c r="BC116">
        <v>0.74</v>
      </c>
      <c r="BD116">
        <v>20.420000000000002</v>
      </c>
      <c r="BE116">
        <v>1548.9359999999999</v>
      </c>
      <c r="BF116">
        <v>895.43100000000004</v>
      </c>
      <c r="BG116">
        <v>0.39100000000000001</v>
      </c>
      <c r="BH116">
        <v>0</v>
      </c>
      <c r="BI116">
        <v>0.39100000000000001</v>
      </c>
      <c r="BJ116">
        <v>0.30299999999999999</v>
      </c>
      <c r="BK116">
        <v>0</v>
      </c>
      <c r="BL116">
        <v>0.30299999999999999</v>
      </c>
      <c r="BM116">
        <v>25.604099999999999</v>
      </c>
      <c r="BN116"/>
      <c r="BO116"/>
      <c r="BP116"/>
      <c r="BQ116">
        <v>0</v>
      </c>
      <c r="BR116">
        <v>0.47353400000000001</v>
      </c>
      <c r="BS116">
        <v>-3.13489</v>
      </c>
      <c r="BT116">
        <v>9.7179999999999992E-3</v>
      </c>
      <c r="BU116">
        <v>11.399148</v>
      </c>
      <c r="BV116">
        <v>-63.011288999999998</v>
      </c>
      <c r="BW116" s="4">
        <f t="shared" si="19"/>
        <v>3.0116549016</v>
      </c>
      <c r="BY116" s="4">
        <f t="shared" si="15"/>
        <v>13443.697707950418</v>
      </c>
      <c r="BZ116" s="4">
        <f t="shared" si="16"/>
        <v>7771.724385208784</v>
      </c>
      <c r="CA116" s="4">
        <f t="shared" si="17"/>
        <v>2.6298313200215997</v>
      </c>
      <c r="CB116" s="4">
        <f t="shared" si="18"/>
        <v>222.22595412859749</v>
      </c>
    </row>
    <row r="117" spans="1:80" x14ac:dyDescent="0.25">
      <c r="A117" s="40">
        <v>41704</v>
      </c>
      <c r="B117" s="41">
        <v>2.5649305555555557E-2</v>
      </c>
      <c r="C117">
        <v>9.1489999999999991</v>
      </c>
      <c r="D117">
        <v>9.6697000000000006</v>
      </c>
      <c r="E117">
        <v>96697.044179999997</v>
      </c>
      <c r="F117">
        <v>28.8</v>
      </c>
      <c r="G117">
        <v>2.6</v>
      </c>
      <c r="H117">
        <v>4450.2</v>
      </c>
      <c r="I117"/>
      <c r="J117">
        <v>0</v>
      </c>
      <c r="K117">
        <v>0.82589999999999997</v>
      </c>
      <c r="L117">
        <v>7.5564999999999998</v>
      </c>
      <c r="M117">
        <v>7.9863</v>
      </c>
      <c r="N117">
        <v>23.789899999999999</v>
      </c>
      <c r="O117">
        <v>2.1242999999999999</v>
      </c>
      <c r="P117">
        <v>25.9</v>
      </c>
      <c r="Q117">
        <v>18.4131</v>
      </c>
      <c r="R117">
        <v>1.6442000000000001</v>
      </c>
      <c r="S117">
        <v>20.100000000000001</v>
      </c>
      <c r="T117">
        <v>4450.1648999999998</v>
      </c>
      <c r="U117"/>
      <c r="V117"/>
      <c r="W117">
        <v>0</v>
      </c>
      <c r="X117">
        <v>0</v>
      </c>
      <c r="Y117">
        <v>12.1</v>
      </c>
      <c r="Z117">
        <v>849</v>
      </c>
      <c r="AA117">
        <v>874</v>
      </c>
      <c r="AB117">
        <v>794</v>
      </c>
      <c r="AC117">
        <v>47</v>
      </c>
      <c r="AD117">
        <v>12.87</v>
      </c>
      <c r="AE117">
        <v>0.3</v>
      </c>
      <c r="AF117">
        <v>973</v>
      </c>
      <c r="AG117">
        <v>0</v>
      </c>
      <c r="AH117">
        <v>11</v>
      </c>
      <c r="AI117">
        <v>16</v>
      </c>
      <c r="AJ117">
        <v>191</v>
      </c>
      <c r="AK117">
        <v>190</v>
      </c>
      <c r="AL117">
        <v>6.8</v>
      </c>
      <c r="AM117">
        <v>195</v>
      </c>
      <c r="AN117" t="s">
        <v>155</v>
      </c>
      <c r="AO117">
        <v>1</v>
      </c>
      <c r="AP117" s="42">
        <v>0.94223379629629633</v>
      </c>
      <c r="AQ117">
        <v>47.162381000000003</v>
      </c>
      <c r="AR117">
        <v>-88.491881000000006</v>
      </c>
      <c r="AS117">
        <v>323.8</v>
      </c>
      <c r="AT117">
        <v>41.5</v>
      </c>
      <c r="AU117">
        <v>12</v>
      </c>
      <c r="AV117">
        <v>12</v>
      </c>
      <c r="AW117" t="s">
        <v>220</v>
      </c>
      <c r="AX117">
        <v>1.0974029999999999</v>
      </c>
      <c r="AY117">
        <v>1.2649349999999999</v>
      </c>
      <c r="AZ117">
        <v>1.9649350000000001</v>
      </c>
      <c r="BA117">
        <v>14.048999999999999</v>
      </c>
      <c r="BB117">
        <v>10.06</v>
      </c>
      <c r="BC117">
        <v>0.72</v>
      </c>
      <c r="BD117">
        <v>21.079000000000001</v>
      </c>
      <c r="BE117">
        <v>1433.6130000000001</v>
      </c>
      <c r="BF117">
        <v>964.34900000000005</v>
      </c>
      <c r="BG117">
        <v>0.47299999999999998</v>
      </c>
      <c r="BH117">
        <v>4.2000000000000003E-2</v>
      </c>
      <c r="BI117">
        <v>0.51500000000000001</v>
      </c>
      <c r="BJ117">
        <v>0.36599999999999999</v>
      </c>
      <c r="BK117">
        <v>3.3000000000000002E-2</v>
      </c>
      <c r="BL117">
        <v>0.39800000000000002</v>
      </c>
      <c r="BM117">
        <v>27.896699999999999</v>
      </c>
      <c r="BN117"/>
      <c r="BO117"/>
      <c r="BP117"/>
      <c r="BQ117">
        <v>0</v>
      </c>
      <c r="BR117">
        <v>0.45546199999999998</v>
      </c>
      <c r="BS117">
        <v>-3.2795160000000001</v>
      </c>
      <c r="BT117">
        <v>1.0718E-2</v>
      </c>
      <c r="BU117">
        <v>10.964109000000001</v>
      </c>
      <c r="BV117">
        <v>-65.918271599999997</v>
      </c>
      <c r="BW117" s="4">
        <f t="shared" si="19"/>
        <v>2.8967175977999999</v>
      </c>
      <c r="BY117" s="4">
        <f t="shared" si="15"/>
        <v>11967.905393695064</v>
      </c>
      <c r="BZ117" s="4">
        <f t="shared" si="16"/>
        <v>8050.4554566012184</v>
      </c>
      <c r="CA117" s="4">
        <f t="shared" si="17"/>
        <v>3.0553945688916002</v>
      </c>
      <c r="CB117" s="4">
        <f t="shared" si="18"/>
        <v>232.8836766939844</v>
      </c>
    </row>
    <row r="118" spans="1:80" x14ac:dyDescent="0.25">
      <c r="A118" s="40">
        <v>41704</v>
      </c>
      <c r="B118" s="41">
        <v>2.5660879629629627E-2</v>
      </c>
      <c r="C118">
        <v>9.0359999999999996</v>
      </c>
      <c r="D118">
        <v>10.2826</v>
      </c>
      <c r="E118">
        <v>102826.2574</v>
      </c>
      <c r="F118">
        <v>28.1</v>
      </c>
      <c r="G118">
        <v>5.2</v>
      </c>
      <c r="H118">
        <v>4640.6000000000004</v>
      </c>
      <c r="I118"/>
      <c r="J118">
        <v>0</v>
      </c>
      <c r="K118">
        <v>0.82040000000000002</v>
      </c>
      <c r="L118">
        <v>7.4128999999999996</v>
      </c>
      <c r="M118">
        <v>8.4353999999999996</v>
      </c>
      <c r="N118">
        <v>23.021699999999999</v>
      </c>
      <c r="O118">
        <v>4.2267000000000001</v>
      </c>
      <c r="P118">
        <v>27.2</v>
      </c>
      <c r="Q118">
        <v>17.8186</v>
      </c>
      <c r="R118">
        <v>3.2713999999999999</v>
      </c>
      <c r="S118">
        <v>21.1</v>
      </c>
      <c r="T118">
        <v>4640.6306000000004</v>
      </c>
      <c r="U118"/>
      <c r="V118"/>
      <c r="W118">
        <v>0</v>
      </c>
      <c r="X118">
        <v>0</v>
      </c>
      <c r="Y118">
        <v>12.2</v>
      </c>
      <c r="Z118">
        <v>850</v>
      </c>
      <c r="AA118">
        <v>874</v>
      </c>
      <c r="AB118">
        <v>797</v>
      </c>
      <c r="AC118">
        <v>47</v>
      </c>
      <c r="AD118">
        <v>12.87</v>
      </c>
      <c r="AE118">
        <v>0.3</v>
      </c>
      <c r="AF118">
        <v>973</v>
      </c>
      <c r="AG118">
        <v>0</v>
      </c>
      <c r="AH118">
        <v>11</v>
      </c>
      <c r="AI118">
        <v>16.718</v>
      </c>
      <c r="AJ118">
        <v>191</v>
      </c>
      <c r="AK118">
        <v>190</v>
      </c>
      <c r="AL118">
        <v>6.7</v>
      </c>
      <c r="AM118">
        <v>195</v>
      </c>
      <c r="AN118" t="s">
        <v>155</v>
      </c>
      <c r="AO118">
        <v>2</v>
      </c>
      <c r="AP118" s="42">
        <v>0.94224537037037026</v>
      </c>
      <c r="AQ118">
        <v>47.162211999999997</v>
      </c>
      <c r="AR118">
        <v>-88.491748999999999</v>
      </c>
      <c r="AS118">
        <v>321.60000000000002</v>
      </c>
      <c r="AT118">
        <v>42.8</v>
      </c>
      <c r="AU118">
        <v>12</v>
      </c>
      <c r="AV118">
        <v>12</v>
      </c>
      <c r="AW118" t="s">
        <v>220</v>
      </c>
      <c r="AX118">
        <v>1.3</v>
      </c>
      <c r="AY118">
        <v>1.4</v>
      </c>
      <c r="AZ118">
        <v>2.1</v>
      </c>
      <c r="BA118">
        <v>14.048999999999999</v>
      </c>
      <c r="BB118">
        <v>9.73</v>
      </c>
      <c r="BC118">
        <v>0.69</v>
      </c>
      <c r="BD118">
        <v>21.899000000000001</v>
      </c>
      <c r="BE118">
        <v>1378.316</v>
      </c>
      <c r="BF118">
        <v>998.25900000000001</v>
      </c>
      <c r="BG118">
        <v>0.44800000000000001</v>
      </c>
      <c r="BH118">
        <v>8.2000000000000003E-2</v>
      </c>
      <c r="BI118">
        <v>0.53100000000000003</v>
      </c>
      <c r="BJ118">
        <v>0.34699999999999998</v>
      </c>
      <c r="BK118">
        <v>6.4000000000000001E-2</v>
      </c>
      <c r="BL118">
        <v>0.41099999999999998</v>
      </c>
      <c r="BM118">
        <v>28.510300000000001</v>
      </c>
      <c r="BN118"/>
      <c r="BO118"/>
      <c r="BP118"/>
      <c r="BQ118">
        <v>0</v>
      </c>
      <c r="BR118">
        <v>0.42712600000000001</v>
      </c>
      <c r="BS118">
        <v>-3.587072</v>
      </c>
      <c r="BT118">
        <v>1.2435999999999999E-2</v>
      </c>
      <c r="BU118">
        <v>10.28199</v>
      </c>
      <c r="BV118">
        <v>-72.100147199999995</v>
      </c>
      <c r="BW118" s="4">
        <f t="shared" si="19"/>
        <v>2.7165017580000002</v>
      </c>
      <c r="BY118" s="4">
        <f t="shared" si="15"/>
        <v>10790.432373778776</v>
      </c>
      <c r="BZ118" s="4">
        <f t="shared" si="16"/>
        <v>7815.0774067891743</v>
      </c>
      <c r="CA118" s="4">
        <f t="shared" si="17"/>
        <v>2.7165613935419999</v>
      </c>
      <c r="CB118" s="4">
        <f t="shared" si="18"/>
        <v>223.19879048501579</v>
      </c>
    </row>
    <row r="119" spans="1:80" x14ac:dyDescent="0.25">
      <c r="A119" s="40">
        <v>41704</v>
      </c>
      <c r="B119" s="41">
        <v>2.5672453703703704E-2</v>
      </c>
      <c r="C119">
        <v>8.1460000000000008</v>
      </c>
      <c r="D119">
        <v>11.157400000000001</v>
      </c>
      <c r="E119">
        <v>111573.51790000001</v>
      </c>
      <c r="F119">
        <v>22.9</v>
      </c>
      <c r="G119">
        <v>-9.8000000000000007</v>
      </c>
      <c r="H119">
        <v>4858.5</v>
      </c>
      <c r="I119"/>
      <c r="J119">
        <v>0</v>
      </c>
      <c r="K119">
        <v>0.81769999999999998</v>
      </c>
      <c r="L119">
        <v>6.6608999999999998</v>
      </c>
      <c r="M119">
        <v>9.1231000000000009</v>
      </c>
      <c r="N119">
        <v>18.704799999999999</v>
      </c>
      <c r="O119">
        <v>0</v>
      </c>
      <c r="P119">
        <v>18.7</v>
      </c>
      <c r="Q119">
        <v>14.4773</v>
      </c>
      <c r="R119">
        <v>0</v>
      </c>
      <c r="S119">
        <v>14.5</v>
      </c>
      <c r="T119">
        <v>4858.4757</v>
      </c>
      <c r="U119"/>
      <c r="V119"/>
      <c r="W119">
        <v>0</v>
      </c>
      <c r="X119">
        <v>0</v>
      </c>
      <c r="Y119">
        <v>12.2</v>
      </c>
      <c r="Z119">
        <v>851</v>
      </c>
      <c r="AA119">
        <v>875</v>
      </c>
      <c r="AB119">
        <v>799</v>
      </c>
      <c r="AC119">
        <v>47</v>
      </c>
      <c r="AD119">
        <v>12.87</v>
      </c>
      <c r="AE119">
        <v>0.3</v>
      </c>
      <c r="AF119">
        <v>973</v>
      </c>
      <c r="AG119">
        <v>0</v>
      </c>
      <c r="AH119">
        <v>10.282717</v>
      </c>
      <c r="AI119">
        <v>17</v>
      </c>
      <c r="AJ119">
        <v>191</v>
      </c>
      <c r="AK119">
        <v>190</v>
      </c>
      <c r="AL119">
        <v>6.8</v>
      </c>
      <c r="AM119">
        <v>195</v>
      </c>
      <c r="AN119" t="s">
        <v>155</v>
      </c>
      <c r="AO119">
        <v>2</v>
      </c>
      <c r="AP119" s="42">
        <v>0.94225694444444441</v>
      </c>
      <c r="AQ119">
        <v>47.161985000000001</v>
      </c>
      <c r="AR119">
        <v>-88.491696000000005</v>
      </c>
      <c r="AS119">
        <v>321.60000000000002</v>
      </c>
      <c r="AT119">
        <v>42.8</v>
      </c>
      <c r="AU119">
        <v>12</v>
      </c>
      <c r="AV119">
        <v>12</v>
      </c>
      <c r="AW119" t="s">
        <v>220</v>
      </c>
      <c r="AX119">
        <v>1.3</v>
      </c>
      <c r="AY119">
        <v>1.4</v>
      </c>
      <c r="AZ119">
        <v>2.1</v>
      </c>
      <c r="BA119">
        <v>14.048999999999999</v>
      </c>
      <c r="BB119">
        <v>9.57</v>
      </c>
      <c r="BC119">
        <v>0.68</v>
      </c>
      <c r="BD119">
        <v>22.297999999999998</v>
      </c>
      <c r="BE119">
        <v>1241.72</v>
      </c>
      <c r="BF119">
        <v>1082.4649999999999</v>
      </c>
      <c r="BG119">
        <v>0.36499999999999999</v>
      </c>
      <c r="BH119">
        <v>0</v>
      </c>
      <c r="BI119">
        <v>0.36499999999999999</v>
      </c>
      <c r="BJ119">
        <v>0.28299999999999997</v>
      </c>
      <c r="BK119">
        <v>0</v>
      </c>
      <c r="BL119">
        <v>0.28299999999999997</v>
      </c>
      <c r="BM119">
        <v>29.926600000000001</v>
      </c>
      <c r="BN119"/>
      <c r="BO119"/>
      <c r="BP119"/>
      <c r="BQ119">
        <v>0</v>
      </c>
      <c r="BR119">
        <v>0.40424100000000002</v>
      </c>
      <c r="BS119">
        <v>-3.3007559999999998</v>
      </c>
      <c r="BT119">
        <v>1.2283000000000001E-2</v>
      </c>
      <c r="BU119">
        <v>9.7310859999999995</v>
      </c>
      <c r="BV119">
        <v>-66.345195599999997</v>
      </c>
      <c r="BW119" s="4">
        <f t="shared" si="19"/>
        <v>2.5709529212</v>
      </c>
      <c r="BY119" s="4">
        <f t="shared" si="15"/>
        <v>9200.2125197702862</v>
      </c>
      <c r="BZ119" s="4">
        <f t="shared" si="16"/>
        <v>8020.2525893221855</v>
      </c>
      <c r="CA119" s="4">
        <f t="shared" si="17"/>
        <v>2.0968174331531997</v>
      </c>
      <c r="CB119" s="4">
        <f t="shared" si="18"/>
        <v>221.7336275441786</v>
      </c>
    </row>
    <row r="120" spans="1:80" x14ac:dyDescent="0.25">
      <c r="A120" s="40">
        <v>41704</v>
      </c>
      <c r="B120" s="41">
        <v>2.5684027777777774E-2</v>
      </c>
      <c r="C120">
        <v>7.6829999999999998</v>
      </c>
      <c r="D120">
        <v>12.134600000000001</v>
      </c>
      <c r="E120">
        <v>121345.5049</v>
      </c>
      <c r="F120">
        <v>16.2</v>
      </c>
      <c r="G120">
        <v>-23.4</v>
      </c>
      <c r="H120">
        <v>7087.1</v>
      </c>
      <c r="I120"/>
      <c r="J120">
        <v>0</v>
      </c>
      <c r="K120">
        <v>0.80840000000000001</v>
      </c>
      <c r="L120">
        <v>6.2115999999999998</v>
      </c>
      <c r="M120">
        <v>9.8101000000000003</v>
      </c>
      <c r="N120">
        <v>13.1272</v>
      </c>
      <c r="O120">
        <v>0</v>
      </c>
      <c r="P120">
        <v>13.1</v>
      </c>
      <c r="Q120">
        <v>10.160299999999999</v>
      </c>
      <c r="R120">
        <v>0</v>
      </c>
      <c r="S120">
        <v>10.199999999999999</v>
      </c>
      <c r="T120">
        <v>7087.1382000000003</v>
      </c>
      <c r="U120"/>
      <c r="V120"/>
      <c r="W120">
        <v>0</v>
      </c>
      <c r="X120">
        <v>0</v>
      </c>
      <c r="Y120">
        <v>12.2</v>
      </c>
      <c r="Z120">
        <v>852</v>
      </c>
      <c r="AA120">
        <v>877</v>
      </c>
      <c r="AB120">
        <v>800</v>
      </c>
      <c r="AC120">
        <v>47</v>
      </c>
      <c r="AD120">
        <v>12.87</v>
      </c>
      <c r="AE120">
        <v>0.3</v>
      </c>
      <c r="AF120">
        <v>973</v>
      </c>
      <c r="AG120">
        <v>0</v>
      </c>
      <c r="AH120">
        <v>10</v>
      </c>
      <c r="AI120">
        <v>17</v>
      </c>
      <c r="AJ120">
        <v>191</v>
      </c>
      <c r="AK120">
        <v>190</v>
      </c>
      <c r="AL120">
        <v>6.9</v>
      </c>
      <c r="AM120">
        <v>195</v>
      </c>
      <c r="AN120" t="s">
        <v>155</v>
      </c>
      <c r="AO120">
        <v>2</v>
      </c>
      <c r="AP120" s="42">
        <v>0.9422800925925926</v>
      </c>
      <c r="AQ120">
        <v>47.161698000000001</v>
      </c>
      <c r="AR120">
        <v>-88.491561000000004</v>
      </c>
      <c r="AS120">
        <v>321.7</v>
      </c>
      <c r="AT120">
        <v>43.8</v>
      </c>
      <c r="AU120">
        <v>12</v>
      </c>
      <c r="AV120">
        <v>11</v>
      </c>
      <c r="AW120" t="s">
        <v>236</v>
      </c>
      <c r="AX120">
        <v>1.3</v>
      </c>
      <c r="AY120">
        <v>1.4</v>
      </c>
      <c r="AZ120">
        <v>2.1</v>
      </c>
      <c r="BA120">
        <v>14.048999999999999</v>
      </c>
      <c r="BB120">
        <v>9.08</v>
      </c>
      <c r="BC120">
        <v>0.65</v>
      </c>
      <c r="BD120">
        <v>23.695</v>
      </c>
      <c r="BE120">
        <v>1126.0039999999999</v>
      </c>
      <c r="BF120">
        <v>1131.8520000000001</v>
      </c>
      <c r="BG120">
        <v>0.249</v>
      </c>
      <c r="BH120">
        <v>0</v>
      </c>
      <c r="BI120">
        <v>0.249</v>
      </c>
      <c r="BJ120">
        <v>0.193</v>
      </c>
      <c r="BK120">
        <v>0</v>
      </c>
      <c r="BL120">
        <v>0.193</v>
      </c>
      <c r="BM120">
        <v>42.449599999999997</v>
      </c>
      <c r="BN120"/>
      <c r="BO120"/>
      <c r="BP120"/>
      <c r="BQ120">
        <v>0</v>
      </c>
      <c r="BR120">
        <v>0.38133899999999998</v>
      </c>
      <c r="BS120">
        <v>-2.9664410000000001</v>
      </c>
      <c r="BT120">
        <v>1.1282E-2</v>
      </c>
      <c r="BU120">
        <v>9.1797909999999998</v>
      </c>
      <c r="BV120">
        <v>-59.625464100000002</v>
      </c>
      <c r="BW120" s="4">
        <f t="shared" si="19"/>
        <v>2.4253007821999999</v>
      </c>
      <c r="BY120" s="4">
        <f t="shared" si="15"/>
        <v>7870.1969266638689</v>
      </c>
      <c r="BZ120" s="4">
        <f t="shared" si="16"/>
        <v>7911.0714809524252</v>
      </c>
      <c r="CA120" s="4">
        <f t="shared" si="17"/>
        <v>1.3489721234081999</v>
      </c>
      <c r="CB120" s="4">
        <f t="shared" si="18"/>
        <v>296.70117642398299</v>
      </c>
    </row>
    <row r="121" spans="1:80" x14ac:dyDescent="0.25">
      <c r="A121" s="40">
        <v>41704</v>
      </c>
      <c r="B121" s="41">
        <v>2.5695601851851851E-2</v>
      </c>
      <c r="C121">
        <v>7.5990000000000002</v>
      </c>
      <c r="D121">
        <v>12.651</v>
      </c>
      <c r="E121">
        <v>126509.8625</v>
      </c>
      <c r="F121">
        <v>14.1</v>
      </c>
      <c r="G121">
        <v>-1.6</v>
      </c>
      <c r="H121">
        <v>6499.3</v>
      </c>
      <c r="I121"/>
      <c r="J121">
        <v>0</v>
      </c>
      <c r="K121">
        <v>0.80420000000000003</v>
      </c>
      <c r="L121">
        <v>6.1112000000000002</v>
      </c>
      <c r="M121">
        <v>10.173500000000001</v>
      </c>
      <c r="N121">
        <v>11.373200000000001</v>
      </c>
      <c r="O121">
        <v>0</v>
      </c>
      <c r="P121">
        <v>11.4</v>
      </c>
      <c r="Q121">
        <v>8.8026999999999997</v>
      </c>
      <c r="R121">
        <v>0</v>
      </c>
      <c r="S121">
        <v>8.8000000000000007</v>
      </c>
      <c r="T121">
        <v>6499.3143</v>
      </c>
      <c r="U121"/>
      <c r="V121"/>
      <c r="W121">
        <v>0</v>
      </c>
      <c r="X121">
        <v>0</v>
      </c>
      <c r="Y121">
        <v>12.2</v>
      </c>
      <c r="Z121">
        <v>853</v>
      </c>
      <c r="AA121">
        <v>878</v>
      </c>
      <c r="AB121">
        <v>799</v>
      </c>
      <c r="AC121">
        <v>47</v>
      </c>
      <c r="AD121">
        <v>12.87</v>
      </c>
      <c r="AE121">
        <v>0.3</v>
      </c>
      <c r="AF121">
        <v>973</v>
      </c>
      <c r="AG121">
        <v>0</v>
      </c>
      <c r="AH121">
        <v>10</v>
      </c>
      <c r="AI121">
        <v>17</v>
      </c>
      <c r="AJ121">
        <v>191</v>
      </c>
      <c r="AK121">
        <v>190.7</v>
      </c>
      <c r="AL121">
        <v>6.9</v>
      </c>
      <c r="AM121">
        <v>195</v>
      </c>
      <c r="AN121" t="s">
        <v>155</v>
      </c>
      <c r="AO121">
        <v>2</v>
      </c>
      <c r="AP121" s="42">
        <v>0.94229166666666664</v>
      </c>
      <c r="AQ121">
        <v>47.161577999999999</v>
      </c>
      <c r="AR121">
        <v>-88.491397000000006</v>
      </c>
      <c r="AS121">
        <v>322</v>
      </c>
      <c r="AT121">
        <v>45.6</v>
      </c>
      <c r="AU121">
        <v>12</v>
      </c>
      <c r="AV121">
        <v>11</v>
      </c>
      <c r="AW121" t="s">
        <v>236</v>
      </c>
      <c r="AX121">
        <v>1.3</v>
      </c>
      <c r="AY121">
        <v>1.333666</v>
      </c>
      <c r="AZ121">
        <v>2.0005000000000002</v>
      </c>
      <c r="BA121">
        <v>14.048999999999999</v>
      </c>
      <c r="BB121">
        <v>8.8699999999999992</v>
      </c>
      <c r="BC121">
        <v>0.63</v>
      </c>
      <c r="BD121">
        <v>24.352</v>
      </c>
      <c r="BE121">
        <v>1094.4090000000001</v>
      </c>
      <c r="BF121">
        <v>1159.5889999999999</v>
      </c>
      <c r="BG121">
        <v>0.21299999999999999</v>
      </c>
      <c r="BH121">
        <v>0</v>
      </c>
      <c r="BI121">
        <v>0.21299999999999999</v>
      </c>
      <c r="BJ121">
        <v>0.16500000000000001</v>
      </c>
      <c r="BK121">
        <v>0</v>
      </c>
      <c r="BL121">
        <v>0.16500000000000001</v>
      </c>
      <c r="BM121">
        <v>38.457999999999998</v>
      </c>
      <c r="BN121"/>
      <c r="BO121"/>
      <c r="BP121"/>
      <c r="BQ121">
        <v>0</v>
      </c>
      <c r="BR121">
        <v>0.47452</v>
      </c>
      <c r="BS121">
        <v>-3.4656560000000001</v>
      </c>
      <c r="BT121">
        <v>1.2435999999999999E-2</v>
      </c>
      <c r="BU121">
        <v>11.422883000000001</v>
      </c>
      <c r="BV121">
        <v>-69.659685600000003</v>
      </c>
      <c r="BW121" s="4">
        <f t="shared" si="19"/>
        <v>3.0179256886000001</v>
      </c>
      <c r="BY121" s="4">
        <f t="shared" si="15"/>
        <v>9518.4943588173264</v>
      </c>
      <c r="BZ121" s="4">
        <f t="shared" si="16"/>
        <v>10085.389790331241</v>
      </c>
      <c r="CA121" s="4">
        <f t="shared" si="17"/>
        <v>1.435068214173</v>
      </c>
      <c r="CB121" s="4">
        <f t="shared" si="18"/>
        <v>334.48395988281959</v>
      </c>
    </row>
    <row r="122" spans="1:80" x14ac:dyDescent="0.25">
      <c r="A122" s="40">
        <v>41704</v>
      </c>
      <c r="B122" s="41">
        <v>2.5707175925925922E-2</v>
      </c>
      <c r="C122">
        <v>8.0500000000000007</v>
      </c>
      <c r="D122">
        <v>11.844799999999999</v>
      </c>
      <c r="E122">
        <v>118448.0772</v>
      </c>
      <c r="F122">
        <v>11.4</v>
      </c>
      <c r="G122">
        <v>-7.3</v>
      </c>
      <c r="H122">
        <v>6415.7</v>
      </c>
      <c r="I122"/>
      <c r="J122">
        <v>0</v>
      </c>
      <c r="K122">
        <v>0.80959999999999999</v>
      </c>
      <c r="L122">
        <v>6.5171999999999999</v>
      </c>
      <c r="M122">
        <v>9.5893999999999995</v>
      </c>
      <c r="N122">
        <v>9.2520000000000007</v>
      </c>
      <c r="O122">
        <v>0</v>
      </c>
      <c r="P122">
        <v>9.3000000000000007</v>
      </c>
      <c r="Q122">
        <v>7.1608999999999998</v>
      </c>
      <c r="R122">
        <v>0</v>
      </c>
      <c r="S122">
        <v>7.2</v>
      </c>
      <c r="T122">
        <v>6415.6509999999998</v>
      </c>
      <c r="U122"/>
      <c r="V122"/>
      <c r="W122">
        <v>0</v>
      </c>
      <c r="X122">
        <v>0</v>
      </c>
      <c r="Y122">
        <v>12.1</v>
      </c>
      <c r="Z122">
        <v>854</v>
      </c>
      <c r="AA122">
        <v>879</v>
      </c>
      <c r="AB122">
        <v>799</v>
      </c>
      <c r="AC122">
        <v>47</v>
      </c>
      <c r="AD122">
        <v>12.87</v>
      </c>
      <c r="AE122">
        <v>0.3</v>
      </c>
      <c r="AF122">
        <v>973</v>
      </c>
      <c r="AG122">
        <v>0</v>
      </c>
      <c r="AH122">
        <v>10</v>
      </c>
      <c r="AI122">
        <v>17</v>
      </c>
      <c r="AJ122">
        <v>191</v>
      </c>
      <c r="AK122">
        <v>190.3</v>
      </c>
      <c r="AL122">
        <v>6.8</v>
      </c>
      <c r="AM122">
        <v>195</v>
      </c>
      <c r="AN122" t="s">
        <v>155</v>
      </c>
      <c r="AO122">
        <v>2</v>
      </c>
      <c r="AP122" s="42">
        <v>0.94229166666666664</v>
      </c>
      <c r="AQ122">
        <v>47.161484000000002</v>
      </c>
      <c r="AR122">
        <v>-88.491287</v>
      </c>
      <c r="AS122">
        <v>320.8</v>
      </c>
      <c r="AT122">
        <v>44.7</v>
      </c>
      <c r="AU122">
        <v>12</v>
      </c>
      <c r="AV122">
        <v>11</v>
      </c>
      <c r="AW122" t="s">
        <v>236</v>
      </c>
      <c r="AX122">
        <v>1.3330340000000001</v>
      </c>
      <c r="AY122">
        <v>1.266068</v>
      </c>
      <c r="AZ122">
        <v>1.8660680000000001</v>
      </c>
      <c r="BA122">
        <v>14.048999999999999</v>
      </c>
      <c r="BB122">
        <v>9.14</v>
      </c>
      <c r="BC122">
        <v>0.65</v>
      </c>
      <c r="BD122">
        <v>23.52</v>
      </c>
      <c r="BE122">
        <v>1180.1510000000001</v>
      </c>
      <c r="BF122">
        <v>1105.2149999999999</v>
      </c>
      <c r="BG122">
        <v>0.17499999999999999</v>
      </c>
      <c r="BH122">
        <v>0</v>
      </c>
      <c r="BI122">
        <v>0.17499999999999999</v>
      </c>
      <c r="BJ122">
        <v>0.13600000000000001</v>
      </c>
      <c r="BK122">
        <v>0</v>
      </c>
      <c r="BL122">
        <v>0.13600000000000001</v>
      </c>
      <c r="BM122">
        <v>38.386800000000001</v>
      </c>
      <c r="BN122"/>
      <c r="BO122"/>
      <c r="BP122"/>
      <c r="BQ122">
        <v>0</v>
      </c>
      <c r="BR122">
        <v>0.42784</v>
      </c>
      <c r="BS122">
        <v>-3.690436</v>
      </c>
      <c r="BT122">
        <v>1.2999999999999999E-2</v>
      </c>
      <c r="BU122">
        <v>10.299177999999999</v>
      </c>
      <c r="BV122">
        <v>-74.177763600000006</v>
      </c>
      <c r="BW122" s="4">
        <f t="shared" si="19"/>
        <v>2.7210428275999998</v>
      </c>
      <c r="BY122" s="4">
        <f t="shared" si="15"/>
        <v>9254.501183369508</v>
      </c>
      <c r="BZ122" s="4">
        <f t="shared" si="16"/>
        <v>8666.8684985037762</v>
      </c>
      <c r="CA122" s="4">
        <f t="shared" si="17"/>
        <v>1.0664840015712</v>
      </c>
      <c r="CB122" s="4">
        <f t="shared" si="18"/>
        <v>301.02138287877455</v>
      </c>
    </row>
    <row r="123" spans="1:80" x14ac:dyDescent="0.25">
      <c r="A123" s="40">
        <v>41704</v>
      </c>
      <c r="B123" s="41">
        <v>2.5718749999999999E-2</v>
      </c>
      <c r="C123">
        <v>8.9939999999999998</v>
      </c>
      <c r="D123">
        <v>10.589600000000001</v>
      </c>
      <c r="E123">
        <v>105895.6152</v>
      </c>
      <c r="F123">
        <v>9</v>
      </c>
      <c r="G123">
        <v>-13.2</v>
      </c>
      <c r="H123">
        <v>4929.3</v>
      </c>
      <c r="I123"/>
      <c r="J123">
        <v>0</v>
      </c>
      <c r="K123">
        <v>0.81730000000000003</v>
      </c>
      <c r="L123">
        <v>7.3506</v>
      </c>
      <c r="M123">
        <v>8.6550999999999991</v>
      </c>
      <c r="N123">
        <v>7.3362999999999996</v>
      </c>
      <c r="O123">
        <v>0</v>
      </c>
      <c r="P123">
        <v>7.3</v>
      </c>
      <c r="Q123">
        <v>5.6782000000000004</v>
      </c>
      <c r="R123">
        <v>0</v>
      </c>
      <c r="S123">
        <v>5.7</v>
      </c>
      <c r="T123">
        <v>4929.3293999999996</v>
      </c>
      <c r="U123"/>
      <c r="V123"/>
      <c r="W123">
        <v>0</v>
      </c>
      <c r="X123">
        <v>0</v>
      </c>
      <c r="Y123">
        <v>12.2</v>
      </c>
      <c r="Z123">
        <v>853</v>
      </c>
      <c r="AA123">
        <v>878</v>
      </c>
      <c r="AB123">
        <v>798</v>
      </c>
      <c r="AC123">
        <v>47</v>
      </c>
      <c r="AD123">
        <v>12.87</v>
      </c>
      <c r="AE123">
        <v>0.3</v>
      </c>
      <c r="AF123">
        <v>973</v>
      </c>
      <c r="AG123">
        <v>0</v>
      </c>
      <c r="AH123">
        <v>10</v>
      </c>
      <c r="AI123">
        <v>17</v>
      </c>
      <c r="AJ123">
        <v>191</v>
      </c>
      <c r="AK123">
        <v>190</v>
      </c>
      <c r="AL123">
        <v>6.9</v>
      </c>
      <c r="AM123">
        <v>195</v>
      </c>
      <c r="AN123" t="s">
        <v>155</v>
      </c>
      <c r="AO123">
        <v>2</v>
      </c>
      <c r="AP123" s="42">
        <v>0.94231481481481483</v>
      </c>
      <c r="AQ123">
        <v>47.161253000000002</v>
      </c>
      <c r="AR123">
        <v>-88.491010000000003</v>
      </c>
      <c r="AS123">
        <v>318.2</v>
      </c>
      <c r="AT123">
        <v>43.2</v>
      </c>
      <c r="AU123">
        <v>12</v>
      </c>
      <c r="AV123">
        <v>11</v>
      </c>
      <c r="AW123" t="s">
        <v>236</v>
      </c>
      <c r="AX123">
        <v>1.6300699999999999</v>
      </c>
      <c r="AY123">
        <v>1.2685310000000001</v>
      </c>
      <c r="AZ123">
        <v>2.23007</v>
      </c>
      <c r="BA123">
        <v>14.048999999999999</v>
      </c>
      <c r="BB123">
        <v>9.5500000000000007</v>
      </c>
      <c r="BC123">
        <v>0.68</v>
      </c>
      <c r="BD123">
        <v>22.350999999999999</v>
      </c>
      <c r="BE123">
        <v>1351.268</v>
      </c>
      <c r="BF123">
        <v>1012.662</v>
      </c>
      <c r="BG123">
        <v>0.14099999999999999</v>
      </c>
      <c r="BH123">
        <v>0</v>
      </c>
      <c r="BI123">
        <v>0.14099999999999999</v>
      </c>
      <c r="BJ123">
        <v>0.109</v>
      </c>
      <c r="BK123">
        <v>0</v>
      </c>
      <c r="BL123">
        <v>0.109</v>
      </c>
      <c r="BM123">
        <v>29.941099999999999</v>
      </c>
      <c r="BN123"/>
      <c r="BO123"/>
      <c r="BP123"/>
      <c r="BQ123">
        <v>0</v>
      </c>
      <c r="BR123">
        <v>0.41482200000000002</v>
      </c>
      <c r="BS123">
        <v>-3.566068</v>
      </c>
      <c r="BT123">
        <v>1.2282E-2</v>
      </c>
      <c r="BU123">
        <v>9.9858030000000007</v>
      </c>
      <c r="BV123">
        <v>-71.677966799999993</v>
      </c>
      <c r="BW123" s="4">
        <f t="shared" si="19"/>
        <v>2.6382491526000003</v>
      </c>
      <c r="BY123" s="4">
        <f t="shared" si="15"/>
        <v>10273.947891102525</v>
      </c>
      <c r="BZ123" s="4">
        <f t="shared" si="16"/>
        <v>7699.4620010979806</v>
      </c>
      <c r="CA123" s="4">
        <f t="shared" si="17"/>
        <v>0.82874775405779999</v>
      </c>
      <c r="CB123" s="4">
        <f t="shared" si="18"/>
        <v>227.6478842111926</v>
      </c>
    </row>
    <row r="124" spans="1:80" x14ac:dyDescent="0.25">
      <c r="A124" s="40">
        <v>41704</v>
      </c>
      <c r="B124" s="41">
        <v>2.5730324074074076E-2</v>
      </c>
      <c r="C124">
        <v>9.1790000000000003</v>
      </c>
      <c r="D124">
        <v>9.9443999999999999</v>
      </c>
      <c r="E124">
        <v>99443.819740000006</v>
      </c>
      <c r="F124">
        <v>6.7</v>
      </c>
      <c r="G124">
        <v>-3.6</v>
      </c>
      <c r="H124">
        <v>3454.9</v>
      </c>
      <c r="I124"/>
      <c r="J124">
        <v>0</v>
      </c>
      <c r="K124">
        <v>0.82399999999999995</v>
      </c>
      <c r="L124">
        <v>7.5632999999999999</v>
      </c>
      <c r="M124">
        <v>8.1938999999999993</v>
      </c>
      <c r="N124">
        <v>5.4854000000000003</v>
      </c>
      <c r="O124">
        <v>0</v>
      </c>
      <c r="P124">
        <v>5.5</v>
      </c>
      <c r="Q124">
        <v>4.2455999999999996</v>
      </c>
      <c r="R124">
        <v>0</v>
      </c>
      <c r="S124">
        <v>4.2</v>
      </c>
      <c r="T124">
        <v>3454.9146999999998</v>
      </c>
      <c r="U124"/>
      <c r="V124"/>
      <c r="W124">
        <v>0</v>
      </c>
      <c r="X124">
        <v>0</v>
      </c>
      <c r="Y124">
        <v>12.1</v>
      </c>
      <c r="Z124">
        <v>853</v>
      </c>
      <c r="AA124">
        <v>877</v>
      </c>
      <c r="AB124">
        <v>798</v>
      </c>
      <c r="AC124">
        <v>47</v>
      </c>
      <c r="AD124">
        <v>12.87</v>
      </c>
      <c r="AE124">
        <v>0.3</v>
      </c>
      <c r="AF124">
        <v>973</v>
      </c>
      <c r="AG124">
        <v>0</v>
      </c>
      <c r="AH124">
        <v>10</v>
      </c>
      <c r="AI124">
        <v>17</v>
      </c>
      <c r="AJ124">
        <v>190.3</v>
      </c>
      <c r="AK124">
        <v>190</v>
      </c>
      <c r="AL124">
        <v>6.8</v>
      </c>
      <c r="AM124">
        <v>195</v>
      </c>
      <c r="AN124" t="s">
        <v>155</v>
      </c>
      <c r="AO124">
        <v>2</v>
      </c>
      <c r="AP124" s="42">
        <v>0.94232638888888898</v>
      </c>
      <c r="AQ124">
        <v>47.161172999999998</v>
      </c>
      <c r="AR124">
        <v>-88.490903000000003</v>
      </c>
      <c r="AS124">
        <v>317.89999999999998</v>
      </c>
      <c r="AT124">
        <v>40.9</v>
      </c>
      <c r="AU124">
        <v>12</v>
      </c>
      <c r="AV124">
        <v>10</v>
      </c>
      <c r="AW124" t="s">
        <v>236</v>
      </c>
      <c r="AX124">
        <v>2.1</v>
      </c>
      <c r="AY124">
        <v>1</v>
      </c>
      <c r="AZ124">
        <v>2.7</v>
      </c>
      <c r="BA124">
        <v>14.048999999999999</v>
      </c>
      <c r="BB124">
        <v>9.94</v>
      </c>
      <c r="BC124">
        <v>0.71</v>
      </c>
      <c r="BD124">
        <v>21.363</v>
      </c>
      <c r="BE124">
        <v>1424.6379999999999</v>
      </c>
      <c r="BF124">
        <v>982.33900000000006</v>
      </c>
      <c r="BG124">
        <v>0.108</v>
      </c>
      <c r="BH124">
        <v>0</v>
      </c>
      <c r="BI124">
        <v>0.108</v>
      </c>
      <c r="BJ124">
        <v>8.4000000000000005E-2</v>
      </c>
      <c r="BK124">
        <v>0</v>
      </c>
      <c r="BL124">
        <v>8.4000000000000005E-2</v>
      </c>
      <c r="BM124">
        <v>21.502600000000001</v>
      </c>
      <c r="BN124"/>
      <c r="BO124"/>
      <c r="BP124"/>
      <c r="BQ124">
        <v>0</v>
      </c>
      <c r="BR124">
        <v>0.63409199999999999</v>
      </c>
      <c r="BS124">
        <v>-3.6325980000000002</v>
      </c>
      <c r="BT124">
        <v>1.2E-2</v>
      </c>
      <c r="BU124">
        <v>15.26418</v>
      </c>
      <c r="BV124">
        <v>-73.015219799999997</v>
      </c>
      <c r="BW124" s="4">
        <f t="shared" si="19"/>
        <v>4.0327963559999995</v>
      </c>
      <c r="BY124" s="4">
        <f t="shared" si="15"/>
        <v>16557.351762011975</v>
      </c>
      <c r="BZ124" s="4">
        <f t="shared" si="16"/>
        <v>11416.887919979028</v>
      </c>
      <c r="CA124" s="4">
        <f t="shared" si="17"/>
        <v>0.97626031876800001</v>
      </c>
      <c r="CB124" s="4">
        <f t="shared" si="18"/>
        <v>249.90637059929517</v>
      </c>
    </row>
    <row r="125" spans="1:80" x14ac:dyDescent="0.25">
      <c r="A125" s="40">
        <v>41704</v>
      </c>
      <c r="B125" s="41">
        <v>2.5741898148148149E-2</v>
      </c>
      <c r="C125">
        <v>8.7270000000000003</v>
      </c>
      <c r="D125">
        <v>10.554399999999999</v>
      </c>
      <c r="E125">
        <v>105543.5864</v>
      </c>
      <c r="F125">
        <v>6</v>
      </c>
      <c r="G125">
        <v>-1</v>
      </c>
      <c r="H125">
        <v>4224.1000000000004</v>
      </c>
      <c r="I125"/>
      <c r="J125">
        <v>0</v>
      </c>
      <c r="K125">
        <v>0.82030000000000003</v>
      </c>
      <c r="L125">
        <v>7.1589999999999998</v>
      </c>
      <c r="M125">
        <v>8.6576000000000004</v>
      </c>
      <c r="N125">
        <v>4.9371</v>
      </c>
      <c r="O125">
        <v>0</v>
      </c>
      <c r="P125">
        <v>4.9000000000000004</v>
      </c>
      <c r="Q125">
        <v>3.8212999999999999</v>
      </c>
      <c r="R125">
        <v>0</v>
      </c>
      <c r="S125">
        <v>3.8</v>
      </c>
      <c r="T125">
        <v>4224.1247000000003</v>
      </c>
      <c r="U125"/>
      <c r="V125"/>
      <c r="W125">
        <v>0</v>
      </c>
      <c r="X125">
        <v>0</v>
      </c>
      <c r="Y125">
        <v>12.1</v>
      </c>
      <c r="Z125">
        <v>852</v>
      </c>
      <c r="AA125">
        <v>877</v>
      </c>
      <c r="AB125">
        <v>797</v>
      </c>
      <c r="AC125">
        <v>47</v>
      </c>
      <c r="AD125">
        <v>12.87</v>
      </c>
      <c r="AE125">
        <v>0.3</v>
      </c>
      <c r="AF125">
        <v>973</v>
      </c>
      <c r="AG125">
        <v>0</v>
      </c>
      <c r="AH125">
        <v>10</v>
      </c>
      <c r="AI125">
        <v>17</v>
      </c>
      <c r="AJ125">
        <v>190.7</v>
      </c>
      <c r="AK125">
        <v>190.7</v>
      </c>
      <c r="AL125">
        <v>6.7</v>
      </c>
      <c r="AM125">
        <v>195</v>
      </c>
      <c r="AN125" t="s">
        <v>155</v>
      </c>
      <c r="AO125">
        <v>2</v>
      </c>
      <c r="AP125" s="42">
        <v>0.94232638888888898</v>
      </c>
      <c r="AQ125">
        <v>47.161087999999999</v>
      </c>
      <c r="AR125">
        <v>-88.490834000000007</v>
      </c>
      <c r="AS125">
        <v>317.5</v>
      </c>
      <c r="AT125">
        <v>39</v>
      </c>
      <c r="AU125">
        <v>12</v>
      </c>
      <c r="AV125">
        <v>10</v>
      </c>
      <c r="AW125" t="s">
        <v>242</v>
      </c>
      <c r="AX125">
        <v>1.871329</v>
      </c>
      <c r="AY125">
        <v>1</v>
      </c>
      <c r="AZ125">
        <v>2.5039959999999999</v>
      </c>
      <c r="BA125">
        <v>14.048999999999999</v>
      </c>
      <c r="BB125">
        <v>9.7200000000000006</v>
      </c>
      <c r="BC125">
        <v>0.69</v>
      </c>
      <c r="BD125">
        <v>21.908999999999999</v>
      </c>
      <c r="BE125">
        <v>1337.133</v>
      </c>
      <c r="BF125">
        <v>1029.1890000000001</v>
      </c>
      <c r="BG125">
        <v>9.7000000000000003E-2</v>
      </c>
      <c r="BH125">
        <v>0</v>
      </c>
      <c r="BI125">
        <v>9.7000000000000003E-2</v>
      </c>
      <c r="BJ125">
        <v>7.4999999999999997E-2</v>
      </c>
      <c r="BK125">
        <v>0</v>
      </c>
      <c r="BL125">
        <v>7.4999999999999997E-2</v>
      </c>
      <c r="BM125">
        <v>26.0688</v>
      </c>
      <c r="BN125"/>
      <c r="BO125"/>
      <c r="BP125"/>
      <c r="BQ125">
        <v>0</v>
      </c>
      <c r="BR125">
        <v>0.61648000000000003</v>
      </c>
      <c r="BS125">
        <v>-3.9975100000000001</v>
      </c>
      <c r="BT125">
        <v>1.2E-2</v>
      </c>
      <c r="BU125">
        <v>14.840215000000001</v>
      </c>
      <c r="BV125">
        <v>-80.349951000000004</v>
      </c>
      <c r="BW125" s="4">
        <f t="shared" si="19"/>
        <v>3.9207848030000001</v>
      </c>
      <c r="BY125" s="4">
        <f t="shared" si="15"/>
        <v>15108.719992417235</v>
      </c>
      <c r="BZ125" s="4">
        <f t="shared" si="16"/>
        <v>11629.156127532489</v>
      </c>
      <c r="CA125" s="4">
        <f t="shared" si="17"/>
        <v>0.84745047757499992</v>
      </c>
      <c r="CB125" s="4">
        <f t="shared" si="18"/>
        <v>294.56022679742881</v>
      </c>
    </row>
    <row r="126" spans="1:80" x14ac:dyDescent="0.25">
      <c r="A126" s="40">
        <v>41704</v>
      </c>
      <c r="B126" s="41">
        <v>2.5753472222222223E-2</v>
      </c>
      <c r="C126">
        <v>8.4039999999999999</v>
      </c>
      <c r="D126">
        <v>11.053599999999999</v>
      </c>
      <c r="E126">
        <v>110535.5089</v>
      </c>
      <c r="F126">
        <v>3.8</v>
      </c>
      <c r="G126">
        <v>2.4</v>
      </c>
      <c r="H126">
        <v>5084.3999999999996</v>
      </c>
      <c r="I126"/>
      <c r="J126">
        <v>0</v>
      </c>
      <c r="K126">
        <v>0.81659999999999999</v>
      </c>
      <c r="L126">
        <v>6.8627000000000002</v>
      </c>
      <c r="M126">
        <v>9.0265000000000004</v>
      </c>
      <c r="N126">
        <v>3.1032000000000002</v>
      </c>
      <c r="O126">
        <v>1.9599</v>
      </c>
      <c r="P126">
        <v>5.0999999999999996</v>
      </c>
      <c r="Q126">
        <v>2.4018000000000002</v>
      </c>
      <c r="R126">
        <v>1.5168999999999999</v>
      </c>
      <c r="S126">
        <v>3.9</v>
      </c>
      <c r="T126">
        <v>5084.4309999999996</v>
      </c>
      <c r="U126"/>
      <c r="V126"/>
      <c r="W126">
        <v>0</v>
      </c>
      <c r="X126">
        <v>0</v>
      </c>
      <c r="Y126">
        <v>12.1</v>
      </c>
      <c r="Z126">
        <v>852</v>
      </c>
      <c r="AA126">
        <v>878</v>
      </c>
      <c r="AB126">
        <v>796</v>
      </c>
      <c r="AC126">
        <v>47</v>
      </c>
      <c r="AD126">
        <v>12.87</v>
      </c>
      <c r="AE126">
        <v>0.3</v>
      </c>
      <c r="AF126">
        <v>973</v>
      </c>
      <c r="AG126">
        <v>0</v>
      </c>
      <c r="AH126">
        <v>10</v>
      </c>
      <c r="AI126">
        <v>17</v>
      </c>
      <c r="AJ126">
        <v>190.3</v>
      </c>
      <c r="AK126">
        <v>191</v>
      </c>
      <c r="AL126">
        <v>6.7</v>
      </c>
      <c r="AM126">
        <v>195</v>
      </c>
      <c r="AN126" t="s">
        <v>155</v>
      </c>
      <c r="AO126">
        <v>2</v>
      </c>
      <c r="AP126" s="42">
        <v>0.94234953703703705</v>
      </c>
      <c r="AQ126">
        <v>47.160913000000001</v>
      </c>
      <c r="AR126">
        <v>-88.490692999999993</v>
      </c>
      <c r="AS126">
        <v>316.8</v>
      </c>
      <c r="AT126">
        <v>37.700000000000003</v>
      </c>
      <c r="AU126">
        <v>12</v>
      </c>
      <c r="AV126">
        <v>10</v>
      </c>
      <c r="AW126" t="s">
        <v>242</v>
      </c>
      <c r="AX126">
        <v>1.627972</v>
      </c>
      <c r="AY126">
        <v>1</v>
      </c>
      <c r="AZ126">
        <v>2.2954050000000001</v>
      </c>
      <c r="BA126">
        <v>14.048999999999999</v>
      </c>
      <c r="BB126">
        <v>9.52</v>
      </c>
      <c r="BC126">
        <v>0.68</v>
      </c>
      <c r="BD126">
        <v>22.456</v>
      </c>
      <c r="BE126">
        <v>1269.3520000000001</v>
      </c>
      <c r="BF126">
        <v>1062.636</v>
      </c>
      <c r="BG126">
        <v>0.06</v>
      </c>
      <c r="BH126">
        <v>3.7999999999999999E-2</v>
      </c>
      <c r="BI126">
        <v>9.8000000000000004E-2</v>
      </c>
      <c r="BJ126">
        <v>4.7E-2</v>
      </c>
      <c r="BK126">
        <v>2.9000000000000001E-2</v>
      </c>
      <c r="BL126">
        <v>7.5999999999999998E-2</v>
      </c>
      <c r="BM126">
        <v>31.073499999999999</v>
      </c>
      <c r="BN126"/>
      <c r="BO126"/>
      <c r="BP126"/>
      <c r="BQ126">
        <v>0</v>
      </c>
      <c r="BR126">
        <v>0.55905000000000005</v>
      </c>
      <c r="BS126">
        <v>-3.6584539999999999</v>
      </c>
      <c r="BT126">
        <v>1.1282E-2</v>
      </c>
      <c r="BU126">
        <v>13.457731000000001</v>
      </c>
      <c r="BV126">
        <v>-73.534925400000006</v>
      </c>
      <c r="BW126" s="4">
        <f t="shared" si="19"/>
        <v>3.5555325302000003</v>
      </c>
      <c r="BY126" s="4">
        <f t="shared" si="15"/>
        <v>13006.689934701557</v>
      </c>
      <c r="BZ126" s="4">
        <f t="shared" si="16"/>
        <v>10888.529710790643</v>
      </c>
      <c r="CA126" s="4">
        <f t="shared" si="17"/>
        <v>0.48159567001979997</v>
      </c>
      <c r="CB126" s="4">
        <f t="shared" si="18"/>
        <v>318.4013415395799</v>
      </c>
    </row>
    <row r="127" spans="1:80" x14ac:dyDescent="0.25">
      <c r="A127" s="40">
        <v>41704</v>
      </c>
      <c r="B127" s="41">
        <v>2.5765046296296296E-2</v>
      </c>
      <c r="C127">
        <v>8.0950000000000006</v>
      </c>
      <c r="D127">
        <v>11.6958</v>
      </c>
      <c r="E127">
        <v>116957.7331</v>
      </c>
      <c r="F127">
        <v>4</v>
      </c>
      <c r="G127">
        <v>15.6</v>
      </c>
      <c r="H127">
        <v>5619.9</v>
      </c>
      <c r="I127"/>
      <c r="J127">
        <v>0</v>
      </c>
      <c r="K127">
        <v>0.81169999999999998</v>
      </c>
      <c r="L127">
        <v>6.5708000000000002</v>
      </c>
      <c r="M127">
        <v>9.4938000000000002</v>
      </c>
      <c r="N127">
        <v>3.2816999999999998</v>
      </c>
      <c r="O127">
        <v>12.6243</v>
      </c>
      <c r="P127">
        <v>15.9</v>
      </c>
      <c r="Q127">
        <v>2.54</v>
      </c>
      <c r="R127">
        <v>9.7711000000000006</v>
      </c>
      <c r="S127">
        <v>12.3</v>
      </c>
      <c r="T127">
        <v>5619.8595999999998</v>
      </c>
      <c r="U127"/>
      <c r="V127"/>
      <c r="W127">
        <v>0</v>
      </c>
      <c r="X127">
        <v>0</v>
      </c>
      <c r="Y127">
        <v>12.1</v>
      </c>
      <c r="Z127">
        <v>853</v>
      </c>
      <c r="AA127">
        <v>879</v>
      </c>
      <c r="AB127">
        <v>797</v>
      </c>
      <c r="AC127">
        <v>47</v>
      </c>
      <c r="AD127">
        <v>12.87</v>
      </c>
      <c r="AE127">
        <v>0.3</v>
      </c>
      <c r="AF127">
        <v>973</v>
      </c>
      <c r="AG127">
        <v>0</v>
      </c>
      <c r="AH127">
        <v>10</v>
      </c>
      <c r="AI127">
        <v>17</v>
      </c>
      <c r="AJ127">
        <v>190</v>
      </c>
      <c r="AK127">
        <v>191</v>
      </c>
      <c r="AL127">
        <v>7</v>
      </c>
      <c r="AM127">
        <v>195</v>
      </c>
      <c r="AN127" t="s">
        <v>155</v>
      </c>
      <c r="AO127">
        <v>2</v>
      </c>
      <c r="AP127" s="42">
        <v>0.94234953703703705</v>
      </c>
      <c r="AQ127">
        <v>47.160811000000002</v>
      </c>
      <c r="AR127">
        <v>-88.490667999999999</v>
      </c>
      <c r="AS127">
        <v>316.7</v>
      </c>
      <c r="AT127">
        <v>38.299999999999997</v>
      </c>
      <c r="AU127">
        <v>12</v>
      </c>
      <c r="AV127">
        <v>10</v>
      </c>
      <c r="AW127" t="s">
        <v>242</v>
      </c>
      <c r="AX127">
        <v>2.1324679999999998</v>
      </c>
      <c r="AY127">
        <v>1.0324679999999999</v>
      </c>
      <c r="AZ127">
        <v>2.7</v>
      </c>
      <c r="BA127">
        <v>14.048999999999999</v>
      </c>
      <c r="BB127">
        <v>9.25</v>
      </c>
      <c r="BC127">
        <v>0.66</v>
      </c>
      <c r="BD127">
        <v>23.193999999999999</v>
      </c>
      <c r="BE127">
        <v>1198.579</v>
      </c>
      <c r="BF127">
        <v>1102.2180000000001</v>
      </c>
      <c r="BG127">
        <v>6.3E-2</v>
      </c>
      <c r="BH127">
        <v>0.24099999999999999</v>
      </c>
      <c r="BI127">
        <v>0.30399999999999999</v>
      </c>
      <c r="BJ127">
        <v>4.9000000000000002E-2</v>
      </c>
      <c r="BK127">
        <v>0.187</v>
      </c>
      <c r="BL127">
        <v>0.23499999999999999</v>
      </c>
      <c r="BM127">
        <v>33.871899999999997</v>
      </c>
      <c r="BN127"/>
      <c r="BO127"/>
      <c r="BP127"/>
      <c r="BQ127">
        <v>0</v>
      </c>
      <c r="BR127">
        <v>0.52399799999999996</v>
      </c>
      <c r="BS127">
        <v>-3.6878099999999998</v>
      </c>
      <c r="BT127">
        <v>1.1717999999999999E-2</v>
      </c>
      <c r="BU127">
        <v>12.613942</v>
      </c>
      <c r="BV127">
        <v>-74.124981000000005</v>
      </c>
      <c r="BW127" s="4">
        <f t="shared" si="19"/>
        <v>3.3326034763999997</v>
      </c>
      <c r="BY127" s="4">
        <f t="shared" si="15"/>
        <v>11511.458879581463</v>
      </c>
      <c r="BZ127" s="4">
        <f t="shared" si="16"/>
        <v>10585.983221243259</v>
      </c>
      <c r="CA127" s="4">
        <f t="shared" si="17"/>
        <v>0.4706085165012</v>
      </c>
      <c r="CB127" s="4">
        <f t="shared" si="18"/>
        <v>325.31437979748966</v>
      </c>
    </row>
    <row r="128" spans="1:80" x14ac:dyDescent="0.25">
      <c r="A128" s="40">
        <v>41704</v>
      </c>
      <c r="B128" s="41">
        <v>2.577662037037037E-2</v>
      </c>
      <c r="C128">
        <v>7.8120000000000003</v>
      </c>
      <c r="D128">
        <v>12.055099999999999</v>
      </c>
      <c r="E128">
        <v>120550.9483</v>
      </c>
      <c r="F128">
        <v>3</v>
      </c>
      <c r="G128">
        <v>12.4</v>
      </c>
      <c r="H128">
        <v>5856</v>
      </c>
      <c r="I128"/>
      <c r="J128">
        <v>0</v>
      </c>
      <c r="K128">
        <v>0.80979999999999996</v>
      </c>
      <c r="L128">
        <v>6.3262999999999998</v>
      </c>
      <c r="M128">
        <v>9.7623999999999995</v>
      </c>
      <c r="N128">
        <v>2.4369000000000001</v>
      </c>
      <c r="O128">
        <v>10.044700000000001</v>
      </c>
      <c r="P128">
        <v>12.5</v>
      </c>
      <c r="Q128">
        <v>1.8861000000000001</v>
      </c>
      <c r="R128">
        <v>7.7744999999999997</v>
      </c>
      <c r="S128">
        <v>9.6999999999999993</v>
      </c>
      <c r="T128">
        <v>5856.0451000000003</v>
      </c>
      <c r="U128"/>
      <c r="V128"/>
      <c r="W128">
        <v>0</v>
      </c>
      <c r="X128">
        <v>0</v>
      </c>
      <c r="Y128">
        <v>12.3</v>
      </c>
      <c r="Z128">
        <v>852</v>
      </c>
      <c r="AA128">
        <v>877</v>
      </c>
      <c r="AB128">
        <v>797</v>
      </c>
      <c r="AC128">
        <v>47</v>
      </c>
      <c r="AD128">
        <v>12.87</v>
      </c>
      <c r="AE128">
        <v>0.3</v>
      </c>
      <c r="AF128">
        <v>973</v>
      </c>
      <c r="AG128">
        <v>0</v>
      </c>
      <c r="AH128">
        <v>10</v>
      </c>
      <c r="AI128">
        <v>17</v>
      </c>
      <c r="AJ128">
        <v>190.7</v>
      </c>
      <c r="AK128">
        <v>191</v>
      </c>
      <c r="AL128">
        <v>7.2</v>
      </c>
      <c r="AM128">
        <v>195</v>
      </c>
      <c r="AN128" t="s">
        <v>155</v>
      </c>
      <c r="AO128">
        <v>2</v>
      </c>
      <c r="AP128" s="42">
        <v>0.94237268518518524</v>
      </c>
      <c r="AQ128">
        <v>47.160600000000002</v>
      </c>
      <c r="AR128">
        <v>-88.490615000000005</v>
      </c>
      <c r="AS128">
        <v>316.60000000000002</v>
      </c>
      <c r="AT128">
        <v>38.9</v>
      </c>
      <c r="AU128">
        <v>12</v>
      </c>
      <c r="AV128">
        <v>10</v>
      </c>
      <c r="AW128" t="s">
        <v>242</v>
      </c>
      <c r="AX128">
        <v>1.970909</v>
      </c>
      <c r="AY128">
        <v>1.1000000000000001</v>
      </c>
      <c r="AZ128">
        <v>2.5690909999999998</v>
      </c>
      <c r="BA128">
        <v>14.048999999999999</v>
      </c>
      <c r="BB128">
        <v>9.14</v>
      </c>
      <c r="BC128">
        <v>0.65</v>
      </c>
      <c r="BD128">
        <v>23.484000000000002</v>
      </c>
      <c r="BE128">
        <v>1150.662</v>
      </c>
      <c r="BF128">
        <v>1130.1500000000001</v>
      </c>
      <c r="BG128">
        <v>4.5999999999999999E-2</v>
      </c>
      <c r="BH128">
        <v>0.191</v>
      </c>
      <c r="BI128">
        <v>0.23799999999999999</v>
      </c>
      <c r="BJ128">
        <v>3.5999999999999997E-2</v>
      </c>
      <c r="BK128">
        <v>0.14799999999999999</v>
      </c>
      <c r="BL128">
        <v>0.184</v>
      </c>
      <c r="BM128">
        <v>35.193899999999999</v>
      </c>
      <c r="BN128"/>
      <c r="BO128"/>
      <c r="BP128"/>
      <c r="BQ128">
        <v>0</v>
      </c>
      <c r="BR128">
        <v>0.47925400000000001</v>
      </c>
      <c r="BS128">
        <v>-3.7674099999999999</v>
      </c>
      <c r="BT128">
        <v>1.1282E-2</v>
      </c>
      <c r="BU128">
        <v>11.536842</v>
      </c>
      <c r="BV128">
        <v>-75.724941000000001</v>
      </c>
      <c r="BW128" s="4">
        <f t="shared" si="19"/>
        <v>3.0480336563999999</v>
      </c>
      <c r="BY128" s="4">
        <f t="shared" si="15"/>
        <v>10107.589331912206</v>
      </c>
      <c r="BZ128" s="4">
        <f t="shared" si="16"/>
        <v>9927.4088163688193</v>
      </c>
      <c r="CA128" s="4">
        <f t="shared" si="17"/>
        <v>0.31622945395679997</v>
      </c>
      <c r="CB128" s="4">
        <f t="shared" si="18"/>
        <v>309.14854943361729</v>
      </c>
    </row>
    <row r="129" spans="1:80" x14ac:dyDescent="0.25">
      <c r="A129" s="40">
        <v>41704</v>
      </c>
      <c r="B129" s="41">
        <v>2.5788194444444443E-2</v>
      </c>
      <c r="C129">
        <v>7.6740000000000004</v>
      </c>
      <c r="D129">
        <v>12.2127</v>
      </c>
      <c r="E129">
        <v>122127.28140000001</v>
      </c>
      <c r="F129">
        <v>2</v>
      </c>
      <c r="G129">
        <v>2.5</v>
      </c>
      <c r="H129">
        <v>5528.1</v>
      </c>
      <c r="I129"/>
      <c r="J129">
        <v>0</v>
      </c>
      <c r="K129">
        <v>0.80940000000000001</v>
      </c>
      <c r="L129">
        <v>6.2117000000000004</v>
      </c>
      <c r="M129">
        <v>9.8855000000000004</v>
      </c>
      <c r="N129">
        <v>1.615</v>
      </c>
      <c r="O129">
        <v>2.0148999999999999</v>
      </c>
      <c r="P129">
        <v>3.6</v>
      </c>
      <c r="Q129">
        <v>1.25</v>
      </c>
      <c r="R129">
        <v>1.5595000000000001</v>
      </c>
      <c r="S129">
        <v>2.8</v>
      </c>
      <c r="T129">
        <v>5528.1220000000003</v>
      </c>
      <c r="U129"/>
      <c r="V129"/>
      <c r="W129">
        <v>0</v>
      </c>
      <c r="X129">
        <v>0</v>
      </c>
      <c r="Y129">
        <v>12.4</v>
      </c>
      <c r="Z129">
        <v>850</v>
      </c>
      <c r="AA129">
        <v>877</v>
      </c>
      <c r="AB129">
        <v>796</v>
      </c>
      <c r="AC129">
        <v>47</v>
      </c>
      <c r="AD129">
        <v>12.87</v>
      </c>
      <c r="AE129">
        <v>0.3</v>
      </c>
      <c r="AF129">
        <v>973</v>
      </c>
      <c r="AG129">
        <v>0</v>
      </c>
      <c r="AH129">
        <v>10</v>
      </c>
      <c r="AI129">
        <v>17</v>
      </c>
      <c r="AJ129">
        <v>191</v>
      </c>
      <c r="AK129">
        <v>191</v>
      </c>
      <c r="AL129">
        <v>7.2</v>
      </c>
      <c r="AM129">
        <v>195</v>
      </c>
      <c r="AN129" t="s">
        <v>155</v>
      </c>
      <c r="AO129">
        <v>2</v>
      </c>
      <c r="AP129" s="42">
        <v>0.94237268518518524</v>
      </c>
      <c r="AQ129">
        <v>47.160491999999998</v>
      </c>
      <c r="AR129">
        <v>-88.490621000000004</v>
      </c>
      <c r="AS129">
        <v>316.10000000000002</v>
      </c>
      <c r="AT129">
        <v>39.5</v>
      </c>
      <c r="AU129">
        <v>12</v>
      </c>
      <c r="AV129">
        <v>10</v>
      </c>
      <c r="AW129" t="s">
        <v>242</v>
      </c>
      <c r="AX129">
        <v>1.5333669999999999</v>
      </c>
      <c r="AY129">
        <v>1.166733</v>
      </c>
      <c r="AZ129">
        <v>2.333367</v>
      </c>
      <c r="BA129">
        <v>14.048999999999999</v>
      </c>
      <c r="BB129">
        <v>9.1199999999999992</v>
      </c>
      <c r="BC129">
        <v>0.65</v>
      </c>
      <c r="BD129">
        <v>23.542000000000002</v>
      </c>
      <c r="BE129">
        <v>1131.4770000000001</v>
      </c>
      <c r="BF129">
        <v>1146.067</v>
      </c>
      <c r="BG129">
        <v>3.1E-2</v>
      </c>
      <c r="BH129">
        <v>3.7999999999999999E-2</v>
      </c>
      <c r="BI129">
        <v>6.9000000000000006E-2</v>
      </c>
      <c r="BJ129">
        <v>2.4E-2</v>
      </c>
      <c r="BK129">
        <v>0.03</v>
      </c>
      <c r="BL129">
        <v>5.3999999999999999E-2</v>
      </c>
      <c r="BM129">
        <v>33.271700000000003</v>
      </c>
      <c r="BN129"/>
      <c r="BO129"/>
      <c r="BP129"/>
      <c r="BQ129">
        <v>0</v>
      </c>
      <c r="BR129">
        <v>0.54067200000000004</v>
      </c>
      <c r="BS129">
        <v>-3.5556260000000002</v>
      </c>
      <c r="BT129">
        <v>1.0999999999999999E-2</v>
      </c>
      <c r="BU129">
        <v>13.015326999999999</v>
      </c>
      <c r="BV129">
        <v>-71.468082600000002</v>
      </c>
      <c r="BW129" s="4">
        <f t="shared" si="19"/>
        <v>3.4386493933999995</v>
      </c>
      <c r="BY129" s="4">
        <f t="shared" si="15"/>
        <v>11212.78995287121</v>
      </c>
      <c r="BZ129" s="4">
        <f t="shared" si="16"/>
        <v>11357.374955847312</v>
      </c>
      <c r="CA129" s="4">
        <f t="shared" si="17"/>
        <v>0.2378368794672</v>
      </c>
      <c r="CB129" s="4">
        <f t="shared" si="18"/>
        <v>329.71822094036827</v>
      </c>
    </row>
    <row r="130" spans="1:80" x14ac:dyDescent="0.25">
      <c r="A130" s="40">
        <v>41704</v>
      </c>
      <c r="B130" s="41">
        <v>2.5799768518518517E-2</v>
      </c>
      <c r="C130">
        <v>7.6989999999999998</v>
      </c>
      <c r="D130">
        <v>12.1701</v>
      </c>
      <c r="E130">
        <v>121700.5922</v>
      </c>
      <c r="F130">
        <v>2.6</v>
      </c>
      <c r="G130">
        <v>-0.8</v>
      </c>
      <c r="H130">
        <v>4891.5</v>
      </c>
      <c r="I130"/>
      <c r="J130">
        <v>0</v>
      </c>
      <c r="K130">
        <v>0.8105</v>
      </c>
      <c r="L130">
        <v>6.2396000000000003</v>
      </c>
      <c r="M130">
        <v>9.8636999999999997</v>
      </c>
      <c r="N130">
        <v>2.1073</v>
      </c>
      <c r="O130">
        <v>0</v>
      </c>
      <c r="P130">
        <v>2.1</v>
      </c>
      <c r="Q130">
        <v>1.631</v>
      </c>
      <c r="R130">
        <v>0</v>
      </c>
      <c r="S130">
        <v>1.6</v>
      </c>
      <c r="T130">
        <v>4891.5123999999996</v>
      </c>
      <c r="U130"/>
      <c r="V130"/>
      <c r="W130">
        <v>0</v>
      </c>
      <c r="X130">
        <v>0</v>
      </c>
      <c r="Y130">
        <v>12.5</v>
      </c>
      <c r="Z130">
        <v>850</v>
      </c>
      <c r="AA130">
        <v>876</v>
      </c>
      <c r="AB130">
        <v>796</v>
      </c>
      <c r="AC130">
        <v>47</v>
      </c>
      <c r="AD130">
        <v>12.87</v>
      </c>
      <c r="AE130">
        <v>0.3</v>
      </c>
      <c r="AF130">
        <v>973</v>
      </c>
      <c r="AG130">
        <v>0</v>
      </c>
      <c r="AH130">
        <v>10</v>
      </c>
      <c r="AI130">
        <v>17</v>
      </c>
      <c r="AJ130">
        <v>191</v>
      </c>
      <c r="AK130">
        <v>191</v>
      </c>
      <c r="AL130">
        <v>7.4</v>
      </c>
      <c r="AM130">
        <v>195</v>
      </c>
      <c r="AN130" t="s">
        <v>155</v>
      </c>
      <c r="AO130">
        <v>2</v>
      </c>
      <c r="AP130" s="42">
        <v>0.94239583333333332</v>
      </c>
      <c r="AQ130">
        <v>47.160223000000002</v>
      </c>
      <c r="AR130">
        <v>-88.490623999999997</v>
      </c>
      <c r="AS130">
        <v>315.10000000000002</v>
      </c>
      <c r="AT130">
        <v>39.4</v>
      </c>
      <c r="AU130">
        <v>12</v>
      </c>
      <c r="AV130">
        <v>10</v>
      </c>
      <c r="AW130" t="s">
        <v>242</v>
      </c>
      <c r="AX130">
        <v>1.5002</v>
      </c>
      <c r="AY130">
        <v>1.2667330000000001</v>
      </c>
      <c r="AZ130">
        <v>2.2004000000000001</v>
      </c>
      <c r="BA130">
        <v>14.048999999999999</v>
      </c>
      <c r="BB130">
        <v>9.17</v>
      </c>
      <c r="BC130">
        <v>0.65</v>
      </c>
      <c r="BD130">
        <v>23.382999999999999</v>
      </c>
      <c r="BE130">
        <v>1140.511</v>
      </c>
      <c r="BF130">
        <v>1147.5160000000001</v>
      </c>
      <c r="BG130">
        <v>0.04</v>
      </c>
      <c r="BH130">
        <v>0</v>
      </c>
      <c r="BI130">
        <v>0.04</v>
      </c>
      <c r="BJ130">
        <v>3.1E-2</v>
      </c>
      <c r="BK130">
        <v>0</v>
      </c>
      <c r="BL130">
        <v>3.1E-2</v>
      </c>
      <c r="BM130">
        <v>29.5427</v>
      </c>
      <c r="BN130"/>
      <c r="BO130"/>
      <c r="BP130"/>
      <c r="BQ130">
        <v>0</v>
      </c>
      <c r="BR130">
        <v>0.51615</v>
      </c>
      <c r="BS130">
        <v>-3.3372980000000001</v>
      </c>
      <c r="BT130">
        <v>1.0999999999999999E-2</v>
      </c>
      <c r="BU130">
        <v>12.425020999999999</v>
      </c>
      <c r="BV130">
        <v>-67.079689799999997</v>
      </c>
      <c r="BW130" s="4">
        <f t="shared" si="19"/>
        <v>3.2826905481999997</v>
      </c>
      <c r="BY130" s="4">
        <f t="shared" si="15"/>
        <v>10789.702797931583</v>
      </c>
      <c r="BZ130" s="4">
        <f t="shared" si="16"/>
        <v>10855.97297691233</v>
      </c>
      <c r="CA130" s="4">
        <f t="shared" si="17"/>
        <v>0.29327274067139997</v>
      </c>
      <c r="CB130" s="4">
        <f t="shared" si="18"/>
        <v>279.48608373654736</v>
      </c>
    </row>
    <row r="131" spans="1:80" x14ac:dyDescent="0.25">
      <c r="A131" s="40">
        <v>41704</v>
      </c>
      <c r="B131" s="41">
        <v>2.5811342592592598E-2</v>
      </c>
      <c r="C131">
        <v>8.0210000000000008</v>
      </c>
      <c r="D131">
        <v>11.879799999999999</v>
      </c>
      <c r="E131">
        <v>118797.50629999999</v>
      </c>
      <c r="F131">
        <v>2.6</v>
      </c>
      <c r="G131">
        <v>-3.1</v>
      </c>
      <c r="H131">
        <v>4879.2</v>
      </c>
      <c r="I131"/>
      <c r="J131">
        <v>0</v>
      </c>
      <c r="K131">
        <v>0.81130000000000002</v>
      </c>
      <c r="L131">
        <v>6.5068000000000001</v>
      </c>
      <c r="M131">
        <v>9.6374999999999993</v>
      </c>
      <c r="N131">
        <v>2.1166999999999998</v>
      </c>
      <c r="O131">
        <v>0</v>
      </c>
      <c r="P131">
        <v>2.1</v>
      </c>
      <c r="Q131">
        <v>1.6383000000000001</v>
      </c>
      <c r="R131">
        <v>0</v>
      </c>
      <c r="S131">
        <v>1.6</v>
      </c>
      <c r="T131">
        <v>4879.2408999999998</v>
      </c>
      <c r="U131"/>
      <c r="V131"/>
      <c r="W131">
        <v>0</v>
      </c>
      <c r="X131">
        <v>0</v>
      </c>
      <c r="Y131">
        <v>12.5</v>
      </c>
      <c r="Z131">
        <v>850</v>
      </c>
      <c r="AA131">
        <v>875</v>
      </c>
      <c r="AB131">
        <v>796</v>
      </c>
      <c r="AC131">
        <v>47</v>
      </c>
      <c r="AD131">
        <v>12.87</v>
      </c>
      <c r="AE131">
        <v>0.3</v>
      </c>
      <c r="AF131">
        <v>973</v>
      </c>
      <c r="AG131">
        <v>0</v>
      </c>
      <c r="AH131">
        <v>10</v>
      </c>
      <c r="AI131">
        <v>17</v>
      </c>
      <c r="AJ131">
        <v>191</v>
      </c>
      <c r="AK131">
        <v>191</v>
      </c>
      <c r="AL131">
        <v>7.4</v>
      </c>
      <c r="AM131">
        <v>195</v>
      </c>
      <c r="AN131" t="s">
        <v>155</v>
      </c>
      <c r="AO131">
        <v>2</v>
      </c>
      <c r="AP131" s="42">
        <v>0.94240740740740747</v>
      </c>
      <c r="AQ131">
        <v>47.160069999999997</v>
      </c>
      <c r="AR131">
        <v>-88.490589999999997</v>
      </c>
      <c r="AS131">
        <v>314.8</v>
      </c>
      <c r="AT131">
        <v>38.5</v>
      </c>
      <c r="AU131">
        <v>12</v>
      </c>
      <c r="AV131">
        <v>10</v>
      </c>
      <c r="AW131" t="s">
        <v>242</v>
      </c>
      <c r="AX131">
        <v>1.333167</v>
      </c>
      <c r="AY131">
        <v>1.2</v>
      </c>
      <c r="AZ131">
        <v>1.8</v>
      </c>
      <c r="BA131">
        <v>14.048999999999999</v>
      </c>
      <c r="BB131">
        <v>9.2100000000000009</v>
      </c>
      <c r="BC131">
        <v>0.66</v>
      </c>
      <c r="BD131">
        <v>23.265999999999998</v>
      </c>
      <c r="BE131">
        <v>1186.5039999999999</v>
      </c>
      <c r="BF131">
        <v>1118.5160000000001</v>
      </c>
      <c r="BG131">
        <v>0.04</v>
      </c>
      <c r="BH131">
        <v>0</v>
      </c>
      <c r="BI131">
        <v>0.04</v>
      </c>
      <c r="BJ131">
        <v>3.1E-2</v>
      </c>
      <c r="BK131">
        <v>0</v>
      </c>
      <c r="BL131">
        <v>3.1E-2</v>
      </c>
      <c r="BM131">
        <v>29.3979</v>
      </c>
      <c r="BN131"/>
      <c r="BO131"/>
      <c r="BP131"/>
      <c r="BQ131">
        <v>0</v>
      </c>
      <c r="BR131">
        <v>0.459818</v>
      </c>
      <c r="BS131">
        <v>-3.0535220000000001</v>
      </c>
      <c r="BT131">
        <v>1.0999999999999999E-2</v>
      </c>
      <c r="BU131">
        <v>11.068968999999999</v>
      </c>
      <c r="BV131">
        <v>-61.375792199999999</v>
      </c>
      <c r="BW131" s="4">
        <f t="shared" si="19"/>
        <v>2.9244216097999995</v>
      </c>
      <c r="BY131" s="4">
        <f t="shared" si="15"/>
        <v>9999.7524821178849</v>
      </c>
      <c r="BZ131" s="4">
        <f t="shared" si="16"/>
        <v>9426.7555333050441</v>
      </c>
      <c r="CA131" s="4">
        <f t="shared" si="17"/>
        <v>0.26126530289459993</v>
      </c>
      <c r="CB131" s="4">
        <f t="shared" si="18"/>
        <v>247.76294348274712</v>
      </c>
    </row>
    <row r="132" spans="1:80" x14ac:dyDescent="0.25">
      <c r="A132" s="40">
        <v>41704</v>
      </c>
      <c r="B132" s="41">
        <v>2.5822916666666668E-2</v>
      </c>
      <c r="C132">
        <v>8.1</v>
      </c>
      <c r="D132">
        <v>11.5778</v>
      </c>
      <c r="E132">
        <v>115778.3236</v>
      </c>
      <c r="F132">
        <v>2.7</v>
      </c>
      <c r="G132">
        <v>-0.4</v>
      </c>
      <c r="H132">
        <v>5012.1000000000004</v>
      </c>
      <c r="I132"/>
      <c r="J132">
        <v>0</v>
      </c>
      <c r="K132">
        <v>0.81369999999999998</v>
      </c>
      <c r="L132">
        <v>6.5906000000000002</v>
      </c>
      <c r="M132">
        <v>9.4204000000000008</v>
      </c>
      <c r="N132">
        <v>2.1926999999999999</v>
      </c>
      <c r="O132">
        <v>0</v>
      </c>
      <c r="P132">
        <v>2.2000000000000002</v>
      </c>
      <c r="Q132">
        <v>1.6971000000000001</v>
      </c>
      <c r="R132">
        <v>0</v>
      </c>
      <c r="S132">
        <v>1.7</v>
      </c>
      <c r="T132">
        <v>5012.0983999999999</v>
      </c>
      <c r="U132"/>
      <c r="V132"/>
      <c r="W132">
        <v>0</v>
      </c>
      <c r="X132">
        <v>0</v>
      </c>
      <c r="Y132">
        <v>12.4</v>
      </c>
      <c r="Z132">
        <v>851</v>
      </c>
      <c r="AA132">
        <v>876</v>
      </c>
      <c r="AB132">
        <v>798</v>
      </c>
      <c r="AC132">
        <v>47</v>
      </c>
      <c r="AD132">
        <v>12.87</v>
      </c>
      <c r="AE132">
        <v>0.3</v>
      </c>
      <c r="AF132">
        <v>973</v>
      </c>
      <c r="AG132">
        <v>0</v>
      </c>
      <c r="AH132">
        <v>10</v>
      </c>
      <c r="AI132">
        <v>17</v>
      </c>
      <c r="AJ132">
        <v>191</v>
      </c>
      <c r="AK132">
        <v>191</v>
      </c>
      <c r="AL132">
        <v>7.2</v>
      </c>
      <c r="AM132">
        <v>195</v>
      </c>
      <c r="AN132" t="s">
        <v>155</v>
      </c>
      <c r="AO132">
        <v>2</v>
      </c>
      <c r="AP132" s="42">
        <v>0.94241898148148151</v>
      </c>
      <c r="AQ132">
        <v>47.159928999999998</v>
      </c>
      <c r="AR132">
        <v>-88.490519000000006</v>
      </c>
      <c r="AS132">
        <v>314.39999999999998</v>
      </c>
      <c r="AT132">
        <v>37.5</v>
      </c>
      <c r="AU132">
        <v>12</v>
      </c>
      <c r="AV132">
        <v>10</v>
      </c>
      <c r="AW132" t="s">
        <v>242</v>
      </c>
      <c r="AX132">
        <v>1.4330670000000001</v>
      </c>
      <c r="AY132">
        <v>1.2661340000000001</v>
      </c>
      <c r="AZ132">
        <v>1.8992009999999999</v>
      </c>
      <c r="BA132">
        <v>14.048999999999999</v>
      </c>
      <c r="BB132">
        <v>9.34</v>
      </c>
      <c r="BC132">
        <v>0.67</v>
      </c>
      <c r="BD132">
        <v>22.902000000000001</v>
      </c>
      <c r="BE132">
        <v>1210.5440000000001</v>
      </c>
      <c r="BF132">
        <v>1101.2860000000001</v>
      </c>
      <c r="BG132">
        <v>4.2000000000000003E-2</v>
      </c>
      <c r="BH132">
        <v>0</v>
      </c>
      <c r="BI132">
        <v>4.2000000000000003E-2</v>
      </c>
      <c r="BJ132">
        <v>3.3000000000000002E-2</v>
      </c>
      <c r="BK132">
        <v>0</v>
      </c>
      <c r="BL132">
        <v>3.3000000000000002E-2</v>
      </c>
      <c r="BM132">
        <v>30.418500000000002</v>
      </c>
      <c r="BN132"/>
      <c r="BO132"/>
      <c r="BP132"/>
      <c r="BQ132">
        <v>0</v>
      </c>
      <c r="BR132">
        <v>0.51492800000000005</v>
      </c>
      <c r="BS132">
        <v>-3.504372</v>
      </c>
      <c r="BT132">
        <v>1.1717999999999999E-2</v>
      </c>
      <c r="BU132">
        <v>12.395604000000001</v>
      </c>
      <c r="BV132">
        <v>-70.437877200000003</v>
      </c>
      <c r="BW132" s="4">
        <f t="shared" si="19"/>
        <v>3.2749185768000002</v>
      </c>
      <c r="BY132" s="4">
        <f t="shared" si="15"/>
        <v>11425.129870585768</v>
      </c>
      <c r="BZ132" s="4">
        <f t="shared" si="16"/>
        <v>10393.951458730882</v>
      </c>
      <c r="CA132" s="4">
        <f t="shared" si="17"/>
        <v>0.31145442522479999</v>
      </c>
      <c r="CB132" s="4">
        <f t="shared" si="18"/>
        <v>287.09019496062365</v>
      </c>
    </row>
    <row r="133" spans="1:80" x14ac:dyDescent="0.25">
      <c r="A133" s="40">
        <v>41704</v>
      </c>
      <c r="B133" s="41">
        <v>2.5834490740740745E-2</v>
      </c>
      <c r="C133">
        <v>8.0860000000000003</v>
      </c>
      <c r="D133">
        <v>11.5594</v>
      </c>
      <c r="E133">
        <v>115593.8922</v>
      </c>
      <c r="F133">
        <v>2.4</v>
      </c>
      <c r="G133">
        <v>-12.7</v>
      </c>
      <c r="H133">
        <v>5602</v>
      </c>
      <c r="I133"/>
      <c r="J133">
        <v>0</v>
      </c>
      <c r="K133">
        <v>0.81330000000000002</v>
      </c>
      <c r="L133">
        <v>6.5762</v>
      </c>
      <c r="M133">
        <v>9.4010999999999996</v>
      </c>
      <c r="N133">
        <v>1.9519</v>
      </c>
      <c r="O133">
        <v>0</v>
      </c>
      <c r="P133">
        <v>2</v>
      </c>
      <c r="Q133">
        <v>1.5106999999999999</v>
      </c>
      <c r="R133">
        <v>0</v>
      </c>
      <c r="S133">
        <v>1.5</v>
      </c>
      <c r="T133">
        <v>5601.9867000000004</v>
      </c>
      <c r="U133"/>
      <c r="V133"/>
      <c r="W133">
        <v>0</v>
      </c>
      <c r="X133">
        <v>0</v>
      </c>
      <c r="Y133">
        <v>12.3</v>
      </c>
      <c r="Z133">
        <v>853</v>
      </c>
      <c r="AA133">
        <v>878</v>
      </c>
      <c r="AB133">
        <v>799</v>
      </c>
      <c r="AC133">
        <v>47</v>
      </c>
      <c r="AD133">
        <v>12.87</v>
      </c>
      <c r="AE133">
        <v>0.3</v>
      </c>
      <c r="AF133">
        <v>973</v>
      </c>
      <c r="AG133">
        <v>0</v>
      </c>
      <c r="AH133">
        <v>10.718</v>
      </c>
      <c r="AI133">
        <v>17</v>
      </c>
      <c r="AJ133">
        <v>191</v>
      </c>
      <c r="AK133">
        <v>190.3</v>
      </c>
      <c r="AL133">
        <v>7.1</v>
      </c>
      <c r="AM133">
        <v>195</v>
      </c>
      <c r="AN133" t="s">
        <v>155</v>
      </c>
      <c r="AO133">
        <v>2</v>
      </c>
      <c r="AP133" s="42">
        <v>0.94243055555555555</v>
      </c>
      <c r="AQ133">
        <v>47.159804000000001</v>
      </c>
      <c r="AR133">
        <v>-88.490404999999996</v>
      </c>
      <c r="AS133">
        <v>313.89999999999998</v>
      </c>
      <c r="AT133">
        <v>36.799999999999997</v>
      </c>
      <c r="AU133">
        <v>12</v>
      </c>
      <c r="AV133">
        <v>10</v>
      </c>
      <c r="AW133" t="s">
        <v>242</v>
      </c>
      <c r="AX133">
        <v>1.5</v>
      </c>
      <c r="AY133">
        <v>1.498802</v>
      </c>
      <c r="AZ133">
        <v>2.1658680000000001</v>
      </c>
      <c r="BA133">
        <v>14.048999999999999</v>
      </c>
      <c r="BB133">
        <v>9.33</v>
      </c>
      <c r="BC133">
        <v>0.66</v>
      </c>
      <c r="BD133">
        <v>22.957000000000001</v>
      </c>
      <c r="BE133">
        <v>1206.047</v>
      </c>
      <c r="BF133">
        <v>1097.347</v>
      </c>
      <c r="BG133">
        <v>3.6999999999999998E-2</v>
      </c>
      <c r="BH133">
        <v>0</v>
      </c>
      <c r="BI133">
        <v>3.6999999999999998E-2</v>
      </c>
      <c r="BJ133">
        <v>2.9000000000000001E-2</v>
      </c>
      <c r="BK133">
        <v>0</v>
      </c>
      <c r="BL133">
        <v>2.9000000000000001E-2</v>
      </c>
      <c r="BM133">
        <v>33.946199999999997</v>
      </c>
      <c r="BN133"/>
      <c r="BO133"/>
      <c r="BP133"/>
      <c r="BQ133">
        <v>0</v>
      </c>
      <c r="BR133">
        <v>0.53769199999999995</v>
      </c>
      <c r="BS133">
        <v>-3.6215060000000001</v>
      </c>
      <c r="BT133">
        <v>1.2E-2</v>
      </c>
      <c r="BU133">
        <v>12.943591</v>
      </c>
      <c r="BV133">
        <v>-72.792270599999995</v>
      </c>
      <c r="BW133" s="4">
        <f t="shared" si="19"/>
        <v>3.4196967421999998</v>
      </c>
      <c r="BY133" s="4">
        <f t="shared" si="15"/>
        <v>11885.894922763207</v>
      </c>
      <c r="BZ133" s="4">
        <f t="shared" si="16"/>
        <v>10814.629227392827</v>
      </c>
      <c r="CA133" s="4">
        <f t="shared" si="17"/>
        <v>0.28580225543459997</v>
      </c>
      <c r="CB133" s="4">
        <f t="shared" si="18"/>
        <v>334.54829391151782</v>
      </c>
    </row>
    <row r="134" spans="1:80" x14ac:dyDescent="0.25">
      <c r="A134" s="40">
        <v>41704</v>
      </c>
      <c r="B134" s="41">
        <v>2.5846064814814815E-2</v>
      </c>
      <c r="C134">
        <v>8.0299999999999994</v>
      </c>
      <c r="D134">
        <v>11.7087</v>
      </c>
      <c r="E134">
        <v>117086.8293</v>
      </c>
      <c r="F134">
        <v>2.4</v>
      </c>
      <c r="G134">
        <v>-12.5</v>
      </c>
      <c r="H134">
        <v>6211.6</v>
      </c>
      <c r="I134"/>
      <c r="J134">
        <v>0</v>
      </c>
      <c r="K134">
        <v>0.81140000000000001</v>
      </c>
      <c r="L134">
        <v>6.5149999999999997</v>
      </c>
      <c r="M134">
        <v>9.5000999999999998</v>
      </c>
      <c r="N134">
        <v>1.9473</v>
      </c>
      <c r="O134">
        <v>0</v>
      </c>
      <c r="P134">
        <v>1.9</v>
      </c>
      <c r="Q134">
        <v>1.5072000000000001</v>
      </c>
      <c r="R134">
        <v>0</v>
      </c>
      <c r="S134">
        <v>1.5</v>
      </c>
      <c r="T134">
        <v>6211.5983999999999</v>
      </c>
      <c r="U134"/>
      <c r="V134"/>
      <c r="W134">
        <v>0</v>
      </c>
      <c r="X134">
        <v>0</v>
      </c>
      <c r="Y134">
        <v>12.2</v>
      </c>
      <c r="Z134">
        <v>853</v>
      </c>
      <c r="AA134">
        <v>879</v>
      </c>
      <c r="AB134">
        <v>798</v>
      </c>
      <c r="AC134">
        <v>47</v>
      </c>
      <c r="AD134">
        <v>12.87</v>
      </c>
      <c r="AE134">
        <v>0.3</v>
      </c>
      <c r="AF134">
        <v>973</v>
      </c>
      <c r="AG134">
        <v>0</v>
      </c>
      <c r="AH134">
        <v>11</v>
      </c>
      <c r="AI134">
        <v>17</v>
      </c>
      <c r="AJ134">
        <v>191</v>
      </c>
      <c r="AK134">
        <v>189.3</v>
      </c>
      <c r="AL134">
        <v>6.8</v>
      </c>
      <c r="AM134">
        <v>195</v>
      </c>
      <c r="AN134" t="s">
        <v>155</v>
      </c>
      <c r="AO134">
        <v>2</v>
      </c>
      <c r="AP134" s="42">
        <v>0.94244212962962959</v>
      </c>
      <c r="AQ134">
        <v>47.159692999999997</v>
      </c>
      <c r="AR134">
        <v>-88.490268</v>
      </c>
      <c r="AS134">
        <v>313.7</v>
      </c>
      <c r="AT134">
        <v>36</v>
      </c>
      <c r="AU134">
        <v>12</v>
      </c>
      <c r="AV134">
        <v>10</v>
      </c>
      <c r="AW134" t="s">
        <v>242</v>
      </c>
      <c r="AX134">
        <v>1.5</v>
      </c>
      <c r="AY134">
        <v>1.7</v>
      </c>
      <c r="AZ134">
        <v>2.2999999999999998</v>
      </c>
      <c r="BA134">
        <v>14.048999999999999</v>
      </c>
      <c r="BB134">
        <v>9.23</v>
      </c>
      <c r="BC134">
        <v>0.66</v>
      </c>
      <c r="BD134">
        <v>23.248999999999999</v>
      </c>
      <c r="BE134">
        <v>1187.7180000000001</v>
      </c>
      <c r="BF134">
        <v>1102.3</v>
      </c>
      <c r="BG134">
        <v>3.6999999999999998E-2</v>
      </c>
      <c r="BH134">
        <v>0</v>
      </c>
      <c r="BI134">
        <v>3.6999999999999998E-2</v>
      </c>
      <c r="BJ134">
        <v>2.9000000000000001E-2</v>
      </c>
      <c r="BK134">
        <v>0</v>
      </c>
      <c r="BL134">
        <v>2.9000000000000001E-2</v>
      </c>
      <c r="BM134">
        <v>37.416499999999999</v>
      </c>
      <c r="BN134"/>
      <c r="BO134"/>
      <c r="BP134"/>
      <c r="BQ134">
        <v>0</v>
      </c>
      <c r="BR134">
        <v>0.46563599999999999</v>
      </c>
      <c r="BS134">
        <v>-3.2802859999999998</v>
      </c>
      <c r="BT134">
        <v>1.2718E-2</v>
      </c>
      <c r="BU134">
        <v>11.209023</v>
      </c>
      <c r="BV134">
        <v>-65.933748600000001</v>
      </c>
      <c r="BW134" s="4">
        <f t="shared" si="19"/>
        <v>2.9614238766000001</v>
      </c>
      <c r="BY134" s="4">
        <f t="shared" si="15"/>
        <v>10136.63879016196</v>
      </c>
      <c r="BZ134" s="4">
        <f t="shared" si="16"/>
        <v>9407.6345886780582</v>
      </c>
      <c r="CA134" s="4">
        <f t="shared" si="17"/>
        <v>0.24750195325379998</v>
      </c>
      <c r="CB134" s="4">
        <f t="shared" si="18"/>
        <v>319.33299427313131</v>
      </c>
    </row>
    <row r="135" spans="1:80" x14ac:dyDescent="0.25">
      <c r="A135" s="40">
        <v>41704</v>
      </c>
      <c r="B135" s="41">
        <v>2.5857638888888892E-2</v>
      </c>
      <c r="C135">
        <v>7.9690000000000003</v>
      </c>
      <c r="D135">
        <v>11.741400000000001</v>
      </c>
      <c r="E135">
        <v>117414.3119</v>
      </c>
      <c r="F135">
        <v>2.5</v>
      </c>
      <c r="G135">
        <v>-9</v>
      </c>
      <c r="H135">
        <v>6473.7</v>
      </c>
      <c r="I135"/>
      <c r="J135">
        <v>0</v>
      </c>
      <c r="K135">
        <v>0.81110000000000004</v>
      </c>
      <c r="L135">
        <v>6.4634</v>
      </c>
      <c r="M135">
        <v>9.5236000000000001</v>
      </c>
      <c r="N135">
        <v>2.0356000000000001</v>
      </c>
      <c r="O135">
        <v>0</v>
      </c>
      <c r="P135">
        <v>2</v>
      </c>
      <c r="Q135">
        <v>1.5754999999999999</v>
      </c>
      <c r="R135">
        <v>0</v>
      </c>
      <c r="S135">
        <v>1.6</v>
      </c>
      <c r="T135">
        <v>6473.7</v>
      </c>
      <c r="U135"/>
      <c r="V135"/>
      <c r="W135">
        <v>0</v>
      </c>
      <c r="X135">
        <v>0</v>
      </c>
      <c r="Y135">
        <v>12.2</v>
      </c>
      <c r="Z135">
        <v>853</v>
      </c>
      <c r="AA135">
        <v>878</v>
      </c>
      <c r="AB135">
        <v>798</v>
      </c>
      <c r="AC135">
        <v>47</v>
      </c>
      <c r="AD135">
        <v>12.87</v>
      </c>
      <c r="AE135">
        <v>0.3</v>
      </c>
      <c r="AF135">
        <v>973</v>
      </c>
      <c r="AG135">
        <v>0</v>
      </c>
      <c r="AH135">
        <v>11</v>
      </c>
      <c r="AI135">
        <v>17</v>
      </c>
      <c r="AJ135">
        <v>191</v>
      </c>
      <c r="AK135">
        <v>189.7</v>
      </c>
      <c r="AL135">
        <v>6.6</v>
      </c>
      <c r="AM135">
        <v>195</v>
      </c>
      <c r="AN135" t="s">
        <v>155</v>
      </c>
      <c r="AO135">
        <v>2</v>
      </c>
      <c r="AP135" s="42">
        <v>0.94245370370370374</v>
      </c>
      <c r="AQ135">
        <v>47.159590000000001</v>
      </c>
      <c r="AR135">
        <v>-88.490125000000006</v>
      </c>
      <c r="AS135">
        <v>313.39999999999998</v>
      </c>
      <c r="AT135">
        <v>35.700000000000003</v>
      </c>
      <c r="AU135">
        <v>12</v>
      </c>
      <c r="AV135">
        <v>10</v>
      </c>
      <c r="AW135" t="s">
        <v>242</v>
      </c>
      <c r="AX135">
        <v>1.467233</v>
      </c>
      <c r="AY135">
        <v>1.5361640000000001</v>
      </c>
      <c r="AZ135">
        <v>2.1689310000000002</v>
      </c>
      <c r="BA135">
        <v>14.048999999999999</v>
      </c>
      <c r="BB135">
        <v>9.2200000000000006</v>
      </c>
      <c r="BC135">
        <v>0.66</v>
      </c>
      <c r="BD135">
        <v>23.286999999999999</v>
      </c>
      <c r="BE135">
        <v>1178.4369999999999</v>
      </c>
      <c r="BF135">
        <v>1105.1569999999999</v>
      </c>
      <c r="BG135">
        <v>3.9E-2</v>
      </c>
      <c r="BH135">
        <v>0</v>
      </c>
      <c r="BI135">
        <v>3.9E-2</v>
      </c>
      <c r="BJ135">
        <v>0.03</v>
      </c>
      <c r="BK135">
        <v>0</v>
      </c>
      <c r="BL135">
        <v>0.03</v>
      </c>
      <c r="BM135">
        <v>38.999499999999998</v>
      </c>
      <c r="BN135"/>
      <c r="BO135"/>
      <c r="BP135"/>
      <c r="BQ135">
        <v>0</v>
      </c>
      <c r="BR135">
        <v>0.43513099999999999</v>
      </c>
      <c r="BS135">
        <v>-3.5131860000000001</v>
      </c>
      <c r="BT135">
        <v>1.2283000000000001E-2</v>
      </c>
      <c r="BU135">
        <v>10.474688</v>
      </c>
      <c r="BV135">
        <v>-70.615038600000005</v>
      </c>
      <c r="BW135" s="4">
        <f t="shared" si="19"/>
        <v>2.7674125695999998</v>
      </c>
      <c r="BY135" s="4">
        <f t="shared" si="15"/>
        <v>9398.5387898822773</v>
      </c>
      <c r="BZ135" s="4">
        <f t="shared" si="16"/>
        <v>8814.0994668445819</v>
      </c>
      <c r="CA135" s="4">
        <f t="shared" si="17"/>
        <v>0.23926282329599999</v>
      </c>
      <c r="CB135" s="4">
        <f t="shared" si="18"/>
        <v>311.03768257107839</v>
      </c>
    </row>
    <row r="136" spans="1:80" x14ac:dyDescent="0.25">
      <c r="A136" s="40">
        <v>41704</v>
      </c>
      <c r="B136" s="41">
        <v>2.5869212962962962E-2</v>
      </c>
      <c r="C136">
        <v>8.1969999999999992</v>
      </c>
      <c r="D136">
        <v>11.548999999999999</v>
      </c>
      <c r="E136">
        <v>115489.6774</v>
      </c>
      <c r="F136">
        <v>3.2</v>
      </c>
      <c r="G136">
        <v>10.3</v>
      </c>
      <c r="H136">
        <v>6330.3</v>
      </c>
      <c r="I136"/>
      <c r="J136">
        <v>0</v>
      </c>
      <c r="K136">
        <v>0.81159999999999999</v>
      </c>
      <c r="L136">
        <v>6.6528</v>
      </c>
      <c r="M136">
        <v>9.3734999999999999</v>
      </c>
      <c r="N136">
        <v>2.5972</v>
      </c>
      <c r="O136">
        <v>8.3985000000000003</v>
      </c>
      <c r="P136">
        <v>11</v>
      </c>
      <c r="Q136">
        <v>2.0102000000000002</v>
      </c>
      <c r="R136">
        <v>6.5004</v>
      </c>
      <c r="S136">
        <v>8.5</v>
      </c>
      <c r="T136">
        <v>6330.2718999999997</v>
      </c>
      <c r="U136"/>
      <c r="V136"/>
      <c r="W136">
        <v>0</v>
      </c>
      <c r="X136">
        <v>0</v>
      </c>
      <c r="Y136">
        <v>12.2</v>
      </c>
      <c r="Z136">
        <v>854</v>
      </c>
      <c r="AA136">
        <v>878</v>
      </c>
      <c r="AB136">
        <v>799</v>
      </c>
      <c r="AC136">
        <v>47</v>
      </c>
      <c r="AD136">
        <v>12.87</v>
      </c>
      <c r="AE136">
        <v>0.3</v>
      </c>
      <c r="AF136">
        <v>973</v>
      </c>
      <c r="AG136">
        <v>0</v>
      </c>
      <c r="AH136">
        <v>11</v>
      </c>
      <c r="AI136">
        <v>17</v>
      </c>
      <c r="AJ136">
        <v>190.3</v>
      </c>
      <c r="AK136">
        <v>190</v>
      </c>
      <c r="AL136">
        <v>6.6</v>
      </c>
      <c r="AM136">
        <v>195</v>
      </c>
      <c r="AN136" t="s">
        <v>155</v>
      </c>
      <c r="AO136">
        <v>2</v>
      </c>
      <c r="AP136" s="42">
        <v>0.94246527777777767</v>
      </c>
      <c r="AQ136">
        <v>47.159492</v>
      </c>
      <c r="AR136">
        <v>-88.489970999999997</v>
      </c>
      <c r="AS136">
        <v>313.10000000000002</v>
      </c>
      <c r="AT136">
        <v>35.9</v>
      </c>
      <c r="AU136">
        <v>12</v>
      </c>
      <c r="AV136">
        <v>10</v>
      </c>
      <c r="AW136" t="s">
        <v>242</v>
      </c>
      <c r="AX136">
        <v>1.4</v>
      </c>
      <c r="AY136">
        <v>1.232667</v>
      </c>
      <c r="AZ136">
        <v>1.9</v>
      </c>
      <c r="BA136">
        <v>14.048999999999999</v>
      </c>
      <c r="BB136">
        <v>9.25</v>
      </c>
      <c r="BC136">
        <v>0.66</v>
      </c>
      <c r="BD136">
        <v>23.207999999999998</v>
      </c>
      <c r="BE136">
        <v>1211.1489999999999</v>
      </c>
      <c r="BF136">
        <v>1086.1089999999999</v>
      </c>
      <c r="BG136">
        <v>0.05</v>
      </c>
      <c r="BH136">
        <v>0.16</v>
      </c>
      <c r="BI136">
        <v>0.21</v>
      </c>
      <c r="BJ136">
        <v>3.7999999999999999E-2</v>
      </c>
      <c r="BK136">
        <v>0.124</v>
      </c>
      <c r="BL136">
        <v>0.16200000000000001</v>
      </c>
      <c r="BM136">
        <v>38.078299999999999</v>
      </c>
      <c r="BN136"/>
      <c r="BO136"/>
      <c r="BP136"/>
      <c r="BQ136">
        <v>0</v>
      </c>
      <c r="BR136">
        <v>0.53376299999999999</v>
      </c>
      <c r="BS136">
        <v>-3.8773629999999999</v>
      </c>
      <c r="BT136">
        <v>1.2E-2</v>
      </c>
      <c r="BU136">
        <v>12.849004000000001</v>
      </c>
      <c r="BV136">
        <v>-77.934996299999995</v>
      </c>
      <c r="BW136" s="4">
        <f t="shared" si="19"/>
        <v>3.3947068568000001</v>
      </c>
      <c r="BY136" s="4">
        <f t="shared" si="15"/>
        <v>11848.951224336794</v>
      </c>
      <c r="BZ136" s="4">
        <f t="shared" si="16"/>
        <v>10625.65593937097</v>
      </c>
      <c r="CA136" s="4">
        <f t="shared" si="17"/>
        <v>0.37176280253279997</v>
      </c>
      <c r="CB136" s="4">
        <f t="shared" si="18"/>
        <v>372.52882957065049</v>
      </c>
    </row>
    <row r="137" spans="1:80" x14ac:dyDescent="0.25">
      <c r="A137" s="40">
        <v>41704</v>
      </c>
      <c r="B137" s="41">
        <v>2.5880787037037032E-2</v>
      </c>
      <c r="C137">
        <v>8.4190000000000005</v>
      </c>
      <c r="D137">
        <v>11.1775</v>
      </c>
      <c r="E137">
        <v>111775.2773</v>
      </c>
      <c r="F137">
        <v>3.2</v>
      </c>
      <c r="G137">
        <v>10</v>
      </c>
      <c r="H137">
        <v>6539.6</v>
      </c>
      <c r="I137"/>
      <c r="J137">
        <v>0</v>
      </c>
      <c r="K137">
        <v>0.81379999999999997</v>
      </c>
      <c r="L137">
        <v>6.8506999999999998</v>
      </c>
      <c r="M137">
        <v>9.0958000000000006</v>
      </c>
      <c r="N137">
        <v>2.6040000000000001</v>
      </c>
      <c r="O137">
        <v>8.1763999999999992</v>
      </c>
      <c r="P137">
        <v>10.8</v>
      </c>
      <c r="Q137">
        <v>2.0154999999999998</v>
      </c>
      <c r="R137">
        <v>6.3284000000000002</v>
      </c>
      <c r="S137">
        <v>8.3000000000000007</v>
      </c>
      <c r="T137">
        <v>6539.5721000000003</v>
      </c>
      <c r="U137"/>
      <c r="V137"/>
      <c r="W137">
        <v>0</v>
      </c>
      <c r="X137">
        <v>0</v>
      </c>
      <c r="Y137">
        <v>12.1</v>
      </c>
      <c r="Z137">
        <v>853</v>
      </c>
      <c r="AA137">
        <v>879</v>
      </c>
      <c r="AB137">
        <v>798</v>
      </c>
      <c r="AC137">
        <v>47</v>
      </c>
      <c r="AD137">
        <v>12.87</v>
      </c>
      <c r="AE137">
        <v>0.3</v>
      </c>
      <c r="AF137">
        <v>973</v>
      </c>
      <c r="AG137">
        <v>0</v>
      </c>
      <c r="AH137">
        <v>11</v>
      </c>
      <c r="AI137">
        <v>17</v>
      </c>
      <c r="AJ137">
        <v>190</v>
      </c>
      <c r="AK137">
        <v>189.3</v>
      </c>
      <c r="AL137">
        <v>6.8</v>
      </c>
      <c r="AM137">
        <v>195</v>
      </c>
      <c r="AN137" t="s">
        <v>155</v>
      </c>
      <c r="AO137">
        <v>2</v>
      </c>
      <c r="AP137" s="42">
        <v>0.94247685185185182</v>
      </c>
      <c r="AQ137">
        <v>47.159396000000001</v>
      </c>
      <c r="AR137">
        <v>-88.489811000000003</v>
      </c>
      <c r="AS137">
        <v>313</v>
      </c>
      <c r="AT137">
        <v>36</v>
      </c>
      <c r="AU137">
        <v>12</v>
      </c>
      <c r="AV137">
        <v>10</v>
      </c>
      <c r="AW137" t="s">
        <v>242</v>
      </c>
      <c r="AX137">
        <v>1.4</v>
      </c>
      <c r="AY137">
        <v>1.3</v>
      </c>
      <c r="AZ137">
        <v>1.9</v>
      </c>
      <c r="BA137">
        <v>14.048999999999999</v>
      </c>
      <c r="BB137">
        <v>9.36</v>
      </c>
      <c r="BC137">
        <v>0.67</v>
      </c>
      <c r="BD137">
        <v>22.885999999999999</v>
      </c>
      <c r="BE137">
        <v>1251.614</v>
      </c>
      <c r="BF137">
        <v>1057.681</v>
      </c>
      <c r="BG137">
        <v>0.05</v>
      </c>
      <c r="BH137">
        <v>0.156</v>
      </c>
      <c r="BI137">
        <v>0.20599999999999999</v>
      </c>
      <c r="BJ137">
        <v>3.9E-2</v>
      </c>
      <c r="BK137">
        <v>0.121</v>
      </c>
      <c r="BL137">
        <v>0.16</v>
      </c>
      <c r="BM137">
        <v>39.477200000000003</v>
      </c>
      <c r="BN137"/>
      <c r="BO137"/>
      <c r="BP137"/>
      <c r="BQ137">
        <v>0</v>
      </c>
      <c r="BR137">
        <v>0.55002399999999996</v>
      </c>
      <c r="BS137">
        <v>-3.8970720000000001</v>
      </c>
      <c r="BT137">
        <v>1.1282E-2</v>
      </c>
      <c r="BU137">
        <v>13.240453</v>
      </c>
      <c r="BV137">
        <v>-78.331147200000004</v>
      </c>
      <c r="BW137" s="4">
        <f t="shared" si="19"/>
        <v>3.4981276825999998</v>
      </c>
      <c r="BY137" s="4">
        <f t="shared" si="15"/>
        <v>12617.872330145519</v>
      </c>
      <c r="BZ137" s="4">
        <f t="shared" si="16"/>
        <v>10662.779278611972</v>
      </c>
      <c r="CA137" s="4">
        <f t="shared" si="17"/>
        <v>0.39316995565379997</v>
      </c>
      <c r="CB137" s="4">
        <f t="shared" si="18"/>
        <v>397.98074290605626</v>
      </c>
    </row>
    <row r="138" spans="1:80" x14ac:dyDescent="0.25">
      <c r="B138" s="3"/>
      <c r="AP138" s="5"/>
    </row>
    <row r="139" spans="1:80" x14ac:dyDescent="0.25">
      <c r="B139" s="3"/>
      <c r="AP139" s="5"/>
    </row>
    <row r="140" spans="1:80" x14ac:dyDescent="0.25">
      <c r="B140" s="3"/>
      <c r="AP140" s="5"/>
    </row>
    <row r="141" spans="1:80" x14ac:dyDescent="0.25">
      <c r="B141" s="3"/>
      <c r="AP141" s="5"/>
    </row>
  </sheetData>
  <customSheetViews>
    <customSheetView guid="{2B424CCC-7244-4294-A128-8AE125D4F682}">
      <selection activeCell="B7" sqref="B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44"/>
  <sheetViews>
    <sheetView workbookViewId="0">
      <pane xSplit="2" ySplit="9" topLeftCell="AQ10" activePane="bottomRight" state="frozen"/>
      <selection pane="topRight" activeCell="C1" sqref="C1"/>
      <selection pane="bottomLeft" activeCell="A10" sqref="A10"/>
      <selection pane="bottomRight" activeCell="CC5" sqref="CC5"/>
    </sheetView>
  </sheetViews>
  <sheetFormatPr defaultRowHeight="15" x14ac:dyDescent="0.25"/>
  <cols>
    <col min="1" max="1" width="13.85546875" style="4" bestFit="1" customWidth="1"/>
    <col min="2" max="2" width="13.28515625" style="4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17" width="12" style="4" bestFit="1" customWidth="1"/>
    <col min="18" max="18" width="11" style="4" bestFit="1" customWidth="1"/>
    <col min="19" max="19" width="12" style="4" bestFit="1" customWidth="1"/>
    <col min="20" max="20" width="11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1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bestFit="1" customWidth="1"/>
    <col min="81" max="81" width="14.7109375" style="4" bestFit="1" customWidth="1"/>
    <col min="82" max="82" width="3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7" t="s">
        <v>0</v>
      </c>
      <c r="B1" s="8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6</v>
      </c>
      <c r="CC1" s="1" t="s">
        <v>190</v>
      </c>
      <c r="CE1" s="1" t="s">
        <v>2</v>
      </c>
      <c r="CF1" s="1" t="s">
        <v>3</v>
      </c>
      <c r="CG1" s="1" t="s">
        <v>4</v>
      </c>
      <c r="CH1" s="1" t="s">
        <v>6</v>
      </c>
      <c r="CI1" s="1" t="s">
        <v>190</v>
      </c>
    </row>
    <row r="2" spans="1:87" s="1" customFormat="1" x14ac:dyDescent="0.25">
      <c r="A2" s="7" t="s">
        <v>72</v>
      </c>
      <c r="B2" s="8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202</v>
      </c>
      <c r="CI2" s="1" t="s">
        <v>202</v>
      </c>
    </row>
    <row r="3" spans="1:87" s="1" customFormat="1" x14ac:dyDescent="0.25">
      <c r="A3" s="7" t="s">
        <v>145</v>
      </c>
      <c r="B3" s="8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189</v>
      </c>
      <c r="BZ3" s="1" t="s">
        <v>189</v>
      </c>
      <c r="CA3" s="1" t="s">
        <v>189</v>
      </c>
      <c r="CB3" s="1" t="s">
        <v>189</v>
      </c>
      <c r="CC3" s="1" t="s">
        <v>189</v>
      </c>
      <c r="CE3" s="1" t="s">
        <v>175</v>
      </c>
      <c r="CF3" s="1" t="s">
        <v>175</v>
      </c>
      <c r="CG3" s="1" t="s">
        <v>175</v>
      </c>
      <c r="CH3" s="1" t="s">
        <v>175</v>
      </c>
      <c r="CI3" s="1" t="s">
        <v>175</v>
      </c>
    </row>
    <row r="4" spans="1:87" s="16" customFormat="1" x14ac:dyDescent="0.25">
      <c r="A4" s="7" t="s">
        <v>177</v>
      </c>
    </row>
    <row r="5" spans="1:87" s="16" customFormat="1" x14ac:dyDescent="0.25">
      <c r="A5" s="16" t="s">
        <v>169</v>
      </c>
      <c r="C5" s="16">
        <f t="shared" ref="C5:AH5" si="0">AVERAGE(C10:C497)</f>
        <v>8.9022615384615342</v>
      </c>
      <c r="D5" s="16">
        <f t="shared" si="0"/>
        <v>10.398395384615389</v>
      </c>
      <c r="E5" s="16">
        <f t="shared" si="0"/>
        <v>103983.98699530768</v>
      </c>
      <c r="F5" s="16">
        <f t="shared" si="0"/>
        <v>11.11923076923077</v>
      </c>
      <c r="G5" s="16">
        <f t="shared" si="0"/>
        <v>-3.7900000000000027</v>
      </c>
      <c r="H5" s="16">
        <f t="shared" si="0"/>
        <v>5403.3630769230767</v>
      </c>
      <c r="I5" s="16" t="e">
        <f t="shared" si="0"/>
        <v>#DIV/0!</v>
      </c>
      <c r="J5" s="16">
        <f t="shared" si="0"/>
        <v>0</v>
      </c>
      <c r="K5" s="16">
        <f t="shared" si="0"/>
        <v>0.81905846153846118</v>
      </c>
      <c r="L5" s="16">
        <f t="shared" si="0"/>
        <v>7.3022446153846161</v>
      </c>
      <c r="M5" s="16">
        <f t="shared" si="0"/>
        <v>8.4993346153846154</v>
      </c>
      <c r="N5" s="16">
        <f t="shared" si="0"/>
        <v>9.1940423076923068</v>
      </c>
      <c r="O5" s="16">
        <f t="shared" si="0"/>
        <v>1.6620569230769229</v>
      </c>
      <c r="P5" s="16">
        <f t="shared" si="0"/>
        <v>10.85307692307692</v>
      </c>
      <c r="Q5" s="16">
        <f t="shared" si="0"/>
        <v>7.1140461538461546</v>
      </c>
      <c r="R5" s="16">
        <f t="shared" si="0"/>
        <v>1.2864392307692305</v>
      </c>
      <c r="S5" s="16">
        <f t="shared" si="0"/>
        <v>8.4023076923076925</v>
      </c>
      <c r="T5" s="16">
        <f t="shared" si="0"/>
        <v>5403.3625323076922</v>
      </c>
      <c r="U5" s="16" t="e">
        <f t="shared" si="0"/>
        <v>#DIV/0!</v>
      </c>
      <c r="V5" s="16" t="e">
        <f t="shared" si="0"/>
        <v>#DIV/0!</v>
      </c>
      <c r="W5" s="16">
        <f t="shared" si="0"/>
        <v>0</v>
      </c>
      <c r="X5" s="16">
        <f t="shared" si="0"/>
        <v>0</v>
      </c>
      <c r="Y5" s="16">
        <f t="shared" si="0"/>
        <v>12.166153846153849</v>
      </c>
      <c r="Z5" s="16">
        <f t="shared" si="0"/>
        <v>847.35384615384612</v>
      </c>
      <c r="AA5" s="16">
        <f t="shared" si="0"/>
        <v>871.81538461538457</v>
      </c>
      <c r="AB5" s="16">
        <f t="shared" si="0"/>
        <v>794.78461538461534</v>
      </c>
      <c r="AC5" s="16">
        <f t="shared" si="0"/>
        <v>46.715384615384615</v>
      </c>
      <c r="AD5" s="16">
        <f t="shared" si="0"/>
        <v>12.791307692307685</v>
      </c>
      <c r="AE5" s="16">
        <f t="shared" si="0"/>
        <v>0.29569230769230703</v>
      </c>
      <c r="AF5" s="16">
        <f t="shared" si="0"/>
        <v>973.17692307692312</v>
      </c>
      <c r="AG5" s="16">
        <f t="shared" si="0"/>
        <v>0</v>
      </c>
      <c r="AH5" s="16">
        <f t="shared" si="0"/>
        <v>10.91539013076923</v>
      </c>
      <c r="AI5" s="16">
        <f t="shared" ref="AI5:BN5" si="1">AVERAGE(AI10:AI497)</f>
        <v>17</v>
      </c>
      <c r="AJ5" s="16">
        <f t="shared" si="1"/>
        <v>190.59230769230768</v>
      </c>
      <c r="AK5" s="16">
        <f t="shared" si="1"/>
        <v>189.41</v>
      </c>
      <c r="AL5" s="16">
        <f t="shared" si="1"/>
        <v>6.8823076923076929</v>
      </c>
      <c r="AM5" s="16">
        <f t="shared" si="1"/>
        <v>195</v>
      </c>
      <c r="AN5" s="16" t="e">
        <f t="shared" si="1"/>
        <v>#DIV/0!</v>
      </c>
      <c r="AO5" s="16">
        <f t="shared" si="1"/>
        <v>1.4</v>
      </c>
      <c r="AP5" s="16">
        <f t="shared" si="1"/>
        <v>0.94322124287749298</v>
      </c>
      <c r="AQ5" s="16">
        <f t="shared" si="1"/>
        <v>47.160044569230763</v>
      </c>
      <c r="AR5" s="16">
        <f t="shared" si="1"/>
        <v>-88.488583661538456</v>
      </c>
      <c r="AS5" s="16">
        <f t="shared" si="1"/>
        <v>239.08153846153851</v>
      </c>
      <c r="AT5" s="16">
        <f t="shared" si="1"/>
        <v>38.905384615384627</v>
      </c>
      <c r="AU5" s="16">
        <f t="shared" si="1"/>
        <v>12</v>
      </c>
      <c r="AV5" s="16">
        <f t="shared" si="1"/>
        <v>8.0769230769230766</v>
      </c>
      <c r="AW5" s="16" t="e">
        <f t="shared" si="1"/>
        <v>#DIV/0!</v>
      </c>
      <c r="AX5" s="16">
        <f t="shared" si="1"/>
        <v>1.3711301692307691</v>
      </c>
      <c r="AY5" s="16">
        <f t="shared" si="1"/>
        <v>1.4216340846153845</v>
      </c>
      <c r="AZ5" s="16">
        <f t="shared" si="1"/>
        <v>2.213105515384612</v>
      </c>
      <c r="BA5" s="16">
        <f t="shared" si="1"/>
        <v>14.048999999999984</v>
      </c>
      <c r="BB5" s="16">
        <f t="shared" si="1"/>
        <v>9.6823846153846169</v>
      </c>
      <c r="BC5" s="16">
        <f t="shared" si="1"/>
        <v>0.68946153846153879</v>
      </c>
      <c r="BD5" s="16">
        <f t="shared" si="1"/>
        <v>22.110161538461522</v>
      </c>
      <c r="BE5" s="16">
        <f t="shared" si="1"/>
        <v>1361.3160307692315</v>
      </c>
      <c r="BF5" s="16">
        <f t="shared" si="1"/>
        <v>1000.4258307692309</v>
      </c>
      <c r="BG5" s="16">
        <f t="shared" si="1"/>
        <v>0.18304615384615386</v>
      </c>
      <c r="BH5" s="16">
        <f t="shared" si="1"/>
        <v>3.2130769230769227E-2</v>
      </c>
      <c r="BI5" s="16">
        <f t="shared" si="1"/>
        <v>0.2151769230769231</v>
      </c>
      <c r="BJ5" s="16">
        <f t="shared" si="1"/>
        <v>0.14164615384615381</v>
      </c>
      <c r="BK5" s="16">
        <f t="shared" si="1"/>
        <v>2.4853846153846157E-2</v>
      </c>
      <c r="BL5" s="16">
        <f t="shared" si="1"/>
        <v>0.16652307692307688</v>
      </c>
      <c r="BM5" s="16">
        <f t="shared" si="1"/>
        <v>32.999523846153842</v>
      </c>
      <c r="BN5" s="16" t="e">
        <f t="shared" si="1"/>
        <v>#DIV/0!</v>
      </c>
      <c r="BO5" s="16" t="e">
        <f t="shared" ref="BO5:BW5" si="2">AVERAGE(BO10:BO497)</f>
        <v>#DIV/0!</v>
      </c>
      <c r="BP5" s="16" t="e">
        <f t="shared" si="2"/>
        <v>#DIV/0!</v>
      </c>
      <c r="BQ5" s="16">
        <f t="shared" si="2"/>
        <v>0</v>
      </c>
      <c r="BR5" s="16">
        <f t="shared" si="2"/>
        <v>0.42863210000000002</v>
      </c>
      <c r="BS5" s="16">
        <f t="shared" si="2"/>
        <v>-3.3432800461538452</v>
      </c>
      <c r="BT5" s="16">
        <f t="shared" si="2"/>
        <v>1.113076153846153E-2</v>
      </c>
      <c r="BU5" s="43">
        <f t="shared" si="2"/>
        <v>10.318246353846154</v>
      </c>
      <c r="BV5" s="43">
        <f t="shared" si="2"/>
        <v>-67.199928927692312</v>
      </c>
      <c r="BW5" s="43">
        <f t="shared" si="2"/>
        <v>2.7260806866861538</v>
      </c>
      <c r="BY5" s="43">
        <f>AVERAGE(BY10:BY497)</f>
        <v>10866.978633467696</v>
      </c>
      <c r="BZ5" s="43">
        <f>AVERAGE(BZ10:BZ497)</f>
        <v>7915.6169082718425</v>
      </c>
      <c r="CA5" s="43">
        <f>AVERAGE(CA10:CA497)</f>
        <v>1.2061398013607527</v>
      </c>
      <c r="CB5" s="43">
        <f>AVERAGE(CB10:CB497)</f>
        <v>281.88072120658916</v>
      </c>
      <c r="CC5" s="44">
        <f>BZ8/(129/3600)+CB8/(129/3600)+CA8/(129/3600)</f>
        <v>8262.2596124525026</v>
      </c>
      <c r="CD5" s="26"/>
      <c r="CE5" s="25">
        <f>BY8/$AT8</f>
        <v>279.31811344105029</v>
      </c>
      <c r="CF5" s="25">
        <f>BZ8/$AT8</f>
        <v>203.45813276298304</v>
      </c>
      <c r="CG5" s="25">
        <f>CA8/$AT8</f>
        <v>3.1001873218438777E-2</v>
      </c>
      <c r="CH5" s="25">
        <f>CB8/$AT8</f>
        <v>7.2452881263927438</v>
      </c>
      <c r="CI5" s="28">
        <f>(BZ8+CB8+CA8)/AT8</f>
        <v>210.73442276259422</v>
      </c>
    </row>
    <row r="6" spans="1:87" s="16" customFormat="1" x14ac:dyDescent="0.25">
      <c r="A6" s="16" t="s">
        <v>170</v>
      </c>
      <c r="C6" s="16">
        <f t="shared" ref="C6:AH6" si="3">MIN(C10:C497)</f>
        <v>7.2789999999999999</v>
      </c>
      <c r="D6" s="16">
        <f t="shared" si="3"/>
        <v>3.3719999999999999</v>
      </c>
      <c r="E6" s="16">
        <f t="shared" si="3"/>
        <v>33719.915970000002</v>
      </c>
      <c r="F6" s="16">
        <f t="shared" si="3"/>
        <v>2.1</v>
      </c>
      <c r="G6" s="16">
        <f t="shared" si="3"/>
        <v>-26.3</v>
      </c>
      <c r="H6" s="16">
        <f t="shared" si="3"/>
        <v>1564.1</v>
      </c>
      <c r="I6" s="16">
        <f t="shared" si="3"/>
        <v>0</v>
      </c>
      <c r="J6" s="16">
        <f t="shared" si="3"/>
        <v>0</v>
      </c>
      <c r="K6" s="16">
        <f t="shared" si="3"/>
        <v>0.7984</v>
      </c>
      <c r="L6" s="16">
        <f t="shared" si="3"/>
        <v>5.8113000000000001</v>
      </c>
      <c r="M6" s="16">
        <f t="shared" si="3"/>
        <v>2.8845000000000001</v>
      </c>
      <c r="N6" s="16">
        <f t="shared" si="3"/>
        <v>1.7101999999999999</v>
      </c>
      <c r="O6" s="16">
        <f t="shared" si="3"/>
        <v>0</v>
      </c>
      <c r="P6" s="16">
        <f t="shared" si="3"/>
        <v>1.7</v>
      </c>
      <c r="Q6" s="16">
        <f t="shared" si="3"/>
        <v>1.3223</v>
      </c>
      <c r="R6" s="16">
        <f t="shared" si="3"/>
        <v>0</v>
      </c>
      <c r="S6" s="16">
        <f t="shared" si="3"/>
        <v>1.3</v>
      </c>
      <c r="T6" s="16">
        <f t="shared" si="3"/>
        <v>1564.0708</v>
      </c>
      <c r="U6" s="16">
        <f t="shared" si="3"/>
        <v>0</v>
      </c>
      <c r="V6" s="16">
        <f t="shared" si="3"/>
        <v>0</v>
      </c>
      <c r="W6" s="16">
        <f t="shared" si="3"/>
        <v>0</v>
      </c>
      <c r="X6" s="16">
        <f t="shared" si="3"/>
        <v>0</v>
      </c>
      <c r="Y6" s="16">
        <f t="shared" si="3"/>
        <v>12.1</v>
      </c>
      <c r="Z6" s="16">
        <f t="shared" si="3"/>
        <v>837</v>
      </c>
      <c r="AA6" s="16">
        <f t="shared" si="3"/>
        <v>861</v>
      </c>
      <c r="AB6" s="16">
        <f t="shared" si="3"/>
        <v>784</v>
      </c>
      <c r="AC6" s="16">
        <f t="shared" si="3"/>
        <v>46</v>
      </c>
      <c r="AD6" s="16">
        <f t="shared" si="3"/>
        <v>12.58</v>
      </c>
      <c r="AE6" s="16">
        <f t="shared" si="3"/>
        <v>0.28999999999999998</v>
      </c>
      <c r="AF6" s="16">
        <f t="shared" si="3"/>
        <v>972</v>
      </c>
      <c r="AG6" s="16">
        <f t="shared" si="3"/>
        <v>0</v>
      </c>
      <c r="AH6" s="16">
        <f t="shared" si="3"/>
        <v>10</v>
      </c>
      <c r="AI6" s="16">
        <f t="shared" ref="AI6:BN6" si="4">MIN(AI10:AI497)</f>
        <v>17</v>
      </c>
      <c r="AJ6" s="16">
        <f t="shared" si="4"/>
        <v>190</v>
      </c>
      <c r="AK6" s="16">
        <f t="shared" si="4"/>
        <v>189</v>
      </c>
      <c r="AL6" s="16">
        <f t="shared" si="4"/>
        <v>6.4</v>
      </c>
      <c r="AM6" s="16">
        <f t="shared" si="4"/>
        <v>195</v>
      </c>
      <c r="AN6" s="16">
        <f t="shared" si="4"/>
        <v>0</v>
      </c>
      <c r="AO6" s="16">
        <f t="shared" si="4"/>
        <v>0</v>
      </c>
      <c r="AP6" s="16">
        <f t="shared" si="4"/>
        <v>0.94247685185185182</v>
      </c>
      <c r="AQ6" s="16">
        <f t="shared" si="4"/>
        <v>47.157550999999998</v>
      </c>
      <c r="AR6" s="16">
        <f t="shared" si="4"/>
        <v>-88.499866999999995</v>
      </c>
      <c r="AS6" s="16">
        <f t="shared" si="4"/>
        <v>-243.6</v>
      </c>
      <c r="AT6" s="16">
        <f t="shared" si="4"/>
        <v>22.9</v>
      </c>
      <c r="AU6" s="16">
        <f t="shared" si="4"/>
        <v>12</v>
      </c>
      <c r="AV6" s="16">
        <f t="shared" si="4"/>
        <v>0</v>
      </c>
      <c r="AW6" s="16">
        <f t="shared" si="4"/>
        <v>0</v>
      </c>
      <c r="AX6" s="16">
        <f t="shared" si="4"/>
        <v>0.89818200000000004</v>
      </c>
      <c r="AY6" s="16">
        <f t="shared" si="4"/>
        <v>1</v>
      </c>
      <c r="AZ6" s="16">
        <f t="shared" si="4"/>
        <v>1.5</v>
      </c>
      <c r="BA6" s="16">
        <f t="shared" si="4"/>
        <v>14.048999999999999</v>
      </c>
      <c r="BB6" s="16">
        <f t="shared" si="4"/>
        <v>8.59</v>
      </c>
      <c r="BC6" s="16">
        <f t="shared" si="4"/>
        <v>0.61</v>
      </c>
      <c r="BD6" s="16">
        <f t="shared" si="4"/>
        <v>16.902000000000001</v>
      </c>
      <c r="BE6" s="16">
        <f t="shared" si="4"/>
        <v>1030.577</v>
      </c>
      <c r="BF6" s="16">
        <f t="shared" si="4"/>
        <v>381.74799999999999</v>
      </c>
      <c r="BG6" s="16">
        <f t="shared" si="4"/>
        <v>3.3000000000000002E-2</v>
      </c>
      <c r="BH6" s="16">
        <f t="shared" si="4"/>
        <v>0</v>
      </c>
      <c r="BI6" s="16">
        <f t="shared" si="4"/>
        <v>3.3000000000000002E-2</v>
      </c>
      <c r="BJ6" s="16">
        <f t="shared" si="4"/>
        <v>2.5000000000000001E-2</v>
      </c>
      <c r="BK6" s="16">
        <f t="shared" si="4"/>
        <v>0</v>
      </c>
      <c r="BL6" s="16">
        <f t="shared" si="4"/>
        <v>2.5000000000000001E-2</v>
      </c>
      <c r="BM6" s="16">
        <f t="shared" si="4"/>
        <v>9.8687000000000005</v>
      </c>
      <c r="BN6" s="16">
        <f t="shared" si="4"/>
        <v>0</v>
      </c>
      <c r="BO6" s="16">
        <f t="shared" ref="BO6:BW6" si="5">MIN(BO10:BO497)</f>
        <v>0</v>
      </c>
      <c r="BP6" s="16">
        <f t="shared" si="5"/>
        <v>0</v>
      </c>
      <c r="BQ6" s="16">
        <f t="shared" si="5"/>
        <v>0</v>
      </c>
      <c r="BR6" s="16">
        <f t="shared" si="5"/>
        <v>0.177564</v>
      </c>
      <c r="BS6" s="16">
        <f t="shared" si="5"/>
        <v>-4.3522470000000002</v>
      </c>
      <c r="BT6" s="16">
        <f t="shared" si="5"/>
        <v>8.9999999999999993E-3</v>
      </c>
      <c r="BU6" s="43">
        <f t="shared" si="5"/>
        <v>4.2744099999999996</v>
      </c>
      <c r="BV6" s="43">
        <f t="shared" si="5"/>
        <v>-87.480164700000003</v>
      </c>
      <c r="BW6" s="43">
        <f t="shared" si="5"/>
        <v>1.1292991219999999</v>
      </c>
      <c r="BY6" s="43">
        <f>MIN(BY10:BY497)</f>
        <v>4841.9941819404248</v>
      </c>
      <c r="BZ6" s="43">
        <f>MIN(BZ10:BZ497)</f>
        <v>3090.4453653307837</v>
      </c>
      <c r="CA6" s="43">
        <f>MIN(CA10:CA497)</f>
        <v>0.12591279547199999</v>
      </c>
      <c r="CB6" s="43">
        <f>MIN(CB10:CB497)</f>
        <v>32.565175614523994</v>
      </c>
      <c r="CC6" s="26"/>
      <c r="CD6" s="26"/>
      <c r="CE6" s="29"/>
      <c r="CF6" s="29"/>
      <c r="CG6" s="29"/>
      <c r="CH6" s="29"/>
      <c r="CI6" s="26"/>
    </row>
    <row r="7" spans="1:87" s="16" customFormat="1" x14ac:dyDescent="0.25">
      <c r="A7" s="16" t="s">
        <v>171</v>
      </c>
      <c r="C7" s="16">
        <f t="shared" ref="C7:AH7" si="6">MAX(C10:C497)</f>
        <v>13.314</v>
      </c>
      <c r="D7" s="16">
        <f t="shared" si="6"/>
        <v>13.614800000000001</v>
      </c>
      <c r="E7" s="16">
        <f t="shared" si="6"/>
        <v>136148.41080000001</v>
      </c>
      <c r="F7" s="16">
        <f t="shared" si="6"/>
        <v>103.3</v>
      </c>
      <c r="G7" s="16">
        <f t="shared" si="6"/>
        <v>18.8</v>
      </c>
      <c r="H7" s="16">
        <f t="shared" si="6"/>
        <v>9364</v>
      </c>
      <c r="I7" s="16">
        <f t="shared" si="6"/>
        <v>0</v>
      </c>
      <c r="J7" s="16">
        <f t="shared" si="6"/>
        <v>0</v>
      </c>
      <c r="K7" s="16">
        <f t="shared" si="6"/>
        <v>0.85540000000000005</v>
      </c>
      <c r="L7" s="16">
        <f t="shared" si="6"/>
        <v>11.3893</v>
      </c>
      <c r="M7" s="16">
        <f t="shared" si="6"/>
        <v>10.8696</v>
      </c>
      <c r="N7" s="16">
        <f t="shared" si="6"/>
        <v>86.286000000000001</v>
      </c>
      <c r="O7" s="16">
        <f t="shared" si="6"/>
        <v>15.2263</v>
      </c>
      <c r="P7" s="16">
        <f t="shared" si="6"/>
        <v>92.1</v>
      </c>
      <c r="Q7" s="16">
        <f t="shared" si="6"/>
        <v>66.784300000000002</v>
      </c>
      <c r="R7" s="16">
        <f t="shared" si="6"/>
        <v>11.796799999999999</v>
      </c>
      <c r="S7" s="16">
        <f t="shared" si="6"/>
        <v>71.2</v>
      </c>
      <c r="T7" s="16">
        <f t="shared" si="6"/>
        <v>9364.0259000000005</v>
      </c>
      <c r="U7" s="16">
        <f t="shared" si="6"/>
        <v>0</v>
      </c>
      <c r="V7" s="16">
        <f t="shared" si="6"/>
        <v>0</v>
      </c>
      <c r="W7" s="16">
        <f t="shared" si="6"/>
        <v>0</v>
      </c>
      <c r="X7" s="16">
        <f t="shared" si="6"/>
        <v>0</v>
      </c>
      <c r="Y7" s="16">
        <f t="shared" si="6"/>
        <v>12.3</v>
      </c>
      <c r="Z7" s="16">
        <f t="shared" si="6"/>
        <v>853</v>
      </c>
      <c r="AA7" s="16">
        <f t="shared" si="6"/>
        <v>879</v>
      </c>
      <c r="AB7" s="16">
        <f t="shared" si="6"/>
        <v>802</v>
      </c>
      <c r="AC7" s="16">
        <f t="shared" si="6"/>
        <v>48</v>
      </c>
      <c r="AD7" s="16">
        <f t="shared" si="6"/>
        <v>13.15</v>
      </c>
      <c r="AE7" s="16">
        <f t="shared" si="6"/>
        <v>0.3</v>
      </c>
      <c r="AF7" s="16">
        <f t="shared" si="6"/>
        <v>974</v>
      </c>
      <c r="AG7" s="16">
        <f t="shared" si="6"/>
        <v>0</v>
      </c>
      <c r="AH7" s="16">
        <f t="shared" si="6"/>
        <v>12</v>
      </c>
      <c r="AI7" s="16">
        <f t="shared" ref="AI7:BN7" si="7">MAX(AI10:AI497)</f>
        <v>17</v>
      </c>
      <c r="AJ7" s="16">
        <f t="shared" si="7"/>
        <v>191.7</v>
      </c>
      <c r="AK7" s="16">
        <f t="shared" si="7"/>
        <v>190.7</v>
      </c>
      <c r="AL7" s="16">
        <f t="shared" si="7"/>
        <v>7.3</v>
      </c>
      <c r="AM7" s="16">
        <f t="shared" si="7"/>
        <v>195</v>
      </c>
      <c r="AN7" s="16">
        <f t="shared" si="7"/>
        <v>0</v>
      </c>
      <c r="AO7" s="16">
        <f t="shared" si="7"/>
        <v>2</v>
      </c>
      <c r="AP7" s="16">
        <f t="shared" si="7"/>
        <v>0.94396990740740738</v>
      </c>
      <c r="AQ7" s="16">
        <f t="shared" si="7"/>
        <v>47.16386</v>
      </c>
      <c r="AR7" s="16">
        <f t="shared" si="7"/>
        <v>-88.483945000000006</v>
      </c>
      <c r="AS7" s="16">
        <f t="shared" si="7"/>
        <v>736.7</v>
      </c>
      <c r="AT7" s="16">
        <f t="shared" si="7"/>
        <v>46</v>
      </c>
      <c r="AU7" s="16">
        <f t="shared" si="7"/>
        <v>12</v>
      </c>
      <c r="AV7" s="16">
        <f t="shared" si="7"/>
        <v>12</v>
      </c>
      <c r="AW7" s="16">
        <f t="shared" si="7"/>
        <v>0</v>
      </c>
      <c r="AX7" s="16">
        <f t="shared" si="7"/>
        <v>2.2999999999999998</v>
      </c>
      <c r="AY7" s="16">
        <f t="shared" si="7"/>
        <v>2.0661339999999999</v>
      </c>
      <c r="AZ7" s="16">
        <f t="shared" si="7"/>
        <v>2.9</v>
      </c>
      <c r="BA7" s="16">
        <f t="shared" si="7"/>
        <v>14.048999999999999</v>
      </c>
      <c r="BB7" s="16">
        <f t="shared" si="7"/>
        <v>12.22</v>
      </c>
      <c r="BC7" s="16">
        <f t="shared" si="7"/>
        <v>0.87</v>
      </c>
      <c r="BD7" s="16">
        <f t="shared" si="7"/>
        <v>25.256</v>
      </c>
      <c r="BE7" s="16">
        <f t="shared" si="7"/>
        <v>2368.2779999999998</v>
      </c>
      <c r="BF7" s="16">
        <f t="shared" si="7"/>
        <v>1226.8610000000001</v>
      </c>
      <c r="BG7" s="16">
        <f t="shared" si="7"/>
        <v>1.754</v>
      </c>
      <c r="BH7" s="16">
        <f t="shared" si="7"/>
        <v>0.28999999999999998</v>
      </c>
      <c r="BI7" s="16">
        <f t="shared" si="7"/>
        <v>1.873</v>
      </c>
      <c r="BJ7" s="16">
        <f t="shared" si="7"/>
        <v>1.357</v>
      </c>
      <c r="BK7" s="16">
        <f t="shared" si="7"/>
        <v>0.22500000000000001</v>
      </c>
      <c r="BL7" s="16">
        <f t="shared" si="7"/>
        <v>1.45</v>
      </c>
      <c r="BM7" s="16">
        <f t="shared" si="7"/>
        <v>54.965699999999998</v>
      </c>
      <c r="BN7" s="16">
        <f t="shared" si="7"/>
        <v>0</v>
      </c>
      <c r="BO7" s="16">
        <f t="shared" ref="BO7:BW7" si="8">MAX(BO10:BO497)</f>
        <v>0</v>
      </c>
      <c r="BP7" s="16">
        <f t="shared" si="8"/>
        <v>0</v>
      </c>
      <c r="BQ7" s="16">
        <f t="shared" si="8"/>
        <v>0</v>
      </c>
      <c r="BR7" s="16">
        <f t="shared" si="8"/>
        <v>0.77851800000000004</v>
      </c>
      <c r="BS7" s="16">
        <f t="shared" si="8"/>
        <v>-2.3000660000000002</v>
      </c>
      <c r="BT7" s="16">
        <f t="shared" si="8"/>
        <v>1.3717999999999999E-2</v>
      </c>
      <c r="BU7" s="43">
        <f t="shared" si="8"/>
        <v>18.740874999999999</v>
      </c>
      <c r="BV7" s="43">
        <f t="shared" si="8"/>
        <v>-46.231326600000003</v>
      </c>
      <c r="BW7" s="43">
        <f t="shared" si="8"/>
        <v>4.9513391749999993</v>
      </c>
      <c r="BY7" s="43">
        <f>MAX(BY10:BY497)</f>
        <v>20893.693672648649</v>
      </c>
      <c r="BZ7" s="43">
        <f>MAX(BZ10:BZ497)</f>
        <v>14668.495831185499</v>
      </c>
      <c r="CA7" s="43">
        <f>MAX(CA10:CA497)</f>
        <v>9.6559926484559995</v>
      </c>
      <c r="CB7" s="43">
        <f>MAX(CB10:CB497)</f>
        <v>607.77318381003408</v>
      </c>
      <c r="CC7" s="26"/>
      <c r="CD7" s="26"/>
      <c r="CE7" s="30"/>
      <c r="CF7" s="30"/>
      <c r="CG7" s="30"/>
      <c r="CH7" s="30"/>
      <c r="CI7" s="26"/>
    </row>
    <row r="8" spans="1:87" s="16" customFormat="1" x14ac:dyDescent="0.25">
      <c r="A8" s="16" t="s">
        <v>172</v>
      </c>
      <c r="B8" s="18">
        <f>B139-B10</f>
        <v>1.4930555555555634E-3</v>
      </c>
      <c r="AT8" s="17">
        <f>SUM(AT10:AT497)/3600</f>
        <v>1.404916666666667</v>
      </c>
      <c r="BU8" s="31">
        <f>SUM(BU10:BU497)/3600</f>
        <v>0.37260334055555555</v>
      </c>
      <c r="BV8" s="26"/>
      <c r="BW8" s="31">
        <f>SUM(BW10:BW497)/3600</f>
        <v>9.8441802574777776E-2</v>
      </c>
      <c r="BX8" s="26"/>
      <c r="BY8" s="31">
        <f>SUM(BY10:BY497)/3600</f>
        <v>392.41867287522234</v>
      </c>
      <c r="BZ8" s="31">
        <f>SUM(BZ10:BZ497)/3600</f>
        <v>285.84172168759432</v>
      </c>
      <c r="CA8" s="31">
        <f>SUM(CA10:CA497)/3600</f>
        <v>4.3555048382471623E-2</v>
      </c>
      <c r="CB8" s="31">
        <f>SUM(CB10:CB497)/3600</f>
        <v>10.179026043571275</v>
      </c>
      <c r="CC8" s="32"/>
      <c r="CD8" s="26"/>
      <c r="CE8" s="26"/>
      <c r="CF8" s="26"/>
      <c r="CG8" s="26"/>
      <c r="CH8" s="26"/>
      <c r="CI8" s="32"/>
    </row>
    <row r="9" spans="1:87" s="16" customFormat="1" x14ac:dyDescent="0.25">
      <c r="B9" s="18"/>
      <c r="AT9" s="19"/>
      <c r="BU9" s="4"/>
      <c r="BV9" s="4"/>
      <c r="BW9" s="33">
        <f>AT8/BW8</f>
        <v>14.271545521522452</v>
      </c>
      <c r="BX9" s="34" t="s">
        <v>192</v>
      </c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</row>
    <row r="10" spans="1:87" x14ac:dyDescent="0.25">
      <c r="A10" s="40">
        <v>41704</v>
      </c>
      <c r="B10" s="41">
        <v>2.5880787037037032E-2</v>
      </c>
      <c r="C10">
        <v>8.4190000000000005</v>
      </c>
      <c r="D10">
        <v>11.1775</v>
      </c>
      <c r="E10">
        <v>111775.2773</v>
      </c>
      <c r="F10">
        <v>3.2</v>
      </c>
      <c r="G10">
        <v>10</v>
      </c>
      <c r="H10">
        <v>6539.6</v>
      </c>
      <c r="I10"/>
      <c r="J10">
        <v>0</v>
      </c>
      <c r="K10">
        <v>0.81379999999999997</v>
      </c>
      <c r="L10">
        <v>6.8506999999999998</v>
      </c>
      <c r="M10">
        <v>9.0958000000000006</v>
      </c>
      <c r="N10">
        <v>2.6040000000000001</v>
      </c>
      <c r="O10">
        <v>8.1763999999999992</v>
      </c>
      <c r="P10">
        <v>10.8</v>
      </c>
      <c r="Q10">
        <v>2.0154999999999998</v>
      </c>
      <c r="R10">
        <v>6.3284000000000002</v>
      </c>
      <c r="S10">
        <v>8.3000000000000007</v>
      </c>
      <c r="T10">
        <v>6539.5721000000003</v>
      </c>
      <c r="U10"/>
      <c r="V10"/>
      <c r="W10">
        <v>0</v>
      </c>
      <c r="X10">
        <v>0</v>
      </c>
      <c r="Y10">
        <v>12.1</v>
      </c>
      <c r="Z10">
        <v>853</v>
      </c>
      <c r="AA10">
        <v>879</v>
      </c>
      <c r="AB10">
        <v>798</v>
      </c>
      <c r="AC10">
        <v>47</v>
      </c>
      <c r="AD10">
        <v>12.87</v>
      </c>
      <c r="AE10">
        <v>0.3</v>
      </c>
      <c r="AF10">
        <v>973</v>
      </c>
      <c r="AG10">
        <v>0</v>
      </c>
      <c r="AH10">
        <v>11</v>
      </c>
      <c r="AI10">
        <v>17</v>
      </c>
      <c r="AJ10">
        <v>190</v>
      </c>
      <c r="AK10">
        <v>189.3</v>
      </c>
      <c r="AL10">
        <v>6.8</v>
      </c>
      <c r="AM10">
        <v>195</v>
      </c>
      <c r="AN10" t="s">
        <v>155</v>
      </c>
      <c r="AO10">
        <v>2</v>
      </c>
      <c r="AP10" s="42">
        <v>0.94247685185185182</v>
      </c>
      <c r="AQ10">
        <v>47.159396000000001</v>
      </c>
      <c r="AR10">
        <v>-88.489811000000003</v>
      </c>
      <c r="AS10">
        <v>313</v>
      </c>
      <c r="AT10">
        <v>36</v>
      </c>
      <c r="AU10">
        <v>12</v>
      </c>
      <c r="AV10">
        <v>10</v>
      </c>
      <c r="AW10" t="s">
        <v>242</v>
      </c>
      <c r="AX10">
        <v>1.4</v>
      </c>
      <c r="AY10">
        <v>1.3</v>
      </c>
      <c r="AZ10">
        <v>1.9</v>
      </c>
      <c r="BA10">
        <v>14.048999999999999</v>
      </c>
      <c r="BB10">
        <v>9.36</v>
      </c>
      <c r="BC10">
        <v>0.67</v>
      </c>
      <c r="BD10">
        <v>22.885999999999999</v>
      </c>
      <c r="BE10">
        <v>1251.614</v>
      </c>
      <c r="BF10">
        <v>1057.681</v>
      </c>
      <c r="BG10">
        <v>0.05</v>
      </c>
      <c r="BH10">
        <v>0.156</v>
      </c>
      <c r="BI10">
        <v>0.20599999999999999</v>
      </c>
      <c r="BJ10">
        <v>3.9E-2</v>
      </c>
      <c r="BK10">
        <v>0.121</v>
      </c>
      <c r="BL10">
        <v>0.16</v>
      </c>
      <c r="BM10">
        <v>39.477200000000003</v>
      </c>
      <c r="BN10"/>
      <c r="BO10"/>
      <c r="BP10"/>
      <c r="BQ10">
        <v>0</v>
      </c>
      <c r="BR10">
        <v>0.55002399999999996</v>
      </c>
      <c r="BS10">
        <v>-3.8970720000000001</v>
      </c>
      <c r="BT10">
        <v>1.1282E-2</v>
      </c>
      <c r="BU10">
        <v>13.240453</v>
      </c>
      <c r="BV10">
        <v>-78.331147200000004</v>
      </c>
      <c r="BW10" s="4">
        <f>BU10*0.2642</f>
        <v>3.4981276825999998</v>
      </c>
      <c r="BY10" s="4">
        <f>BE10*$BU10*0.7614</f>
        <v>12617.872330145519</v>
      </c>
      <c r="BZ10" s="4">
        <f>BF10*$BU10*0.7614</f>
        <v>10662.779278611972</v>
      </c>
      <c r="CA10" s="4">
        <f>BJ10*$BU10*0.7614</f>
        <v>0.39316995565379997</v>
      </c>
      <c r="CB10" s="4">
        <f>BM10*$BU10*0.7614</f>
        <v>397.98074290605626</v>
      </c>
      <c r="CE10" s="35" t="s">
        <v>193</v>
      </c>
    </row>
    <row r="11" spans="1:87" x14ac:dyDescent="0.25">
      <c r="A11" s="40">
        <v>41704</v>
      </c>
      <c r="B11" s="41">
        <v>2.5892361111111109E-2</v>
      </c>
      <c r="C11">
        <v>8.6639999999999997</v>
      </c>
      <c r="D11">
        <v>10.744899999999999</v>
      </c>
      <c r="E11">
        <v>107448.81140000001</v>
      </c>
      <c r="F11">
        <v>3.4</v>
      </c>
      <c r="G11">
        <v>17.3</v>
      </c>
      <c r="H11">
        <v>7117</v>
      </c>
      <c r="I11"/>
      <c r="J11">
        <v>0</v>
      </c>
      <c r="K11">
        <v>0.81589999999999996</v>
      </c>
      <c r="L11">
        <v>7.0688000000000004</v>
      </c>
      <c r="M11">
        <v>8.7665000000000006</v>
      </c>
      <c r="N11">
        <v>2.7818000000000001</v>
      </c>
      <c r="O11">
        <v>14.1401</v>
      </c>
      <c r="P11">
        <v>16.899999999999999</v>
      </c>
      <c r="Q11">
        <v>2.1530999999999998</v>
      </c>
      <c r="R11">
        <v>10.9443</v>
      </c>
      <c r="S11">
        <v>13.1</v>
      </c>
      <c r="T11">
        <v>7116.9647999999997</v>
      </c>
      <c r="U11"/>
      <c r="V11"/>
      <c r="W11">
        <v>0</v>
      </c>
      <c r="X11">
        <v>0</v>
      </c>
      <c r="Y11">
        <v>12.2</v>
      </c>
      <c r="Z11">
        <v>853</v>
      </c>
      <c r="AA11">
        <v>878</v>
      </c>
      <c r="AB11">
        <v>799</v>
      </c>
      <c r="AC11">
        <v>47</v>
      </c>
      <c r="AD11">
        <v>12.87</v>
      </c>
      <c r="AE11">
        <v>0.3</v>
      </c>
      <c r="AF11">
        <v>973</v>
      </c>
      <c r="AG11">
        <v>0</v>
      </c>
      <c r="AH11">
        <v>11</v>
      </c>
      <c r="AI11">
        <v>17</v>
      </c>
      <c r="AJ11">
        <v>190</v>
      </c>
      <c r="AK11">
        <v>189</v>
      </c>
      <c r="AL11">
        <v>6.9</v>
      </c>
      <c r="AM11">
        <v>195</v>
      </c>
      <c r="AN11" t="s">
        <v>155</v>
      </c>
      <c r="AO11">
        <v>2</v>
      </c>
      <c r="AP11" s="42">
        <v>0.94248842592592597</v>
      </c>
      <c r="AQ11">
        <v>47.159300000000002</v>
      </c>
      <c r="AR11">
        <v>-88.489650999999995</v>
      </c>
      <c r="AS11">
        <v>312.89999999999998</v>
      </c>
      <c r="AT11">
        <v>36</v>
      </c>
      <c r="AU11">
        <v>12</v>
      </c>
      <c r="AV11">
        <v>11</v>
      </c>
      <c r="AW11" t="s">
        <v>242</v>
      </c>
      <c r="AX11">
        <v>1.236024</v>
      </c>
      <c r="AY11">
        <v>1.2672049999999999</v>
      </c>
      <c r="AZ11">
        <v>1.7688189999999999</v>
      </c>
      <c r="BA11">
        <v>14.048999999999999</v>
      </c>
      <c r="BB11">
        <v>9.4700000000000006</v>
      </c>
      <c r="BC11">
        <v>0.67</v>
      </c>
      <c r="BD11">
        <v>22.568000000000001</v>
      </c>
      <c r="BE11">
        <v>1295.654</v>
      </c>
      <c r="BF11">
        <v>1022.691</v>
      </c>
      <c r="BG11">
        <v>5.2999999999999999E-2</v>
      </c>
      <c r="BH11">
        <v>0.27100000000000002</v>
      </c>
      <c r="BI11">
        <v>0.32500000000000001</v>
      </c>
      <c r="BJ11">
        <v>4.1000000000000002E-2</v>
      </c>
      <c r="BK11">
        <v>0.21</v>
      </c>
      <c r="BL11">
        <v>0.251</v>
      </c>
      <c r="BM11">
        <v>43.1023</v>
      </c>
      <c r="BN11"/>
      <c r="BO11"/>
      <c r="BP11"/>
      <c r="BQ11">
        <v>0</v>
      </c>
      <c r="BR11">
        <v>0.49002200000000001</v>
      </c>
      <c r="BS11">
        <v>-4.0430380000000001</v>
      </c>
      <c r="BT11">
        <v>1.1717999999999999E-2</v>
      </c>
      <c r="BU11">
        <v>11.796055000000001</v>
      </c>
      <c r="BV11">
        <v>-81.265063799999993</v>
      </c>
      <c r="BW11" s="4">
        <f t="shared" ref="BW11:BW74" si="9">BU11*0.2642</f>
        <v>3.1165177310000001</v>
      </c>
      <c r="BY11" s="4">
        <f t="shared" ref="BY11:BY74" si="10">BE11*$BU11*0.772</f>
        <v>11798.943712316841</v>
      </c>
      <c r="BZ11" s="4">
        <f t="shared" ref="BZ11:BZ74" si="11">BF11*$BU11*0.772</f>
        <v>9313.1912872518606</v>
      </c>
      <c r="CA11" s="4">
        <f t="shared" ref="CA11:CA74" si="12">BJ11*$BU11*0.772</f>
        <v>0.37336873286000005</v>
      </c>
      <c r="CB11" s="4">
        <f t="shared" ref="CB11:CB74" si="13">BM11*$BU11*0.772</f>
        <v>392.51344230125801</v>
      </c>
    </row>
    <row r="12" spans="1:87" x14ac:dyDescent="0.25">
      <c r="A12" s="40">
        <v>41704</v>
      </c>
      <c r="B12" s="41">
        <v>2.5903935185185186E-2</v>
      </c>
      <c r="C12">
        <v>8.77</v>
      </c>
      <c r="D12">
        <v>10.4864</v>
      </c>
      <c r="E12">
        <v>104864</v>
      </c>
      <c r="F12">
        <v>3.1</v>
      </c>
      <c r="G12">
        <v>7.5</v>
      </c>
      <c r="H12">
        <v>7501.8</v>
      </c>
      <c r="I12"/>
      <c r="J12">
        <v>0</v>
      </c>
      <c r="K12">
        <v>0.81740000000000002</v>
      </c>
      <c r="L12">
        <v>7.1685999999999996</v>
      </c>
      <c r="M12">
        <v>8.5716000000000001</v>
      </c>
      <c r="N12">
        <v>2.5339999999999998</v>
      </c>
      <c r="O12">
        <v>6.1695000000000002</v>
      </c>
      <c r="P12">
        <v>8.6999999999999993</v>
      </c>
      <c r="Q12">
        <v>1.9613</v>
      </c>
      <c r="R12">
        <v>4.7751000000000001</v>
      </c>
      <c r="S12">
        <v>6.7</v>
      </c>
      <c r="T12">
        <v>7501.7784000000001</v>
      </c>
      <c r="U12"/>
      <c r="V12"/>
      <c r="W12">
        <v>0</v>
      </c>
      <c r="X12">
        <v>0</v>
      </c>
      <c r="Y12">
        <v>12.1</v>
      </c>
      <c r="Z12">
        <v>852</v>
      </c>
      <c r="AA12">
        <v>878</v>
      </c>
      <c r="AB12">
        <v>799</v>
      </c>
      <c r="AC12">
        <v>47</v>
      </c>
      <c r="AD12">
        <v>12.87</v>
      </c>
      <c r="AE12">
        <v>0.3</v>
      </c>
      <c r="AF12">
        <v>973</v>
      </c>
      <c r="AG12">
        <v>0</v>
      </c>
      <c r="AH12">
        <v>11</v>
      </c>
      <c r="AI12">
        <v>17</v>
      </c>
      <c r="AJ12">
        <v>190</v>
      </c>
      <c r="AK12">
        <v>189.7</v>
      </c>
      <c r="AL12">
        <v>7</v>
      </c>
      <c r="AM12">
        <v>195</v>
      </c>
      <c r="AN12" t="s">
        <v>155</v>
      </c>
      <c r="AO12">
        <v>2</v>
      </c>
      <c r="AP12" s="42">
        <v>0.9425</v>
      </c>
      <c r="AQ12">
        <v>47.159199999999998</v>
      </c>
      <c r="AR12">
        <v>-88.489491999999998</v>
      </c>
      <c r="AS12">
        <v>312.89999999999998</v>
      </c>
      <c r="AT12">
        <v>36.299999999999997</v>
      </c>
      <c r="AU12">
        <v>12</v>
      </c>
      <c r="AV12">
        <v>11</v>
      </c>
      <c r="AW12" t="s">
        <v>236</v>
      </c>
      <c r="AX12">
        <v>0.9</v>
      </c>
      <c r="AY12">
        <v>1.2</v>
      </c>
      <c r="AZ12">
        <v>1.5</v>
      </c>
      <c r="BA12">
        <v>14.048999999999999</v>
      </c>
      <c r="BB12">
        <v>9.5500000000000007</v>
      </c>
      <c r="BC12">
        <v>0.68</v>
      </c>
      <c r="BD12">
        <v>22.338000000000001</v>
      </c>
      <c r="BE12">
        <v>1318.4690000000001</v>
      </c>
      <c r="BF12">
        <v>1003.399</v>
      </c>
      <c r="BG12">
        <v>4.9000000000000002E-2</v>
      </c>
      <c r="BH12">
        <v>0.11899999999999999</v>
      </c>
      <c r="BI12">
        <v>0.16800000000000001</v>
      </c>
      <c r="BJ12">
        <v>3.7999999999999999E-2</v>
      </c>
      <c r="BK12">
        <v>9.1999999999999998E-2</v>
      </c>
      <c r="BL12">
        <v>0.13</v>
      </c>
      <c r="BM12">
        <v>45.588999999999999</v>
      </c>
      <c r="BN12"/>
      <c r="BO12"/>
      <c r="BP12"/>
      <c r="BQ12">
        <v>0</v>
      </c>
      <c r="BR12">
        <v>0.51810599999999996</v>
      </c>
      <c r="BS12">
        <v>-4.0198140000000002</v>
      </c>
      <c r="BT12">
        <v>1.2718E-2</v>
      </c>
      <c r="BU12">
        <v>12.472106999999999</v>
      </c>
      <c r="BV12">
        <v>-80.798261400000001</v>
      </c>
      <c r="BW12" s="4">
        <f t="shared" si="9"/>
        <v>3.2951306693999998</v>
      </c>
      <c r="BY12" s="4">
        <f t="shared" si="10"/>
        <v>12694.834734909275</v>
      </c>
      <c r="BZ12" s="4">
        <f t="shared" si="11"/>
        <v>9661.193761986995</v>
      </c>
      <c r="CA12" s="4">
        <f t="shared" si="12"/>
        <v>0.36588173095199994</v>
      </c>
      <c r="CB12" s="4">
        <f t="shared" si="13"/>
        <v>438.95216400975596</v>
      </c>
    </row>
    <row r="13" spans="1:87" x14ac:dyDescent="0.25">
      <c r="A13" s="40">
        <v>41704</v>
      </c>
      <c r="B13" s="41">
        <v>2.591550925925926E-2</v>
      </c>
      <c r="C13">
        <v>9.0289999999999999</v>
      </c>
      <c r="D13">
        <v>10.1751</v>
      </c>
      <c r="E13">
        <v>101751.10219999999</v>
      </c>
      <c r="F13">
        <v>3</v>
      </c>
      <c r="G13">
        <v>4</v>
      </c>
      <c r="H13">
        <v>7739.2</v>
      </c>
      <c r="I13"/>
      <c r="J13">
        <v>0</v>
      </c>
      <c r="K13">
        <v>0.81850000000000001</v>
      </c>
      <c r="L13">
        <v>7.3895999999999997</v>
      </c>
      <c r="M13">
        <v>8.3279999999999994</v>
      </c>
      <c r="N13">
        <v>2.4943</v>
      </c>
      <c r="O13">
        <v>3.3079000000000001</v>
      </c>
      <c r="P13">
        <v>5.8</v>
      </c>
      <c r="Q13">
        <v>1.9306000000000001</v>
      </c>
      <c r="R13">
        <v>2.5602999999999998</v>
      </c>
      <c r="S13">
        <v>4.5</v>
      </c>
      <c r="T13">
        <v>7739.1948000000002</v>
      </c>
      <c r="U13"/>
      <c r="V13"/>
      <c r="W13">
        <v>0</v>
      </c>
      <c r="X13">
        <v>0</v>
      </c>
      <c r="Y13">
        <v>12.1</v>
      </c>
      <c r="Z13">
        <v>853</v>
      </c>
      <c r="AA13">
        <v>877</v>
      </c>
      <c r="AB13">
        <v>798</v>
      </c>
      <c r="AC13">
        <v>47</v>
      </c>
      <c r="AD13">
        <v>12.87</v>
      </c>
      <c r="AE13">
        <v>0.3</v>
      </c>
      <c r="AF13">
        <v>973</v>
      </c>
      <c r="AG13">
        <v>0</v>
      </c>
      <c r="AH13">
        <v>10.282</v>
      </c>
      <c r="AI13">
        <v>17</v>
      </c>
      <c r="AJ13">
        <v>190</v>
      </c>
      <c r="AK13">
        <v>190</v>
      </c>
      <c r="AL13">
        <v>7.1</v>
      </c>
      <c r="AM13">
        <v>195</v>
      </c>
      <c r="AN13" t="s">
        <v>155</v>
      </c>
      <c r="AO13">
        <v>2</v>
      </c>
      <c r="AP13" s="42">
        <v>0.94251157407407404</v>
      </c>
      <c r="AQ13">
        <v>47.159101</v>
      </c>
      <c r="AR13">
        <v>-88.489332000000005</v>
      </c>
      <c r="AS13">
        <v>312.89999999999998</v>
      </c>
      <c r="AT13">
        <v>36.6</v>
      </c>
      <c r="AU13">
        <v>12</v>
      </c>
      <c r="AV13">
        <v>11</v>
      </c>
      <c r="AW13" t="s">
        <v>236</v>
      </c>
      <c r="AX13">
        <v>0.93320000000000003</v>
      </c>
      <c r="AY13">
        <v>1.2332000000000001</v>
      </c>
      <c r="AZ13">
        <v>1.5664</v>
      </c>
      <c r="BA13">
        <v>14.048999999999999</v>
      </c>
      <c r="BB13">
        <v>9.61</v>
      </c>
      <c r="BC13">
        <v>0.68</v>
      </c>
      <c r="BD13">
        <v>22.18</v>
      </c>
      <c r="BE13">
        <v>1359.0309999999999</v>
      </c>
      <c r="BF13">
        <v>974.81500000000005</v>
      </c>
      <c r="BG13">
        <v>4.8000000000000001E-2</v>
      </c>
      <c r="BH13">
        <v>6.4000000000000001E-2</v>
      </c>
      <c r="BI13">
        <v>0.112</v>
      </c>
      <c r="BJ13">
        <v>3.6999999999999998E-2</v>
      </c>
      <c r="BK13">
        <v>4.9000000000000002E-2</v>
      </c>
      <c r="BL13">
        <v>8.5999999999999993E-2</v>
      </c>
      <c r="BM13">
        <v>47.029000000000003</v>
      </c>
      <c r="BN13"/>
      <c r="BO13"/>
      <c r="BP13"/>
      <c r="BQ13">
        <v>0</v>
      </c>
      <c r="BR13">
        <v>0.53197399999999995</v>
      </c>
      <c r="BS13">
        <v>-3.623564</v>
      </c>
      <c r="BT13">
        <v>1.3717999999999999E-2</v>
      </c>
      <c r="BU13">
        <v>12.805944</v>
      </c>
      <c r="BV13">
        <v>-72.833636400000003</v>
      </c>
      <c r="BW13" s="4">
        <f t="shared" si="9"/>
        <v>3.3833304048000001</v>
      </c>
      <c r="BY13" s="4">
        <f t="shared" si="10"/>
        <v>13435.637007563808</v>
      </c>
      <c r="BZ13" s="4">
        <f t="shared" si="11"/>
        <v>9637.2051038779209</v>
      </c>
      <c r="CA13" s="4">
        <f t="shared" si="12"/>
        <v>0.365788984416</v>
      </c>
      <c r="CB13" s="4">
        <f t="shared" si="13"/>
        <v>464.93757157027204</v>
      </c>
    </row>
    <row r="14" spans="1:87" x14ac:dyDescent="0.25">
      <c r="A14" s="40">
        <v>41704</v>
      </c>
      <c r="B14" s="41">
        <v>2.5927083333333333E-2</v>
      </c>
      <c r="C14">
        <v>9.7050000000000001</v>
      </c>
      <c r="D14">
        <v>9.1420999999999992</v>
      </c>
      <c r="E14">
        <v>91420.996499999994</v>
      </c>
      <c r="F14">
        <v>3.1</v>
      </c>
      <c r="G14">
        <v>2.7</v>
      </c>
      <c r="H14">
        <v>7709</v>
      </c>
      <c r="I14"/>
      <c r="J14">
        <v>0</v>
      </c>
      <c r="K14">
        <v>0.82379999999999998</v>
      </c>
      <c r="L14">
        <v>7.9950000000000001</v>
      </c>
      <c r="M14">
        <v>7.5312000000000001</v>
      </c>
      <c r="N14">
        <v>2.5577000000000001</v>
      </c>
      <c r="O14">
        <v>2.2523</v>
      </c>
      <c r="P14">
        <v>4.8</v>
      </c>
      <c r="Q14">
        <v>1.9796</v>
      </c>
      <c r="R14">
        <v>1.7432000000000001</v>
      </c>
      <c r="S14">
        <v>3.7</v>
      </c>
      <c r="T14">
        <v>7708.9669000000004</v>
      </c>
      <c r="U14"/>
      <c r="V14"/>
      <c r="W14">
        <v>0</v>
      </c>
      <c r="X14">
        <v>0</v>
      </c>
      <c r="Y14">
        <v>12.1</v>
      </c>
      <c r="Z14">
        <v>853</v>
      </c>
      <c r="AA14">
        <v>877</v>
      </c>
      <c r="AB14">
        <v>798</v>
      </c>
      <c r="AC14">
        <v>47</v>
      </c>
      <c r="AD14">
        <v>12.87</v>
      </c>
      <c r="AE14">
        <v>0.3</v>
      </c>
      <c r="AF14">
        <v>973</v>
      </c>
      <c r="AG14">
        <v>0</v>
      </c>
      <c r="AH14">
        <v>10.718</v>
      </c>
      <c r="AI14">
        <v>17</v>
      </c>
      <c r="AJ14">
        <v>190.7</v>
      </c>
      <c r="AK14">
        <v>189.3</v>
      </c>
      <c r="AL14">
        <v>6.9</v>
      </c>
      <c r="AM14">
        <v>195</v>
      </c>
      <c r="AN14" t="s">
        <v>155</v>
      </c>
      <c r="AO14">
        <v>2</v>
      </c>
      <c r="AP14" s="42">
        <v>0.94252314814814808</v>
      </c>
      <c r="AQ14">
        <v>47.159036999999998</v>
      </c>
      <c r="AR14">
        <v>-88.489220000000003</v>
      </c>
      <c r="AS14">
        <v>312.8</v>
      </c>
      <c r="AT14">
        <v>37.6</v>
      </c>
      <c r="AU14">
        <v>12</v>
      </c>
      <c r="AV14">
        <v>11</v>
      </c>
      <c r="AW14" t="s">
        <v>236</v>
      </c>
      <c r="AX14">
        <v>1</v>
      </c>
      <c r="AY14">
        <v>1.333167</v>
      </c>
      <c r="AZ14">
        <v>1.7</v>
      </c>
      <c r="BA14">
        <v>14.048999999999999</v>
      </c>
      <c r="BB14">
        <v>9.93</v>
      </c>
      <c r="BC14">
        <v>0.71</v>
      </c>
      <c r="BD14">
        <v>21.388999999999999</v>
      </c>
      <c r="BE14">
        <v>1487.9580000000001</v>
      </c>
      <c r="BF14">
        <v>892.10299999999995</v>
      </c>
      <c r="BG14">
        <v>0.05</v>
      </c>
      <c r="BH14">
        <v>4.3999999999999997E-2</v>
      </c>
      <c r="BI14">
        <v>9.4E-2</v>
      </c>
      <c r="BJ14">
        <v>3.9E-2</v>
      </c>
      <c r="BK14">
        <v>3.4000000000000002E-2</v>
      </c>
      <c r="BL14">
        <v>7.2999999999999995E-2</v>
      </c>
      <c r="BM14">
        <v>47.405799999999999</v>
      </c>
      <c r="BN14"/>
      <c r="BO14"/>
      <c r="BP14"/>
      <c r="BQ14">
        <v>0</v>
      </c>
      <c r="BR14">
        <v>0.48763800000000002</v>
      </c>
      <c r="BS14">
        <v>-3.3879419999999998</v>
      </c>
      <c r="BT14">
        <v>1.3282E-2</v>
      </c>
      <c r="BU14">
        <v>11.738666</v>
      </c>
      <c r="BV14">
        <v>-68.097634200000002</v>
      </c>
      <c r="BW14" s="4">
        <f t="shared" si="9"/>
        <v>3.1013555571999998</v>
      </c>
      <c r="BY14" s="4">
        <f t="shared" si="10"/>
        <v>13484.247611669616</v>
      </c>
      <c r="BZ14" s="4">
        <f t="shared" si="11"/>
        <v>8084.4605473496558</v>
      </c>
      <c r="CA14" s="4">
        <f t="shared" si="12"/>
        <v>0.35342775592800002</v>
      </c>
      <c r="CB14" s="4">
        <f t="shared" si="13"/>
        <v>429.60321825568161</v>
      </c>
    </row>
    <row r="15" spans="1:87" x14ac:dyDescent="0.25">
      <c r="A15" s="40">
        <v>41704</v>
      </c>
      <c r="B15" s="41">
        <v>2.5938657407407407E-2</v>
      </c>
      <c r="C15">
        <v>10.234</v>
      </c>
      <c r="D15">
        <v>8.1013999999999999</v>
      </c>
      <c r="E15">
        <v>81014.431729999997</v>
      </c>
      <c r="F15">
        <v>3.3</v>
      </c>
      <c r="G15">
        <v>0.2</v>
      </c>
      <c r="H15">
        <v>7266.4</v>
      </c>
      <c r="I15"/>
      <c r="J15">
        <v>0</v>
      </c>
      <c r="K15">
        <v>0.83050000000000002</v>
      </c>
      <c r="L15">
        <v>8.4991000000000003</v>
      </c>
      <c r="M15">
        <v>6.7282999999999999</v>
      </c>
      <c r="N15">
        <v>2.7406999999999999</v>
      </c>
      <c r="O15">
        <v>0.188</v>
      </c>
      <c r="P15">
        <v>2.9</v>
      </c>
      <c r="Q15">
        <v>2.1196999999999999</v>
      </c>
      <c r="R15">
        <v>0.1454</v>
      </c>
      <c r="S15">
        <v>2.2999999999999998</v>
      </c>
      <c r="T15">
        <v>7266.4025000000001</v>
      </c>
      <c r="U15"/>
      <c r="V15"/>
      <c r="W15">
        <v>0</v>
      </c>
      <c r="X15">
        <v>0</v>
      </c>
      <c r="Y15">
        <v>12.1</v>
      </c>
      <c r="Z15">
        <v>852</v>
      </c>
      <c r="AA15">
        <v>877</v>
      </c>
      <c r="AB15">
        <v>798</v>
      </c>
      <c r="AC15">
        <v>46.3</v>
      </c>
      <c r="AD15">
        <v>12.67</v>
      </c>
      <c r="AE15">
        <v>0.28999999999999998</v>
      </c>
      <c r="AF15">
        <v>973</v>
      </c>
      <c r="AG15">
        <v>0</v>
      </c>
      <c r="AH15">
        <v>11</v>
      </c>
      <c r="AI15">
        <v>17</v>
      </c>
      <c r="AJ15">
        <v>191</v>
      </c>
      <c r="AK15">
        <v>189.7</v>
      </c>
      <c r="AL15">
        <v>6.7</v>
      </c>
      <c r="AM15">
        <v>195</v>
      </c>
      <c r="AN15" t="s">
        <v>155</v>
      </c>
      <c r="AO15">
        <v>2</v>
      </c>
      <c r="AP15" s="42">
        <v>0.94252314814814808</v>
      </c>
      <c r="AQ15">
        <v>47.158982000000002</v>
      </c>
      <c r="AR15">
        <v>-88.489091000000002</v>
      </c>
      <c r="AS15">
        <v>312.7</v>
      </c>
      <c r="AT15">
        <v>38.9</v>
      </c>
      <c r="AU15">
        <v>12</v>
      </c>
      <c r="AV15">
        <v>11</v>
      </c>
      <c r="AW15" t="s">
        <v>236</v>
      </c>
      <c r="AX15">
        <v>1</v>
      </c>
      <c r="AY15">
        <v>1.4</v>
      </c>
      <c r="AZ15">
        <v>1.7</v>
      </c>
      <c r="BA15">
        <v>14.048999999999999</v>
      </c>
      <c r="BB15">
        <v>10.34</v>
      </c>
      <c r="BC15">
        <v>0.74</v>
      </c>
      <c r="BD15">
        <v>20.408000000000001</v>
      </c>
      <c r="BE15">
        <v>1615.883</v>
      </c>
      <c r="BF15">
        <v>814.18600000000004</v>
      </c>
      <c r="BG15">
        <v>5.5E-2</v>
      </c>
      <c r="BH15">
        <v>4.0000000000000001E-3</v>
      </c>
      <c r="BI15">
        <v>5.8000000000000003E-2</v>
      </c>
      <c r="BJ15">
        <v>4.2000000000000003E-2</v>
      </c>
      <c r="BK15">
        <v>3.0000000000000001E-3</v>
      </c>
      <c r="BL15">
        <v>4.4999999999999998E-2</v>
      </c>
      <c r="BM15">
        <v>45.6479</v>
      </c>
      <c r="BN15"/>
      <c r="BO15"/>
      <c r="BP15"/>
      <c r="BQ15">
        <v>0</v>
      </c>
      <c r="BR15">
        <v>0.56362199999999996</v>
      </c>
      <c r="BS15">
        <v>-3.79257</v>
      </c>
      <c r="BT15">
        <v>1.1564E-2</v>
      </c>
      <c r="BU15">
        <v>13.567791</v>
      </c>
      <c r="BV15">
        <v>-76.230656999999994</v>
      </c>
      <c r="BW15" s="4">
        <f t="shared" si="9"/>
        <v>3.5846103821999997</v>
      </c>
      <c r="BY15" s="4">
        <f t="shared" si="10"/>
        <v>16925.299300477716</v>
      </c>
      <c r="BZ15" s="4">
        <f t="shared" si="11"/>
        <v>8528.0566329732737</v>
      </c>
      <c r="CA15" s="4">
        <f t="shared" si="12"/>
        <v>0.43992205538400003</v>
      </c>
      <c r="CB15" s="4">
        <f t="shared" si="13"/>
        <v>478.13138076103075</v>
      </c>
    </row>
    <row r="16" spans="1:87" x14ac:dyDescent="0.25">
      <c r="A16" s="40">
        <v>41704</v>
      </c>
      <c r="B16" s="41">
        <v>2.595023148148148E-2</v>
      </c>
      <c r="C16">
        <v>10.19</v>
      </c>
      <c r="D16">
        <v>8.1216000000000008</v>
      </c>
      <c r="E16">
        <v>81215.629759999996</v>
      </c>
      <c r="F16">
        <v>6.5</v>
      </c>
      <c r="G16">
        <v>-3.8</v>
      </c>
      <c r="H16">
        <v>7033</v>
      </c>
      <c r="I16"/>
      <c r="J16">
        <v>0</v>
      </c>
      <c r="K16">
        <v>0.83089999999999997</v>
      </c>
      <c r="L16">
        <v>8.4671000000000003</v>
      </c>
      <c r="M16">
        <v>6.7484999999999999</v>
      </c>
      <c r="N16">
        <v>5.3974000000000002</v>
      </c>
      <c r="O16">
        <v>0</v>
      </c>
      <c r="P16">
        <v>5.4</v>
      </c>
      <c r="Q16">
        <v>4.1734</v>
      </c>
      <c r="R16">
        <v>0</v>
      </c>
      <c r="S16">
        <v>4.2</v>
      </c>
      <c r="T16">
        <v>7033.0054</v>
      </c>
      <c r="U16"/>
      <c r="V16"/>
      <c r="W16">
        <v>0</v>
      </c>
      <c r="X16">
        <v>0</v>
      </c>
      <c r="Y16">
        <v>12.1</v>
      </c>
      <c r="Z16">
        <v>851</v>
      </c>
      <c r="AA16">
        <v>876</v>
      </c>
      <c r="AB16">
        <v>797</v>
      </c>
      <c r="AC16">
        <v>46</v>
      </c>
      <c r="AD16">
        <v>12.6</v>
      </c>
      <c r="AE16">
        <v>0.28999999999999998</v>
      </c>
      <c r="AF16">
        <v>973</v>
      </c>
      <c r="AG16">
        <v>0</v>
      </c>
      <c r="AH16">
        <v>11</v>
      </c>
      <c r="AI16">
        <v>17</v>
      </c>
      <c r="AJ16">
        <v>191</v>
      </c>
      <c r="AK16">
        <v>190</v>
      </c>
      <c r="AL16">
        <v>6.8</v>
      </c>
      <c r="AM16">
        <v>195</v>
      </c>
      <c r="AN16" t="s">
        <v>155</v>
      </c>
      <c r="AO16">
        <v>2</v>
      </c>
      <c r="AP16" s="42">
        <v>0.94254629629629638</v>
      </c>
      <c r="AQ16">
        <v>47.158872000000002</v>
      </c>
      <c r="AR16">
        <v>-88.488829999999993</v>
      </c>
      <c r="AS16">
        <v>312.5</v>
      </c>
      <c r="AT16">
        <v>39</v>
      </c>
      <c r="AU16">
        <v>12</v>
      </c>
      <c r="AV16">
        <v>11</v>
      </c>
      <c r="AW16" t="s">
        <v>236</v>
      </c>
      <c r="AX16">
        <v>1</v>
      </c>
      <c r="AY16">
        <v>1.4</v>
      </c>
      <c r="AZ16">
        <v>1.7</v>
      </c>
      <c r="BA16">
        <v>14.048999999999999</v>
      </c>
      <c r="BB16">
        <v>10.37</v>
      </c>
      <c r="BC16">
        <v>0.74</v>
      </c>
      <c r="BD16">
        <v>20.346</v>
      </c>
      <c r="BE16">
        <v>1613.3710000000001</v>
      </c>
      <c r="BF16">
        <v>818.43100000000004</v>
      </c>
      <c r="BG16">
        <v>0.108</v>
      </c>
      <c r="BH16">
        <v>0</v>
      </c>
      <c r="BI16">
        <v>0.108</v>
      </c>
      <c r="BJ16">
        <v>8.3000000000000004E-2</v>
      </c>
      <c r="BK16">
        <v>0</v>
      </c>
      <c r="BL16">
        <v>8.3000000000000004E-2</v>
      </c>
      <c r="BM16">
        <v>44.279499999999999</v>
      </c>
      <c r="BN16"/>
      <c r="BO16"/>
      <c r="BP16"/>
      <c r="BQ16">
        <v>0</v>
      </c>
      <c r="BR16">
        <v>0.63733600000000001</v>
      </c>
      <c r="BS16">
        <v>-3.923638</v>
      </c>
      <c r="BT16">
        <v>1.0281999999999999E-2</v>
      </c>
      <c r="BU16">
        <v>15.342271</v>
      </c>
      <c r="BV16">
        <v>-78.865123800000006</v>
      </c>
      <c r="BW16" s="4">
        <f t="shared" si="9"/>
        <v>4.0534279982000001</v>
      </c>
      <c r="BY16" s="4">
        <f t="shared" si="10"/>
        <v>19109.142381477654</v>
      </c>
      <c r="BZ16" s="4">
        <f t="shared" si="11"/>
        <v>9693.6876319303719</v>
      </c>
      <c r="CA16" s="4">
        <f t="shared" si="12"/>
        <v>0.98307135659600009</v>
      </c>
      <c r="CB16" s="4">
        <f t="shared" si="13"/>
        <v>524.45672451075404</v>
      </c>
    </row>
    <row r="17" spans="1:80" x14ac:dyDescent="0.25">
      <c r="A17" s="40">
        <v>41704</v>
      </c>
      <c r="B17" s="41">
        <v>2.5961805555555554E-2</v>
      </c>
      <c r="C17">
        <v>10.038</v>
      </c>
      <c r="D17">
        <v>8.4080999999999992</v>
      </c>
      <c r="E17">
        <v>84081.225699999995</v>
      </c>
      <c r="F17">
        <v>13.7</v>
      </c>
      <c r="G17">
        <v>11.1</v>
      </c>
      <c r="H17">
        <v>6976.6</v>
      </c>
      <c r="I17"/>
      <c r="J17">
        <v>0</v>
      </c>
      <c r="K17">
        <v>0.82930000000000004</v>
      </c>
      <c r="L17">
        <v>8.3248999999999995</v>
      </c>
      <c r="M17">
        <v>6.9733000000000001</v>
      </c>
      <c r="N17">
        <v>11.3939</v>
      </c>
      <c r="O17">
        <v>9.2453000000000003</v>
      </c>
      <c r="P17">
        <v>20.6</v>
      </c>
      <c r="Q17">
        <v>8.81</v>
      </c>
      <c r="R17">
        <v>7.1486000000000001</v>
      </c>
      <c r="S17">
        <v>16</v>
      </c>
      <c r="T17">
        <v>6976.5726000000004</v>
      </c>
      <c r="U17"/>
      <c r="V17"/>
      <c r="W17">
        <v>0</v>
      </c>
      <c r="X17">
        <v>0</v>
      </c>
      <c r="Y17">
        <v>12.1</v>
      </c>
      <c r="Z17">
        <v>849</v>
      </c>
      <c r="AA17">
        <v>875</v>
      </c>
      <c r="AB17">
        <v>796</v>
      </c>
      <c r="AC17">
        <v>46</v>
      </c>
      <c r="AD17">
        <v>12.6</v>
      </c>
      <c r="AE17">
        <v>0.28999999999999998</v>
      </c>
      <c r="AF17">
        <v>973</v>
      </c>
      <c r="AG17">
        <v>0</v>
      </c>
      <c r="AH17">
        <v>11</v>
      </c>
      <c r="AI17">
        <v>17</v>
      </c>
      <c r="AJ17">
        <v>191</v>
      </c>
      <c r="AK17">
        <v>190</v>
      </c>
      <c r="AL17">
        <v>6.9</v>
      </c>
      <c r="AM17">
        <v>195</v>
      </c>
      <c r="AN17" t="s">
        <v>155</v>
      </c>
      <c r="AO17">
        <v>2</v>
      </c>
      <c r="AP17" s="42">
        <v>0.94254629629629638</v>
      </c>
      <c r="AQ17">
        <v>47.158859999999997</v>
      </c>
      <c r="AR17">
        <v>-88.488755999999995</v>
      </c>
      <c r="AS17">
        <v>312.39999999999998</v>
      </c>
      <c r="AT17">
        <v>39.700000000000003</v>
      </c>
      <c r="AU17">
        <v>12</v>
      </c>
      <c r="AV17">
        <v>11</v>
      </c>
      <c r="AW17" t="s">
        <v>236</v>
      </c>
      <c r="AX17">
        <v>1.032867</v>
      </c>
      <c r="AY17">
        <v>1.4328669999999999</v>
      </c>
      <c r="AZ17">
        <v>1.7657339999999999</v>
      </c>
      <c r="BA17">
        <v>14.048999999999999</v>
      </c>
      <c r="BB17">
        <v>10.26</v>
      </c>
      <c r="BC17">
        <v>0.73</v>
      </c>
      <c r="BD17">
        <v>20.576000000000001</v>
      </c>
      <c r="BE17">
        <v>1578.6189999999999</v>
      </c>
      <c r="BF17">
        <v>841.61400000000003</v>
      </c>
      <c r="BG17">
        <v>0.22600000000000001</v>
      </c>
      <c r="BH17">
        <v>0.184</v>
      </c>
      <c r="BI17">
        <v>0.41</v>
      </c>
      <c r="BJ17">
        <v>0.17499999999999999</v>
      </c>
      <c r="BK17">
        <v>0.14199999999999999</v>
      </c>
      <c r="BL17">
        <v>0.317</v>
      </c>
      <c r="BM17">
        <v>43.712400000000002</v>
      </c>
      <c r="BN17"/>
      <c r="BO17"/>
      <c r="BP17"/>
      <c r="BQ17">
        <v>0</v>
      </c>
      <c r="BR17">
        <v>0.63620399999999999</v>
      </c>
      <c r="BS17">
        <v>-3.561642</v>
      </c>
      <c r="BT17">
        <v>0.01</v>
      </c>
      <c r="BU17">
        <v>15.315021</v>
      </c>
      <c r="BV17">
        <v>-71.589004200000005</v>
      </c>
      <c r="BW17" s="4">
        <f t="shared" si="9"/>
        <v>4.0462285482000002</v>
      </c>
      <c r="BY17" s="4">
        <f t="shared" si="10"/>
        <v>18664.322180991225</v>
      </c>
      <c r="BZ17" s="4">
        <f t="shared" si="11"/>
        <v>9950.5674567661681</v>
      </c>
      <c r="CA17" s="4">
        <f t="shared" si="12"/>
        <v>2.0690593370999997</v>
      </c>
      <c r="CB17" s="4">
        <f t="shared" si="13"/>
        <v>516.82028209742884</v>
      </c>
    </row>
    <row r="18" spans="1:80" x14ac:dyDescent="0.25">
      <c r="A18" s="40">
        <v>41704</v>
      </c>
      <c r="B18" s="41">
        <v>2.5973379629629628E-2</v>
      </c>
      <c r="C18">
        <v>9.7379999999999995</v>
      </c>
      <c r="D18">
        <v>8.7189999999999994</v>
      </c>
      <c r="E18">
        <v>87190.397679999995</v>
      </c>
      <c r="F18">
        <v>17.399999999999999</v>
      </c>
      <c r="G18">
        <v>-9.9</v>
      </c>
      <c r="H18">
        <v>6802.6</v>
      </c>
      <c r="I18"/>
      <c r="J18">
        <v>0</v>
      </c>
      <c r="K18">
        <v>0.82879999999999998</v>
      </c>
      <c r="L18">
        <v>8.0701000000000001</v>
      </c>
      <c r="M18">
        <v>7.2259000000000002</v>
      </c>
      <c r="N18">
        <v>14.3931</v>
      </c>
      <c r="O18">
        <v>0</v>
      </c>
      <c r="P18">
        <v>14.4</v>
      </c>
      <c r="Q18">
        <v>11.137</v>
      </c>
      <c r="R18">
        <v>0</v>
      </c>
      <c r="S18">
        <v>11.1</v>
      </c>
      <c r="T18">
        <v>6802.6194999999998</v>
      </c>
      <c r="U18"/>
      <c r="V18"/>
      <c r="W18">
        <v>0</v>
      </c>
      <c r="X18">
        <v>0</v>
      </c>
      <c r="Y18">
        <v>12.2</v>
      </c>
      <c r="Z18">
        <v>849</v>
      </c>
      <c r="AA18">
        <v>875</v>
      </c>
      <c r="AB18">
        <v>797</v>
      </c>
      <c r="AC18">
        <v>46.7</v>
      </c>
      <c r="AD18">
        <v>12.79</v>
      </c>
      <c r="AE18">
        <v>0.28999999999999998</v>
      </c>
      <c r="AF18">
        <v>973</v>
      </c>
      <c r="AG18">
        <v>0</v>
      </c>
      <c r="AH18">
        <v>10.282</v>
      </c>
      <c r="AI18">
        <v>17</v>
      </c>
      <c r="AJ18">
        <v>191</v>
      </c>
      <c r="AK18">
        <v>190</v>
      </c>
      <c r="AL18">
        <v>7.1</v>
      </c>
      <c r="AM18">
        <v>195</v>
      </c>
      <c r="AN18" t="s">
        <v>155</v>
      </c>
      <c r="AO18">
        <v>2</v>
      </c>
      <c r="AP18" s="42">
        <v>0.94255787037037031</v>
      </c>
      <c r="AQ18">
        <v>47.158828999999997</v>
      </c>
      <c r="AR18">
        <v>-88.488525999999993</v>
      </c>
      <c r="AS18">
        <v>312.2</v>
      </c>
      <c r="AT18">
        <v>41.8</v>
      </c>
      <c r="AU18">
        <v>12</v>
      </c>
      <c r="AV18">
        <v>11</v>
      </c>
      <c r="AW18" t="s">
        <v>236</v>
      </c>
      <c r="AX18">
        <v>1.198302</v>
      </c>
      <c r="AY18">
        <v>1.6310690000000001</v>
      </c>
      <c r="AZ18">
        <v>2.0638359999999998</v>
      </c>
      <c r="BA18">
        <v>14.048999999999999</v>
      </c>
      <c r="BB18">
        <v>10.220000000000001</v>
      </c>
      <c r="BC18">
        <v>0.73</v>
      </c>
      <c r="BD18">
        <v>20.663</v>
      </c>
      <c r="BE18">
        <v>1532.1780000000001</v>
      </c>
      <c r="BF18">
        <v>873.17100000000005</v>
      </c>
      <c r="BG18">
        <v>0.28599999999999998</v>
      </c>
      <c r="BH18">
        <v>0</v>
      </c>
      <c r="BI18">
        <v>0.28599999999999998</v>
      </c>
      <c r="BJ18">
        <v>0.221</v>
      </c>
      <c r="BK18">
        <v>0</v>
      </c>
      <c r="BL18">
        <v>0.221</v>
      </c>
      <c r="BM18">
        <v>42.674300000000002</v>
      </c>
      <c r="BN18"/>
      <c r="BO18"/>
      <c r="BP18"/>
      <c r="BQ18">
        <v>0</v>
      </c>
      <c r="BR18">
        <v>0.67738799999999999</v>
      </c>
      <c r="BS18">
        <v>-3.6198600000000001</v>
      </c>
      <c r="BT18">
        <v>0.01</v>
      </c>
      <c r="BU18">
        <v>16.306422999999999</v>
      </c>
      <c r="BV18">
        <v>-72.759186</v>
      </c>
      <c r="BW18" s="4">
        <f t="shared" si="9"/>
        <v>4.3081569565999995</v>
      </c>
      <c r="BY18" s="4">
        <f t="shared" si="10"/>
        <v>19287.912471214968</v>
      </c>
      <c r="BZ18" s="4">
        <f t="shared" si="11"/>
        <v>10991.964262901076</v>
      </c>
      <c r="CA18" s="4">
        <f t="shared" si="12"/>
        <v>2.7820714408759999</v>
      </c>
      <c r="CB18" s="4">
        <f t="shared" si="13"/>
        <v>537.20792438631076</v>
      </c>
    </row>
    <row r="19" spans="1:80" x14ac:dyDescent="0.25">
      <c r="A19" s="40">
        <v>41704</v>
      </c>
      <c r="B19" s="41">
        <v>2.5984953703703708E-2</v>
      </c>
      <c r="C19">
        <v>9.2490000000000006</v>
      </c>
      <c r="D19">
        <v>9.5146999999999995</v>
      </c>
      <c r="E19">
        <v>95146.550889999999</v>
      </c>
      <c r="F19">
        <v>19.3</v>
      </c>
      <c r="G19">
        <v>-15.5</v>
      </c>
      <c r="H19">
        <v>6824</v>
      </c>
      <c r="I19"/>
      <c r="J19">
        <v>0</v>
      </c>
      <c r="K19">
        <v>0.82450000000000001</v>
      </c>
      <c r="L19">
        <v>7.6256000000000004</v>
      </c>
      <c r="M19">
        <v>7.8449</v>
      </c>
      <c r="N19">
        <v>15.9367</v>
      </c>
      <c r="O19">
        <v>0</v>
      </c>
      <c r="P19">
        <v>15.9</v>
      </c>
      <c r="Q19">
        <v>12.3348</v>
      </c>
      <c r="R19">
        <v>0</v>
      </c>
      <c r="S19">
        <v>12.3</v>
      </c>
      <c r="T19">
        <v>6824.0499</v>
      </c>
      <c r="U19"/>
      <c r="V19"/>
      <c r="W19">
        <v>0</v>
      </c>
      <c r="X19">
        <v>0</v>
      </c>
      <c r="Y19">
        <v>12.2</v>
      </c>
      <c r="Z19">
        <v>848</v>
      </c>
      <c r="AA19">
        <v>874</v>
      </c>
      <c r="AB19">
        <v>796</v>
      </c>
      <c r="AC19">
        <v>47</v>
      </c>
      <c r="AD19">
        <v>12.87</v>
      </c>
      <c r="AE19">
        <v>0.3</v>
      </c>
      <c r="AF19">
        <v>973</v>
      </c>
      <c r="AG19">
        <v>0</v>
      </c>
      <c r="AH19">
        <v>10.718</v>
      </c>
      <c r="AI19">
        <v>17</v>
      </c>
      <c r="AJ19">
        <v>191</v>
      </c>
      <c r="AK19">
        <v>190</v>
      </c>
      <c r="AL19">
        <v>7.3</v>
      </c>
      <c r="AM19">
        <v>195</v>
      </c>
      <c r="AN19" t="s">
        <v>155</v>
      </c>
      <c r="AO19">
        <v>2</v>
      </c>
      <c r="AP19" s="42">
        <v>0.94256944444444446</v>
      </c>
      <c r="AQ19">
        <v>47.158814</v>
      </c>
      <c r="AR19">
        <v>-88.488192999999995</v>
      </c>
      <c r="AS19">
        <v>312.10000000000002</v>
      </c>
      <c r="AT19">
        <v>43.7</v>
      </c>
      <c r="AU19">
        <v>12</v>
      </c>
      <c r="AV19">
        <v>11</v>
      </c>
      <c r="AW19" t="s">
        <v>236</v>
      </c>
      <c r="AX19">
        <v>1.4326669999999999</v>
      </c>
      <c r="AY19">
        <v>1.9326669999999999</v>
      </c>
      <c r="AZ19">
        <v>2.4326669999999999</v>
      </c>
      <c r="BA19">
        <v>14.048999999999999</v>
      </c>
      <c r="BB19">
        <v>9.9600000000000009</v>
      </c>
      <c r="BC19">
        <v>0.71</v>
      </c>
      <c r="BD19">
        <v>21.285</v>
      </c>
      <c r="BE19">
        <v>1431.912</v>
      </c>
      <c r="BF19">
        <v>937.56700000000001</v>
      </c>
      <c r="BG19">
        <v>0.313</v>
      </c>
      <c r="BH19">
        <v>0</v>
      </c>
      <c r="BI19">
        <v>0.313</v>
      </c>
      <c r="BJ19">
        <v>0.24299999999999999</v>
      </c>
      <c r="BK19">
        <v>0</v>
      </c>
      <c r="BL19">
        <v>0.24299999999999999</v>
      </c>
      <c r="BM19">
        <v>42.339399999999998</v>
      </c>
      <c r="BN19"/>
      <c r="BO19"/>
      <c r="BP19"/>
      <c r="BQ19">
        <v>0</v>
      </c>
      <c r="BR19">
        <v>0.70318000000000003</v>
      </c>
      <c r="BS19">
        <v>-3.4755739999999999</v>
      </c>
      <c r="BT19">
        <v>0.01</v>
      </c>
      <c r="BU19">
        <v>16.927301</v>
      </c>
      <c r="BV19">
        <v>-69.859037400000005</v>
      </c>
      <c r="BW19" s="4">
        <f t="shared" si="9"/>
        <v>4.4721929241999998</v>
      </c>
      <c r="BY19" s="4">
        <f t="shared" si="10"/>
        <v>18712.048991583266</v>
      </c>
      <c r="BZ19" s="4">
        <f t="shared" si="11"/>
        <v>12252.009646466924</v>
      </c>
      <c r="CA19" s="4">
        <f t="shared" si="12"/>
        <v>3.1754939583959998</v>
      </c>
      <c r="CB19" s="4">
        <f t="shared" si="13"/>
        <v>553.28604486465679</v>
      </c>
    </row>
    <row r="20" spans="1:80" x14ac:dyDescent="0.25">
      <c r="A20" s="40">
        <v>41704</v>
      </c>
      <c r="B20" s="41">
        <v>2.5996527777777778E-2</v>
      </c>
      <c r="C20">
        <v>8.65</v>
      </c>
      <c r="D20">
        <v>10.488300000000001</v>
      </c>
      <c r="E20">
        <v>104883.2861</v>
      </c>
      <c r="F20">
        <v>20.5</v>
      </c>
      <c r="G20">
        <v>-7</v>
      </c>
      <c r="H20">
        <v>6810.3</v>
      </c>
      <c r="I20"/>
      <c r="J20">
        <v>0</v>
      </c>
      <c r="K20">
        <v>0.81899999999999995</v>
      </c>
      <c r="L20">
        <v>7.0849000000000002</v>
      </c>
      <c r="M20">
        <v>8.5904000000000007</v>
      </c>
      <c r="N20">
        <v>16.785900000000002</v>
      </c>
      <c r="O20">
        <v>0</v>
      </c>
      <c r="P20">
        <v>16.8</v>
      </c>
      <c r="Q20">
        <v>12.992100000000001</v>
      </c>
      <c r="R20">
        <v>0</v>
      </c>
      <c r="S20">
        <v>13</v>
      </c>
      <c r="T20">
        <v>6810.2736000000004</v>
      </c>
      <c r="U20"/>
      <c r="V20"/>
      <c r="W20">
        <v>0</v>
      </c>
      <c r="X20">
        <v>0</v>
      </c>
      <c r="Y20">
        <v>12.2</v>
      </c>
      <c r="Z20">
        <v>849</v>
      </c>
      <c r="AA20">
        <v>874</v>
      </c>
      <c r="AB20">
        <v>797</v>
      </c>
      <c r="AC20">
        <v>47</v>
      </c>
      <c r="AD20">
        <v>12.87</v>
      </c>
      <c r="AE20">
        <v>0.3</v>
      </c>
      <c r="AF20">
        <v>973</v>
      </c>
      <c r="AG20">
        <v>0</v>
      </c>
      <c r="AH20">
        <v>10.282</v>
      </c>
      <c r="AI20">
        <v>17</v>
      </c>
      <c r="AJ20">
        <v>191</v>
      </c>
      <c r="AK20">
        <v>190</v>
      </c>
      <c r="AL20">
        <v>7.2</v>
      </c>
      <c r="AM20">
        <v>195</v>
      </c>
      <c r="AN20" t="s">
        <v>155</v>
      </c>
      <c r="AO20">
        <v>2</v>
      </c>
      <c r="AP20" s="42">
        <v>0.94259259259259265</v>
      </c>
      <c r="AQ20">
        <v>47.158807000000003</v>
      </c>
      <c r="AR20">
        <v>-88.487842999999998</v>
      </c>
      <c r="AS20">
        <v>312.2</v>
      </c>
      <c r="AT20">
        <v>44.2</v>
      </c>
      <c r="AU20">
        <v>12</v>
      </c>
      <c r="AV20">
        <v>11</v>
      </c>
      <c r="AW20" t="s">
        <v>236</v>
      </c>
      <c r="AX20">
        <v>1.532567</v>
      </c>
      <c r="AY20">
        <v>2</v>
      </c>
      <c r="AZ20">
        <v>2.5325669999999998</v>
      </c>
      <c r="BA20">
        <v>14.048999999999999</v>
      </c>
      <c r="BB20">
        <v>9.64</v>
      </c>
      <c r="BC20">
        <v>0.69</v>
      </c>
      <c r="BD20">
        <v>22.093</v>
      </c>
      <c r="BE20">
        <v>1313.778</v>
      </c>
      <c r="BF20">
        <v>1013.861</v>
      </c>
      <c r="BG20">
        <v>0.32600000000000001</v>
      </c>
      <c r="BH20">
        <v>0</v>
      </c>
      <c r="BI20">
        <v>0.32600000000000001</v>
      </c>
      <c r="BJ20">
        <v>0.252</v>
      </c>
      <c r="BK20">
        <v>0</v>
      </c>
      <c r="BL20">
        <v>0.252</v>
      </c>
      <c r="BM20">
        <v>41.726700000000001</v>
      </c>
      <c r="BN20"/>
      <c r="BO20"/>
      <c r="BP20"/>
      <c r="BQ20">
        <v>0</v>
      </c>
      <c r="BR20">
        <v>0.77851800000000004</v>
      </c>
      <c r="BS20">
        <v>-3.707074</v>
      </c>
      <c r="BT20">
        <v>1.0718E-2</v>
      </c>
      <c r="BU20">
        <v>18.740874999999999</v>
      </c>
      <c r="BV20">
        <v>-74.512187400000002</v>
      </c>
      <c r="BW20" s="4">
        <f t="shared" si="9"/>
        <v>4.9513391749999993</v>
      </c>
      <c r="BY20" s="4">
        <f t="shared" si="10"/>
        <v>19007.681640879</v>
      </c>
      <c r="BZ20" s="4">
        <f t="shared" si="11"/>
        <v>14668.495831185499</v>
      </c>
      <c r="CA20" s="4">
        <f t="shared" si="12"/>
        <v>3.6459247860000001</v>
      </c>
      <c r="CB20" s="4">
        <f t="shared" si="13"/>
        <v>603.70003876185001</v>
      </c>
    </row>
    <row r="21" spans="1:80" x14ac:dyDescent="0.25">
      <c r="A21" s="40">
        <v>41704</v>
      </c>
      <c r="B21" s="41">
        <v>2.6008101851851855E-2</v>
      </c>
      <c r="C21">
        <v>8.2219999999999995</v>
      </c>
      <c r="D21">
        <v>11.258699999999999</v>
      </c>
      <c r="E21">
        <v>112586.5805</v>
      </c>
      <c r="F21">
        <v>19.8</v>
      </c>
      <c r="G21">
        <v>-18.600000000000001</v>
      </c>
      <c r="H21">
        <v>6842.7</v>
      </c>
      <c r="I21"/>
      <c r="J21">
        <v>0</v>
      </c>
      <c r="K21">
        <v>0.81410000000000005</v>
      </c>
      <c r="L21">
        <v>6.6939000000000002</v>
      </c>
      <c r="M21">
        <v>9.1661000000000001</v>
      </c>
      <c r="N21">
        <v>16.154800000000002</v>
      </c>
      <c r="O21">
        <v>0</v>
      </c>
      <c r="P21">
        <v>16.2</v>
      </c>
      <c r="Q21">
        <v>12.5032</v>
      </c>
      <c r="R21">
        <v>0</v>
      </c>
      <c r="S21">
        <v>12.5</v>
      </c>
      <c r="T21">
        <v>6842.6652000000004</v>
      </c>
      <c r="U21"/>
      <c r="V21"/>
      <c r="W21">
        <v>0</v>
      </c>
      <c r="X21">
        <v>0</v>
      </c>
      <c r="Y21">
        <v>12.3</v>
      </c>
      <c r="Z21">
        <v>850</v>
      </c>
      <c r="AA21">
        <v>875</v>
      </c>
      <c r="AB21">
        <v>799</v>
      </c>
      <c r="AC21">
        <v>47</v>
      </c>
      <c r="AD21">
        <v>12.86</v>
      </c>
      <c r="AE21">
        <v>0.3</v>
      </c>
      <c r="AF21">
        <v>974</v>
      </c>
      <c r="AG21">
        <v>0</v>
      </c>
      <c r="AH21">
        <v>10</v>
      </c>
      <c r="AI21">
        <v>17</v>
      </c>
      <c r="AJ21">
        <v>191</v>
      </c>
      <c r="AK21">
        <v>190</v>
      </c>
      <c r="AL21">
        <v>7.1</v>
      </c>
      <c r="AM21">
        <v>195</v>
      </c>
      <c r="AN21" t="s">
        <v>155</v>
      </c>
      <c r="AO21">
        <v>2</v>
      </c>
      <c r="AP21" s="42">
        <v>0.94259259259259265</v>
      </c>
      <c r="AQ21">
        <v>47.158807000000003</v>
      </c>
      <c r="AR21">
        <v>-88.487755000000007</v>
      </c>
      <c r="AS21">
        <v>312.2</v>
      </c>
      <c r="AT21">
        <v>44.8</v>
      </c>
      <c r="AU21">
        <v>12</v>
      </c>
      <c r="AV21">
        <v>11</v>
      </c>
      <c r="AW21" t="s">
        <v>236</v>
      </c>
      <c r="AX21">
        <v>1.6</v>
      </c>
      <c r="AY21">
        <v>2</v>
      </c>
      <c r="AZ21">
        <v>2.6</v>
      </c>
      <c r="BA21">
        <v>14.048999999999999</v>
      </c>
      <c r="BB21">
        <v>9.3699999999999992</v>
      </c>
      <c r="BC21">
        <v>0.67</v>
      </c>
      <c r="BD21">
        <v>22.829000000000001</v>
      </c>
      <c r="BE21">
        <v>1227.134</v>
      </c>
      <c r="BF21">
        <v>1069.48</v>
      </c>
      <c r="BG21">
        <v>0.31</v>
      </c>
      <c r="BH21">
        <v>0</v>
      </c>
      <c r="BI21">
        <v>0.31</v>
      </c>
      <c r="BJ21">
        <v>0.24</v>
      </c>
      <c r="BK21">
        <v>0</v>
      </c>
      <c r="BL21">
        <v>0.24</v>
      </c>
      <c r="BM21">
        <v>41.447499999999998</v>
      </c>
      <c r="BN21"/>
      <c r="BO21"/>
      <c r="BP21"/>
      <c r="BQ21">
        <v>0</v>
      </c>
      <c r="BR21">
        <v>0.65981000000000001</v>
      </c>
      <c r="BS21">
        <v>-3.6575259999999998</v>
      </c>
      <c r="BT21">
        <v>1.0999999999999999E-2</v>
      </c>
      <c r="BU21">
        <v>15.883276</v>
      </c>
      <c r="BV21">
        <v>-73.516272599999994</v>
      </c>
      <c r="BW21" s="4">
        <f t="shared" si="9"/>
        <v>4.1963615191999999</v>
      </c>
      <c r="BY21" s="4">
        <f t="shared" si="10"/>
        <v>15046.980984479647</v>
      </c>
      <c r="BZ21" s="4">
        <f t="shared" si="11"/>
        <v>13113.845124722562</v>
      </c>
      <c r="CA21" s="4">
        <f t="shared" si="12"/>
        <v>2.9428533772800001</v>
      </c>
      <c r="CB21" s="4">
        <f t="shared" si="13"/>
        <v>508.22464731172005</v>
      </c>
    </row>
    <row r="22" spans="1:80" x14ac:dyDescent="0.25">
      <c r="A22" s="40">
        <v>41704</v>
      </c>
      <c r="B22" s="41">
        <v>2.6019675925925925E-2</v>
      </c>
      <c r="C22">
        <v>7.9020000000000001</v>
      </c>
      <c r="D22">
        <v>11.6401</v>
      </c>
      <c r="E22">
        <v>116401.11749999999</v>
      </c>
      <c r="F22">
        <v>16.600000000000001</v>
      </c>
      <c r="G22">
        <v>-4.5</v>
      </c>
      <c r="H22">
        <v>7339.8</v>
      </c>
      <c r="I22"/>
      <c r="J22">
        <v>0</v>
      </c>
      <c r="K22">
        <v>0.81189999999999996</v>
      </c>
      <c r="L22">
        <v>6.4153000000000002</v>
      </c>
      <c r="M22">
        <v>9.4502000000000006</v>
      </c>
      <c r="N22">
        <v>13.509600000000001</v>
      </c>
      <c r="O22">
        <v>0</v>
      </c>
      <c r="P22">
        <v>13.5</v>
      </c>
      <c r="Q22">
        <v>10.456099999999999</v>
      </c>
      <c r="R22">
        <v>0</v>
      </c>
      <c r="S22">
        <v>10.5</v>
      </c>
      <c r="T22">
        <v>7339.8464000000004</v>
      </c>
      <c r="U22"/>
      <c r="V22"/>
      <c r="W22">
        <v>0</v>
      </c>
      <c r="X22">
        <v>0</v>
      </c>
      <c r="Y22">
        <v>12.2</v>
      </c>
      <c r="Z22">
        <v>851</v>
      </c>
      <c r="AA22">
        <v>877</v>
      </c>
      <c r="AB22">
        <v>800</v>
      </c>
      <c r="AC22">
        <v>47</v>
      </c>
      <c r="AD22">
        <v>12.87</v>
      </c>
      <c r="AE22">
        <v>0.3</v>
      </c>
      <c r="AF22">
        <v>973</v>
      </c>
      <c r="AG22">
        <v>0</v>
      </c>
      <c r="AH22">
        <v>10.718</v>
      </c>
      <c r="AI22">
        <v>17</v>
      </c>
      <c r="AJ22">
        <v>191</v>
      </c>
      <c r="AK22">
        <v>189.3</v>
      </c>
      <c r="AL22">
        <v>7</v>
      </c>
      <c r="AM22">
        <v>195</v>
      </c>
      <c r="AN22" t="s">
        <v>155</v>
      </c>
      <c r="AO22">
        <v>2</v>
      </c>
      <c r="AP22" s="42">
        <v>0.94260416666666658</v>
      </c>
      <c r="AQ22">
        <v>47.158777999999998</v>
      </c>
      <c r="AR22">
        <v>-88.487466999999995</v>
      </c>
      <c r="AS22">
        <v>317</v>
      </c>
      <c r="AT22">
        <v>46</v>
      </c>
      <c r="AU22">
        <v>12</v>
      </c>
      <c r="AV22">
        <v>10</v>
      </c>
      <c r="AW22" t="s">
        <v>237</v>
      </c>
      <c r="AX22">
        <v>1.6653880000000001</v>
      </c>
      <c r="AY22">
        <v>1.6730579999999999</v>
      </c>
      <c r="AZ22">
        <v>2.6326939999999999</v>
      </c>
      <c r="BA22">
        <v>14.048999999999999</v>
      </c>
      <c r="BB22">
        <v>9.25</v>
      </c>
      <c r="BC22">
        <v>0.66</v>
      </c>
      <c r="BD22">
        <v>23.172999999999998</v>
      </c>
      <c r="BE22">
        <v>1172.133</v>
      </c>
      <c r="BF22">
        <v>1098.95</v>
      </c>
      <c r="BG22">
        <v>0.25800000000000001</v>
      </c>
      <c r="BH22">
        <v>0</v>
      </c>
      <c r="BI22">
        <v>0.25800000000000001</v>
      </c>
      <c r="BJ22">
        <v>0.2</v>
      </c>
      <c r="BK22">
        <v>0</v>
      </c>
      <c r="BL22">
        <v>0.2</v>
      </c>
      <c r="BM22">
        <v>44.310600000000001</v>
      </c>
      <c r="BN22"/>
      <c r="BO22"/>
      <c r="BP22"/>
      <c r="BQ22">
        <v>0</v>
      </c>
      <c r="BR22">
        <v>0.60774399999999995</v>
      </c>
      <c r="BS22">
        <v>-4.0478019999999999</v>
      </c>
      <c r="BT22">
        <v>1.0999999999999999E-2</v>
      </c>
      <c r="BU22">
        <v>14.629917000000001</v>
      </c>
      <c r="BV22">
        <v>-81.360820200000006</v>
      </c>
      <c r="BW22" s="4">
        <f t="shared" si="9"/>
        <v>3.8652240714000001</v>
      </c>
      <c r="BY22" s="4">
        <f t="shared" si="10"/>
        <v>13238.416964285894</v>
      </c>
      <c r="BZ22" s="4">
        <f t="shared" si="11"/>
        <v>12411.8665056798</v>
      </c>
      <c r="CA22" s="4">
        <f t="shared" si="12"/>
        <v>2.2588591848000004</v>
      </c>
      <c r="CB22" s="4">
        <f t="shared" si="13"/>
        <v>500.45702896999444</v>
      </c>
    </row>
    <row r="23" spans="1:80" x14ac:dyDescent="0.25">
      <c r="A23" s="40">
        <v>41704</v>
      </c>
      <c r="B23" s="41">
        <v>2.6031250000000002E-2</v>
      </c>
      <c r="C23">
        <v>7.6189999999999998</v>
      </c>
      <c r="D23">
        <v>12.401</v>
      </c>
      <c r="E23">
        <v>124009.9918</v>
      </c>
      <c r="F23">
        <v>12.9</v>
      </c>
      <c r="G23">
        <v>-4.5999999999999996</v>
      </c>
      <c r="H23">
        <v>9246.7999999999993</v>
      </c>
      <c r="I23"/>
      <c r="J23">
        <v>0</v>
      </c>
      <c r="K23">
        <v>0.80389999999999995</v>
      </c>
      <c r="L23">
        <v>6.1249000000000002</v>
      </c>
      <c r="M23">
        <v>9.9686000000000003</v>
      </c>
      <c r="N23">
        <v>10.36</v>
      </c>
      <c r="O23">
        <v>0</v>
      </c>
      <c r="P23">
        <v>10.4</v>
      </c>
      <c r="Q23">
        <v>8.0183</v>
      </c>
      <c r="R23">
        <v>0</v>
      </c>
      <c r="S23">
        <v>8</v>
      </c>
      <c r="T23">
        <v>9246.8294000000005</v>
      </c>
      <c r="U23"/>
      <c r="V23"/>
      <c r="W23">
        <v>0</v>
      </c>
      <c r="X23">
        <v>0</v>
      </c>
      <c r="Y23">
        <v>12.3</v>
      </c>
      <c r="Z23">
        <v>852</v>
      </c>
      <c r="AA23">
        <v>878</v>
      </c>
      <c r="AB23">
        <v>799</v>
      </c>
      <c r="AC23">
        <v>47</v>
      </c>
      <c r="AD23">
        <v>12.86</v>
      </c>
      <c r="AE23">
        <v>0.3</v>
      </c>
      <c r="AF23">
        <v>974</v>
      </c>
      <c r="AG23">
        <v>0</v>
      </c>
      <c r="AH23">
        <v>11</v>
      </c>
      <c r="AI23">
        <v>17</v>
      </c>
      <c r="AJ23">
        <v>191</v>
      </c>
      <c r="AK23">
        <v>189</v>
      </c>
      <c r="AL23">
        <v>7.1</v>
      </c>
      <c r="AM23">
        <v>195</v>
      </c>
      <c r="AN23" t="s">
        <v>155</v>
      </c>
      <c r="AO23">
        <v>2</v>
      </c>
      <c r="AP23" s="42">
        <v>0.94261574074074073</v>
      </c>
      <c r="AQ23">
        <v>47.158720000000002</v>
      </c>
      <c r="AR23">
        <v>-88.487159000000005</v>
      </c>
      <c r="AS23">
        <v>326.60000000000002</v>
      </c>
      <c r="AT23">
        <v>45.9</v>
      </c>
      <c r="AU23">
        <v>12</v>
      </c>
      <c r="AV23">
        <v>11</v>
      </c>
      <c r="AW23" t="s">
        <v>238</v>
      </c>
      <c r="AX23">
        <v>1.7666999999999999</v>
      </c>
      <c r="AY23">
        <v>1.0333000000000001</v>
      </c>
      <c r="AZ23">
        <v>2.7</v>
      </c>
      <c r="BA23">
        <v>14.048999999999999</v>
      </c>
      <c r="BB23">
        <v>8.85</v>
      </c>
      <c r="BC23">
        <v>0.63</v>
      </c>
      <c r="BD23">
        <v>24.401</v>
      </c>
      <c r="BE23">
        <v>1091.479</v>
      </c>
      <c r="BF23">
        <v>1130.6389999999999</v>
      </c>
      <c r="BG23">
        <v>0.193</v>
      </c>
      <c r="BH23">
        <v>0</v>
      </c>
      <c r="BI23">
        <v>0.193</v>
      </c>
      <c r="BJ23">
        <v>0.15</v>
      </c>
      <c r="BK23">
        <v>0</v>
      </c>
      <c r="BL23">
        <v>0.15</v>
      </c>
      <c r="BM23">
        <v>54.4465</v>
      </c>
      <c r="BN23"/>
      <c r="BO23"/>
      <c r="BP23"/>
      <c r="BQ23">
        <v>0</v>
      </c>
      <c r="BR23">
        <v>0.60066600000000003</v>
      </c>
      <c r="BS23">
        <v>-4.2502579999999996</v>
      </c>
      <c r="BT23">
        <v>1.0999999999999999E-2</v>
      </c>
      <c r="BU23">
        <v>14.459533</v>
      </c>
      <c r="BV23">
        <v>-85.430185800000004</v>
      </c>
      <c r="BW23" s="4">
        <f t="shared" si="9"/>
        <v>3.8202086186000002</v>
      </c>
      <c r="BY23" s="4">
        <f t="shared" si="10"/>
        <v>12183.917550105005</v>
      </c>
      <c r="BZ23" s="4">
        <f t="shared" si="11"/>
        <v>12621.051211185164</v>
      </c>
      <c r="CA23" s="4">
        <f t="shared" si="12"/>
        <v>1.6744139214</v>
      </c>
      <c r="CB23" s="4">
        <f t="shared" si="13"/>
        <v>607.77318381003408</v>
      </c>
    </row>
    <row r="24" spans="1:80" x14ac:dyDescent="0.25">
      <c r="A24" s="40">
        <v>41704</v>
      </c>
      <c r="B24" s="41">
        <v>2.6042824074074072E-2</v>
      </c>
      <c r="C24">
        <v>7.7489999999999997</v>
      </c>
      <c r="D24">
        <v>12.329800000000001</v>
      </c>
      <c r="E24">
        <v>123298.21249999999</v>
      </c>
      <c r="F24">
        <v>8.8000000000000007</v>
      </c>
      <c r="G24">
        <v>-3.6</v>
      </c>
      <c r="H24">
        <v>9364</v>
      </c>
      <c r="I24"/>
      <c r="J24">
        <v>0</v>
      </c>
      <c r="K24">
        <v>0.80349999999999999</v>
      </c>
      <c r="L24">
        <v>6.2270000000000003</v>
      </c>
      <c r="M24">
        <v>9.9076000000000004</v>
      </c>
      <c r="N24">
        <v>7.0712000000000002</v>
      </c>
      <c r="O24">
        <v>0</v>
      </c>
      <c r="P24">
        <v>7.1</v>
      </c>
      <c r="Q24">
        <v>5.4728000000000003</v>
      </c>
      <c r="R24">
        <v>0</v>
      </c>
      <c r="S24">
        <v>5.5</v>
      </c>
      <c r="T24">
        <v>9364.0259000000005</v>
      </c>
      <c r="U24"/>
      <c r="V24"/>
      <c r="W24">
        <v>0</v>
      </c>
      <c r="X24">
        <v>0</v>
      </c>
      <c r="Y24">
        <v>12.2</v>
      </c>
      <c r="Z24">
        <v>851</v>
      </c>
      <c r="AA24">
        <v>877</v>
      </c>
      <c r="AB24">
        <v>799</v>
      </c>
      <c r="AC24">
        <v>47</v>
      </c>
      <c r="AD24">
        <v>12.86</v>
      </c>
      <c r="AE24">
        <v>0.3</v>
      </c>
      <c r="AF24">
        <v>974</v>
      </c>
      <c r="AG24">
        <v>0</v>
      </c>
      <c r="AH24">
        <v>11</v>
      </c>
      <c r="AI24">
        <v>17</v>
      </c>
      <c r="AJ24">
        <v>191</v>
      </c>
      <c r="AK24">
        <v>189</v>
      </c>
      <c r="AL24">
        <v>7.1</v>
      </c>
      <c r="AM24">
        <v>195</v>
      </c>
      <c r="AN24" t="s">
        <v>155</v>
      </c>
      <c r="AO24">
        <v>2</v>
      </c>
      <c r="AP24" s="42">
        <v>0.94262731481481488</v>
      </c>
      <c r="AQ24">
        <v>47.158723999999999</v>
      </c>
      <c r="AR24">
        <v>-88.486795999999998</v>
      </c>
      <c r="AS24">
        <v>326.3</v>
      </c>
      <c r="AT24">
        <v>45.9</v>
      </c>
      <c r="AU24">
        <v>12</v>
      </c>
      <c r="AV24">
        <v>11</v>
      </c>
      <c r="AW24" t="s">
        <v>238</v>
      </c>
      <c r="AX24">
        <v>1.7</v>
      </c>
      <c r="AY24">
        <v>1.1000000000000001</v>
      </c>
      <c r="AZ24">
        <v>2.7</v>
      </c>
      <c r="BA24">
        <v>14.048999999999999</v>
      </c>
      <c r="BB24">
        <v>8.83</v>
      </c>
      <c r="BC24">
        <v>0.63</v>
      </c>
      <c r="BD24">
        <v>24.448</v>
      </c>
      <c r="BE24">
        <v>1106.222</v>
      </c>
      <c r="BF24">
        <v>1120.2439999999999</v>
      </c>
      <c r="BG24">
        <v>0.13200000000000001</v>
      </c>
      <c r="BH24">
        <v>0</v>
      </c>
      <c r="BI24">
        <v>0.13200000000000001</v>
      </c>
      <c r="BJ24">
        <v>0.10199999999999999</v>
      </c>
      <c r="BK24">
        <v>0</v>
      </c>
      <c r="BL24">
        <v>0.10199999999999999</v>
      </c>
      <c r="BM24">
        <v>54.965699999999998</v>
      </c>
      <c r="BN24"/>
      <c r="BO24"/>
      <c r="BP24"/>
      <c r="BQ24">
        <v>0</v>
      </c>
      <c r="BR24">
        <v>0.51020900000000002</v>
      </c>
      <c r="BS24">
        <v>-4.3522470000000002</v>
      </c>
      <c r="BT24">
        <v>1.1717E-2</v>
      </c>
      <c r="BU24">
        <v>12.282000999999999</v>
      </c>
      <c r="BV24">
        <v>-87.480164700000003</v>
      </c>
      <c r="BW24" s="4">
        <f t="shared" si="9"/>
        <v>3.2449046641999999</v>
      </c>
      <c r="BY24" s="4">
        <f t="shared" si="10"/>
        <v>10488.870416291384</v>
      </c>
      <c r="BZ24" s="4">
        <f t="shared" si="11"/>
        <v>10621.822880604366</v>
      </c>
      <c r="CA24" s="4">
        <f t="shared" si="12"/>
        <v>0.9671338867439998</v>
      </c>
      <c r="CB24" s="4">
        <f t="shared" si="13"/>
        <v>521.1685399863203</v>
      </c>
    </row>
    <row r="25" spans="1:80" x14ac:dyDescent="0.25">
      <c r="A25" s="40">
        <v>41704</v>
      </c>
      <c r="B25" s="41">
        <v>2.6054398148148149E-2</v>
      </c>
      <c r="C25">
        <v>8.2140000000000004</v>
      </c>
      <c r="D25">
        <v>11.7103</v>
      </c>
      <c r="E25">
        <v>117102.8898</v>
      </c>
      <c r="F25">
        <v>8.8000000000000007</v>
      </c>
      <c r="G25">
        <v>-1.2</v>
      </c>
      <c r="H25">
        <v>7356.3</v>
      </c>
      <c r="I25"/>
      <c r="J25">
        <v>0</v>
      </c>
      <c r="K25">
        <v>0.80889999999999995</v>
      </c>
      <c r="L25">
        <v>6.6440999999999999</v>
      </c>
      <c r="M25">
        <v>9.4725000000000001</v>
      </c>
      <c r="N25">
        <v>7.1494999999999997</v>
      </c>
      <c r="O25">
        <v>0</v>
      </c>
      <c r="P25">
        <v>7.1</v>
      </c>
      <c r="Q25">
        <v>5.5332999999999997</v>
      </c>
      <c r="R25">
        <v>0</v>
      </c>
      <c r="S25">
        <v>5.5</v>
      </c>
      <c r="T25">
        <v>7356.3215</v>
      </c>
      <c r="U25"/>
      <c r="V25"/>
      <c r="W25">
        <v>0</v>
      </c>
      <c r="X25">
        <v>0</v>
      </c>
      <c r="Y25">
        <v>12.2</v>
      </c>
      <c r="Z25">
        <v>851</v>
      </c>
      <c r="AA25">
        <v>876</v>
      </c>
      <c r="AB25">
        <v>799</v>
      </c>
      <c r="AC25">
        <v>47</v>
      </c>
      <c r="AD25">
        <v>12.86</v>
      </c>
      <c r="AE25">
        <v>0.3</v>
      </c>
      <c r="AF25">
        <v>974</v>
      </c>
      <c r="AG25">
        <v>0</v>
      </c>
      <c r="AH25">
        <v>11</v>
      </c>
      <c r="AI25">
        <v>17</v>
      </c>
      <c r="AJ25">
        <v>191</v>
      </c>
      <c r="AK25">
        <v>189</v>
      </c>
      <c r="AL25">
        <v>7</v>
      </c>
      <c r="AM25">
        <v>195</v>
      </c>
      <c r="AN25" t="s">
        <v>155</v>
      </c>
      <c r="AO25">
        <v>2</v>
      </c>
      <c r="AP25" s="42">
        <v>0.94265046296296295</v>
      </c>
      <c r="AQ25">
        <v>47.158712999999999</v>
      </c>
      <c r="AR25">
        <v>-88.486350000000002</v>
      </c>
      <c r="AS25">
        <v>326.2</v>
      </c>
      <c r="AT25">
        <v>45</v>
      </c>
      <c r="AU25">
        <v>12</v>
      </c>
      <c r="AV25">
        <v>11</v>
      </c>
      <c r="AW25" t="s">
        <v>238</v>
      </c>
      <c r="AX25">
        <v>1.4682999999999999</v>
      </c>
      <c r="AY25">
        <v>1.1331</v>
      </c>
      <c r="AZ25">
        <v>2.4352</v>
      </c>
      <c r="BA25">
        <v>14.048999999999999</v>
      </c>
      <c r="BB25">
        <v>9.1</v>
      </c>
      <c r="BC25">
        <v>0.65</v>
      </c>
      <c r="BD25">
        <v>23.623999999999999</v>
      </c>
      <c r="BE25">
        <v>1195.6880000000001</v>
      </c>
      <c r="BF25">
        <v>1084.9849999999999</v>
      </c>
      <c r="BG25">
        <v>0.13500000000000001</v>
      </c>
      <c r="BH25">
        <v>0</v>
      </c>
      <c r="BI25">
        <v>0.13500000000000001</v>
      </c>
      <c r="BJ25">
        <v>0.104</v>
      </c>
      <c r="BK25">
        <v>0</v>
      </c>
      <c r="BL25">
        <v>0.104</v>
      </c>
      <c r="BM25">
        <v>43.742800000000003</v>
      </c>
      <c r="BN25"/>
      <c r="BO25"/>
      <c r="BP25"/>
      <c r="BQ25">
        <v>0</v>
      </c>
      <c r="BR25">
        <v>0.38628499999999999</v>
      </c>
      <c r="BS25">
        <v>-4.0430599999999997</v>
      </c>
      <c r="BT25">
        <v>1.2E-2</v>
      </c>
      <c r="BU25">
        <v>9.2988520000000001</v>
      </c>
      <c r="BV25">
        <v>-81.265506000000002</v>
      </c>
      <c r="BW25" s="4">
        <f t="shared" si="9"/>
        <v>2.4567566984</v>
      </c>
      <c r="BY25" s="4">
        <f t="shared" si="10"/>
        <v>8583.5018791358725</v>
      </c>
      <c r="BZ25" s="4">
        <f t="shared" si="11"/>
        <v>7788.7967315338401</v>
      </c>
      <c r="CA25" s="4">
        <f t="shared" si="12"/>
        <v>0.74658622937599994</v>
      </c>
      <c r="CB25" s="4">
        <f t="shared" si="13"/>
        <v>314.01703956104325</v>
      </c>
    </row>
    <row r="26" spans="1:80" x14ac:dyDescent="0.25">
      <c r="A26" s="40">
        <v>41704</v>
      </c>
      <c r="B26" s="41">
        <v>2.606597222222222E-2</v>
      </c>
      <c r="C26">
        <v>8.5649999999999995</v>
      </c>
      <c r="D26">
        <v>11.270099999999999</v>
      </c>
      <c r="E26">
        <v>112700.66499999999</v>
      </c>
      <c r="F26">
        <v>6.8</v>
      </c>
      <c r="G26">
        <v>-2.6</v>
      </c>
      <c r="H26">
        <v>4793.3999999999996</v>
      </c>
      <c r="I26"/>
      <c r="J26">
        <v>0</v>
      </c>
      <c r="K26">
        <v>0.81369999999999998</v>
      </c>
      <c r="L26">
        <v>6.9687000000000001</v>
      </c>
      <c r="M26">
        <v>9.1700999999999997</v>
      </c>
      <c r="N26">
        <v>5.5251000000000001</v>
      </c>
      <c r="O26">
        <v>0</v>
      </c>
      <c r="P26">
        <v>5.5</v>
      </c>
      <c r="Q26">
        <v>4.2762000000000002</v>
      </c>
      <c r="R26">
        <v>0</v>
      </c>
      <c r="S26">
        <v>4.3</v>
      </c>
      <c r="T26">
        <v>4793.3540999999996</v>
      </c>
      <c r="U26"/>
      <c r="V26"/>
      <c r="W26">
        <v>0</v>
      </c>
      <c r="X26">
        <v>0</v>
      </c>
      <c r="Y26">
        <v>12.2</v>
      </c>
      <c r="Z26">
        <v>851</v>
      </c>
      <c r="AA26">
        <v>875</v>
      </c>
      <c r="AB26">
        <v>797</v>
      </c>
      <c r="AC26">
        <v>47</v>
      </c>
      <c r="AD26">
        <v>12.86</v>
      </c>
      <c r="AE26">
        <v>0.3</v>
      </c>
      <c r="AF26">
        <v>974</v>
      </c>
      <c r="AG26">
        <v>0</v>
      </c>
      <c r="AH26">
        <v>11</v>
      </c>
      <c r="AI26">
        <v>17</v>
      </c>
      <c r="AJ26">
        <v>191</v>
      </c>
      <c r="AK26">
        <v>189</v>
      </c>
      <c r="AL26">
        <v>7.1</v>
      </c>
      <c r="AM26">
        <v>195</v>
      </c>
      <c r="AN26" t="s">
        <v>155</v>
      </c>
      <c r="AO26">
        <v>2</v>
      </c>
      <c r="AP26" s="42">
        <v>0.94266203703703699</v>
      </c>
      <c r="AQ26">
        <v>47.158676</v>
      </c>
      <c r="AR26">
        <v>-88.486112000000006</v>
      </c>
      <c r="AS26">
        <v>325.7</v>
      </c>
      <c r="AT26">
        <v>42.5</v>
      </c>
      <c r="AU26">
        <v>12</v>
      </c>
      <c r="AV26">
        <v>11</v>
      </c>
      <c r="AW26" t="s">
        <v>238</v>
      </c>
      <c r="AX26">
        <v>1</v>
      </c>
      <c r="AY26">
        <v>1.2</v>
      </c>
      <c r="AZ26">
        <v>1.9</v>
      </c>
      <c r="BA26">
        <v>14.048999999999999</v>
      </c>
      <c r="BB26">
        <v>9.35</v>
      </c>
      <c r="BC26">
        <v>0.67</v>
      </c>
      <c r="BD26">
        <v>22.9</v>
      </c>
      <c r="BE26">
        <v>1271.819</v>
      </c>
      <c r="BF26">
        <v>1065.18</v>
      </c>
      <c r="BG26">
        <v>0.106</v>
      </c>
      <c r="BH26">
        <v>0</v>
      </c>
      <c r="BI26">
        <v>0.106</v>
      </c>
      <c r="BJ26">
        <v>8.2000000000000003E-2</v>
      </c>
      <c r="BK26">
        <v>0</v>
      </c>
      <c r="BL26">
        <v>8.2000000000000003E-2</v>
      </c>
      <c r="BM26">
        <v>28.905000000000001</v>
      </c>
      <c r="BN26"/>
      <c r="BO26"/>
      <c r="BP26"/>
      <c r="BQ26">
        <v>0</v>
      </c>
      <c r="BR26">
        <v>0.40413199999999999</v>
      </c>
      <c r="BS26">
        <v>-3.4008099999999999</v>
      </c>
      <c r="BT26">
        <v>1.1282E-2</v>
      </c>
      <c r="BU26">
        <v>9.7284679999999994</v>
      </c>
      <c r="BV26">
        <v>-68.356280999999996</v>
      </c>
      <c r="BW26" s="4">
        <f t="shared" si="9"/>
        <v>2.5702612455999998</v>
      </c>
      <c r="BY26" s="4">
        <f t="shared" si="10"/>
        <v>9551.8405422214237</v>
      </c>
      <c r="BZ26" s="4">
        <f t="shared" si="11"/>
        <v>7999.9036881532793</v>
      </c>
      <c r="CA26" s="4">
        <f t="shared" si="12"/>
        <v>0.61585093827199999</v>
      </c>
      <c r="CB26" s="4">
        <f t="shared" si="13"/>
        <v>217.08745574087999</v>
      </c>
    </row>
    <row r="27" spans="1:80" x14ac:dyDescent="0.25">
      <c r="A27" s="40">
        <v>41704</v>
      </c>
      <c r="B27" s="41">
        <v>2.60775462962963E-2</v>
      </c>
      <c r="C27">
        <v>8.6479999999999997</v>
      </c>
      <c r="D27">
        <v>10.986800000000001</v>
      </c>
      <c r="E27">
        <v>109868.2669</v>
      </c>
      <c r="F27">
        <v>5.7</v>
      </c>
      <c r="G27">
        <v>-3</v>
      </c>
      <c r="H27">
        <v>3585.1</v>
      </c>
      <c r="I27"/>
      <c r="J27">
        <v>0</v>
      </c>
      <c r="K27">
        <v>0.81720000000000004</v>
      </c>
      <c r="L27">
        <v>7.0671999999999997</v>
      </c>
      <c r="M27">
        <v>8.9786000000000001</v>
      </c>
      <c r="N27">
        <v>4.6814</v>
      </c>
      <c r="O27">
        <v>0</v>
      </c>
      <c r="P27">
        <v>4.7</v>
      </c>
      <c r="Q27">
        <v>3.6231</v>
      </c>
      <c r="R27">
        <v>0</v>
      </c>
      <c r="S27">
        <v>3.6</v>
      </c>
      <c r="T27">
        <v>3585.1327999999999</v>
      </c>
      <c r="U27"/>
      <c r="V27"/>
      <c r="W27">
        <v>0</v>
      </c>
      <c r="X27">
        <v>0</v>
      </c>
      <c r="Y27">
        <v>12.2</v>
      </c>
      <c r="Z27">
        <v>850</v>
      </c>
      <c r="AA27">
        <v>876</v>
      </c>
      <c r="AB27">
        <v>797</v>
      </c>
      <c r="AC27">
        <v>47</v>
      </c>
      <c r="AD27">
        <v>12.86</v>
      </c>
      <c r="AE27">
        <v>0.3</v>
      </c>
      <c r="AF27">
        <v>974</v>
      </c>
      <c r="AG27">
        <v>0</v>
      </c>
      <c r="AH27">
        <v>11</v>
      </c>
      <c r="AI27">
        <v>17</v>
      </c>
      <c r="AJ27">
        <v>191</v>
      </c>
      <c r="AK27">
        <v>189.7</v>
      </c>
      <c r="AL27">
        <v>7</v>
      </c>
      <c r="AM27">
        <v>195</v>
      </c>
      <c r="AN27" t="s">
        <v>155</v>
      </c>
      <c r="AO27">
        <v>2</v>
      </c>
      <c r="AP27" s="42">
        <v>0.94267361111111114</v>
      </c>
      <c r="AQ27">
        <v>47.158622999999999</v>
      </c>
      <c r="AR27">
        <v>-88.485904000000005</v>
      </c>
      <c r="AS27">
        <v>325.2</v>
      </c>
      <c r="AT27">
        <v>40.1</v>
      </c>
      <c r="AU27">
        <v>12</v>
      </c>
      <c r="AV27">
        <v>11</v>
      </c>
      <c r="AW27" t="s">
        <v>238</v>
      </c>
      <c r="AX27">
        <v>1.0658000000000001</v>
      </c>
      <c r="AY27">
        <v>1.2987</v>
      </c>
      <c r="AZ27">
        <v>1.9658</v>
      </c>
      <c r="BA27">
        <v>14.048999999999999</v>
      </c>
      <c r="BB27">
        <v>9.5399999999999991</v>
      </c>
      <c r="BC27">
        <v>0.68</v>
      </c>
      <c r="BD27">
        <v>22.366</v>
      </c>
      <c r="BE27">
        <v>1306.6469999999999</v>
      </c>
      <c r="BF27">
        <v>1056.5650000000001</v>
      </c>
      <c r="BG27">
        <v>9.0999999999999998E-2</v>
      </c>
      <c r="BH27">
        <v>0</v>
      </c>
      <c r="BI27">
        <v>9.0999999999999998E-2</v>
      </c>
      <c r="BJ27">
        <v>7.0000000000000007E-2</v>
      </c>
      <c r="BK27">
        <v>0</v>
      </c>
      <c r="BL27">
        <v>7.0000000000000007E-2</v>
      </c>
      <c r="BM27">
        <v>21.901700000000002</v>
      </c>
      <c r="BN27"/>
      <c r="BO27"/>
      <c r="BP27"/>
      <c r="BQ27">
        <v>0</v>
      </c>
      <c r="BR27">
        <v>0.34745599999999999</v>
      </c>
      <c r="BS27">
        <v>-3.2558500000000001</v>
      </c>
      <c r="BT27">
        <v>1.0999999999999999E-2</v>
      </c>
      <c r="BU27">
        <v>8.3641349999999992</v>
      </c>
      <c r="BV27">
        <v>-65.442584999999994</v>
      </c>
      <c r="BW27" s="4">
        <f t="shared" si="9"/>
        <v>2.2098044669999997</v>
      </c>
      <c r="BY27" s="4">
        <f t="shared" si="10"/>
        <v>8437.1663109263391</v>
      </c>
      <c r="BZ27" s="4">
        <f t="shared" si="11"/>
        <v>6822.3587727242993</v>
      </c>
      <c r="CA27" s="4">
        <f t="shared" si="12"/>
        <v>0.45199785539999998</v>
      </c>
      <c r="CB27" s="4">
        <f t="shared" si="13"/>
        <v>141.42173470877401</v>
      </c>
    </row>
    <row r="28" spans="1:80" x14ac:dyDescent="0.25">
      <c r="A28" s="40">
        <v>41704</v>
      </c>
      <c r="B28" s="41">
        <v>2.608912037037037E-2</v>
      </c>
      <c r="C28">
        <v>9.0619999999999994</v>
      </c>
      <c r="D28">
        <v>10.4383</v>
      </c>
      <c r="E28">
        <v>104383.3548</v>
      </c>
      <c r="F28">
        <v>5</v>
      </c>
      <c r="G28">
        <v>-7.5</v>
      </c>
      <c r="H28">
        <v>3504.5</v>
      </c>
      <c r="I28"/>
      <c r="J28">
        <v>0</v>
      </c>
      <c r="K28">
        <v>0.81979999999999997</v>
      </c>
      <c r="L28">
        <v>7.4295999999999998</v>
      </c>
      <c r="M28">
        <v>8.5577000000000005</v>
      </c>
      <c r="N28">
        <v>4.0991999999999997</v>
      </c>
      <c r="O28">
        <v>0</v>
      </c>
      <c r="P28">
        <v>4.0999999999999996</v>
      </c>
      <c r="Q28">
        <v>3.1726000000000001</v>
      </c>
      <c r="R28">
        <v>0</v>
      </c>
      <c r="S28">
        <v>3.2</v>
      </c>
      <c r="T28">
        <v>3504.5270999999998</v>
      </c>
      <c r="U28"/>
      <c r="V28"/>
      <c r="W28">
        <v>0</v>
      </c>
      <c r="X28">
        <v>0</v>
      </c>
      <c r="Y28">
        <v>12.3</v>
      </c>
      <c r="Z28">
        <v>850</v>
      </c>
      <c r="AA28">
        <v>875</v>
      </c>
      <c r="AB28">
        <v>798</v>
      </c>
      <c r="AC28">
        <v>47</v>
      </c>
      <c r="AD28">
        <v>12.86</v>
      </c>
      <c r="AE28">
        <v>0.3</v>
      </c>
      <c r="AF28">
        <v>974</v>
      </c>
      <c r="AG28">
        <v>0</v>
      </c>
      <c r="AH28">
        <v>11</v>
      </c>
      <c r="AI28">
        <v>17</v>
      </c>
      <c r="AJ28">
        <v>191</v>
      </c>
      <c r="AK28">
        <v>190</v>
      </c>
      <c r="AL28">
        <v>6.9</v>
      </c>
      <c r="AM28">
        <v>195</v>
      </c>
      <c r="AN28" t="s">
        <v>155</v>
      </c>
      <c r="AO28">
        <v>2</v>
      </c>
      <c r="AP28" s="42">
        <v>0.94268518518518529</v>
      </c>
      <c r="AQ28">
        <v>47.158566</v>
      </c>
      <c r="AR28">
        <v>-88.485709</v>
      </c>
      <c r="AS28">
        <v>324.5</v>
      </c>
      <c r="AT28">
        <v>37.799999999999997</v>
      </c>
      <c r="AU28">
        <v>12</v>
      </c>
      <c r="AV28">
        <v>11</v>
      </c>
      <c r="AW28" t="s">
        <v>238</v>
      </c>
      <c r="AX28">
        <v>1.397006</v>
      </c>
      <c r="AY28">
        <v>1.565669</v>
      </c>
      <c r="AZ28">
        <v>2.3298399999999999</v>
      </c>
      <c r="BA28">
        <v>14.048999999999999</v>
      </c>
      <c r="BB28">
        <v>9.69</v>
      </c>
      <c r="BC28">
        <v>0.69</v>
      </c>
      <c r="BD28">
        <v>21.975000000000001</v>
      </c>
      <c r="BE28">
        <v>1379.2660000000001</v>
      </c>
      <c r="BF28">
        <v>1011.154</v>
      </c>
      <c r="BG28">
        <v>0.08</v>
      </c>
      <c r="BH28">
        <v>0</v>
      </c>
      <c r="BI28">
        <v>0.08</v>
      </c>
      <c r="BJ28">
        <v>6.2E-2</v>
      </c>
      <c r="BK28">
        <v>0</v>
      </c>
      <c r="BL28">
        <v>6.2E-2</v>
      </c>
      <c r="BM28">
        <v>21.4968</v>
      </c>
      <c r="BN28"/>
      <c r="BO28"/>
      <c r="BP28"/>
      <c r="BQ28">
        <v>0</v>
      </c>
      <c r="BR28">
        <v>0.272484</v>
      </c>
      <c r="BS28">
        <v>-3.6216400000000002</v>
      </c>
      <c r="BT28">
        <v>1.0281999999999999E-2</v>
      </c>
      <c r="BU28">
        <v>6.5593719999999998</v>
      </c>
      <c r="BV28">
        <v>-72.794963999999993</v>
      </c>
      <c r="BW28" s="4">
        <f t="shared" si="9"/>
        <v>1.7329860823999998</v>
      </c>
      <c r="BY28" s="4">
        <f t="shared" si="10"/>
        <v>6984.3756988949435</v>
      </c>
      <c r="BZ28" s="4">
        <f t="shared" si="11"/>
        <v>5120.3172016423359</v>
      </c>
      <c r="CA28" s="4">
        <f t="shared" si="12"/>
        <v>0.31395778140800001</v>
      </c>
      <c r="CB28" s="4">
        <f t="shared" si="13"/>
        <v>108.8562521834112</v>
      </c>
    </row>
    <row r="29" spans="1:80" x14ac:dyDescent="0.25">
      <c r="A29" s="40">
        <v>41704</v>
      </c>
      <c r="B29" s="41">
        <v>2.6100694444444447E-2</v>
      </c>
      <c r="C29">
        <v>9.407</v>
      </c>
      <c r="D29">
        <v>9.8437999999999999</v>
      </c>
      <c r="E29">
        <v>98438.061140000005</v>
      </c>
      <c r="F29">
        <v>4.3</v>
      </c>
      <c r="G29">
        <v>-7.8</v>
      </c>
      <c r="H29">
        <v>2783.7</v>
      </c>
      <c r="I29"/>
      <c r="J29">
        <v>0</v>
      </c>
      <c r="K29">
        <v>0.82399999999999995</v>
      </c>
      <c r="L29">
        <v>7.7515999999999998</v>
      </c>
      <c r="M29">
        <v>8.1114999999999995</v>
      </c>
      <c r="N29">
        <v>3.5156000000000001</v>
      </c>
      <c r="O29">
        <v>0</v>
      </c>
      <c r="P29">
        <v>3.5</v>
      </c>
      <c r="Q29">
        <v>2.7208999999999999</v>
      </c>
      <c r="R29">
        <v>0</v>
      </c>
      <c r="S29">
        <v>2.7</v>
      </c>
      <c r="T29">
        <v>2783.7219</v>
      </c>
      <c r="U29"/>
      <c r="V29"/>
      <c r="W29">
        <v>0</v>
      </c>
      <c r="X29">
        <v>0</v>
      </c>
      <c r="Y29">
        <v>12.3</v>
      </c>
      <c r="Z29">
        <v>849</v>
      </c>
      <c r="AA29">
        <v>875</v>
      </c>
      <c r="AB29">
        <v>797</v>
      </c>
      <c r="AC29">
        <v>47</v>
      </c>
      <c r="AD29">
        <v>12.86</v>
      </c>
      <c r="AE29">
        <v>0.3</v>
      </c>
      <c r="AF29">
        <v>974</v>
      </c>
      <c r="AG29">
        <v>0</v>
      </c>
      <c r="AH29">
        <v>11</v>
      </c>
      <c r="AI29">
        <v>17</v>
      </c>
      <c r="AJ29">
        <v>191</v>
      </c>
      <c r="AK29">
        <v>189.3</v>
      </c>
      <c r="AL29">
        <v>6.9</v>
      </c>
      <c r="AM29">
        <v>195</v>
      </c>
      <c r="AN29" t="s">
        <v>155</v>
      </c>
      <c r="AO29">
        <v>2</v>
      </c>
      <c r="AP29" s="42">
        <v>0.94269675925925922</v>
      </c>
      <c r="AQ29">
        <v>47.158512999999999</v>
      </c>
      <c r="AR29">
        <v>-88.485521000000006</v>
      </c>
      <c r="AS29">
        <v>324.10000000000002</v>
      </c>
      <c r="AT29">
        <v>35.799999999999997</v>
      </c>
      <c r="AU29">
        <v>12</v>
      </c>
      <c r="AV29">
        <v>11</v>
      </c>
      <c r="AW29" t="s">
        <v>238</v>
      </c>
      <c r="AX29">
        <v>1.5710999999999999</v>
      </c>
      <c r="AY29">
        <v>1.7</v>
      </c>
      <c r="AZ29">
        <v>2.5384000000000002</v>
      </c>
      <c r="BA29">
        <v>14.048999999999999</v>
      </c>
      <c r="BB29">
        <v>9.94</v>
      </c>
      <c r="BC29">
        <v>0.71</v>
      </c>
      <c r="BD29">
        <v>21.356000000000002</v>
      </c>
      <c r="BE29">
        <v>1456.5920000000001</v>
      </c>
      <c r="BF29">
        <v>970.11900000000003</v>
      </c>
      <c r="BG29">
        <v>6.9000000000000006E-2</v>
      </c>
      <c r="BH29">
        <v>0</v>
      </c>
      <c r="BI29">
        <v>6.9000000000000006E-2</v>
      </c>
      <c r="BJ29">
        <v>5.3999999999999999E-2</v>
      </c>
      <c r="BK29">
        <v>0</v>
      </c>
      <c r="BL29">
        <v>5.3999999999999999E-2</v>
      </c>
      <c r="BM29">
        <v>17.2837</v>
      </c>
      <c r="BN29"/>
      <c r="BO29"/>
      <c r="BP29"/>
      <c r="BQ29">
        <v>0</v>
      </c>
      <c r="BR29">
        <v>0.21838199999999999</v>
      </c>
      <c r="BS29">
        <v>-3.6500180000000002</v>
      </c>
      <c r="BT29">
        <v>0.01</v>
      </c>
      <c r="BU29">
        <v>5.2570009999999998</v>
      </c>
      <c r="BV29">
        <v>-73.365361800000002</v>
      </c>
      <c r="BW29" s="4">
        <f t="shared" si="9"/>
        <v>1.3888996642</v>
      </c>
      <c r="BY29" s="4">
        <f t="shared" si="10"/>
        <v>5911.4399236570243</v>
      </c>
      <c r="BZ29" s="4">
        <f t="shared" si="11"/>
        <v>3937.1355790078683</v>
      </c>
      <c r="CA29" s="4">
        <f t="shared" si="12"/>
        <v>0.219153857688</v>
      </c>
      <c r="CB29" s="4">
        <f t="shared" si="13"/>
        <v>70.144250557816392</v>
      </c>
    </row>
    <row r="30" spans="1:80" x14ac:dyDescent="0.25">
      <c r="A30" s="40">
        <v>41704</v>
      </c>
      <c r="B30" s="41">
        <v>2.6112268518518517E-2</v>
      </c>
      <c r="C30">
        <v>9.5500000000000007</v>
      </c>
      <c r="D30">
        <v>9.5722000000000005</v>
      </c>
      <c r="E30">
        <v>95722</v>
      </c>
      <c r="F30">
        <v>2.8</v>
      </c>
      <c r="G30">
        <v>-9.6</v>
      </c>
      <c r="H30">
        <v>2185</v>
      </c>
      <c r="I30"/>
      <c r="J30">
        <v>0</v>
      </c>
      <c r="K30">
        <v>0.82630000000000003</v>
      </c>
      <c r="L30">
        <v>7.8906999999999998</v>
      </c>
      <c r="M30">
        <v>7.9090999999999996</v>
      </c>
      <c r="N30">
        <v>2.3134999999999999</v>
      </c>
      <c r="O30">
        <v>0</v>
      </c>
      <c r="P30">
        <v>2.2999999999999998</v>
      </c>
      <c r="Q30">
        <v>1.7905</v>
      </c>
      <c r="R30">
        <v>0</v>
      </c>
      <c r="S30">
        <v>1.8</v>
      </c>
      <c r="T30">
        <v>2185.0147000000002</v>
      </c>
      <c r="U30"/>
      <c r="V30"/>
      <c r="W30">
        <v>0</v>
      </c>
      <c r="X30">
        <v>0</v>
      </c>
      <c r="Y30">
        <v>12.2</v>
      </c>
      <c r="Z30">
        <v>849</v>
      </c>
      <c r="AA30">
        <v>874</v>
      </c>
      <c r="AB30">
        <v>797</v>
      </c>
      <c r="AC30">
        <v>47</v>
      </c>
      <c r="AD30">
        <v>12.86</v>
      </c>
      <c r="AE30">
        <v>0.3</v>
      </c>
      <c r="AF30">
        <v>974</v>
      </c>
      <c r="AG30">
        <v>0</v>
      </c>
      <c r="AH30">
        <v>11</v>
      </c>
      <c r="AI30">
        <v>17</v>
      </c>
      <c r="AJ30">
        <v>191</v>
      </c>
      <c r="AK30">
        <v>189</v>
      </c>
      <c r="AL30">
        <v>6.8</v>
      </c>
      <c r="AM30">
        <v>195</v>
      </c>
      <c r="AN30" t="s">
        <v>155</v>
      </c>
      <c r="AO30">
        <v>2</v>
      </c>
      <c r="AP30" s="42">
        <v>0.94270833333333337</v>
      </c>
      <c r="AQ30">
        <v>47.158467000000002</v>
      </c>
      <c r="AR30">
        <v>-88.485355999999996</v>
      </c>
      <c r="AS30">
        <v>323.60000000000002</v>
      </c>
      <c r="AT30">
        <v>33.1</v>
      </c>
      <c r="AU30">
        <v>12</v>
      </c>
      <c r="AV30">
        <v>11</v>
      </c>
      <c r="AW30" t="s">
        <v>238</v>
      </c>
      <c r="AX30">
        <v>1.1000000000000001</v>
      </c>
      <c r="AY30">
        <v>1.7</v>
      </c>
      <c r="AZ30">
        <v>2</v>
      </c>
      <c r="BA30">
        <v>14.048999999999999</v>
      </c>
      <c r="BB30">
        <v>10.08</v>
      </c>
      <c r="BC30">
        <v>0.72</v>
      </c>
      <c r="BD30">
        <v>21.027999999999999</v>
      </c>
      <c r="BE30">
        <v>1494.1679999999999</v>
      </c>
      <c r="BF30">
        <v>953.202</v>
      </c>
      <c r="BG30">
        <v>4.5999999999999999E-2</v>
      </c>
      <c r="BH30">
        <v>0</v>
      </c>
      <c r="BI30">
        <v>4.5999999999999999E-2</v>
      </c>
      <c r="BJ30">
        <v>3.5999999999999997E-2</v>
      </c>
      <c r="BK30">
        <v>0</v>
      </c>
      <c r="BL30">
        <v>3.5999999999999997E-2</v>
      </c>
      <c r="BM30">
        <v>13.670999999999999</v>
      </c>
      <c r="BN30"/>
      <c r="BO30"/>
      <c r="BP30"/>
      <c r="BQ30">
        <v>0</v>
      </c>
      <c r="BR30">
        <v>0.18820400000000001</v>
      </c>
      <c r="BS30">
        <v>-3.8736600000000001</v>
      </c>
      <c r="BT30">
        <v>1.0718E-2</v>
      </c>
      <c r="BU30">
        <v>4.5305410000000004</v>
      </c>
      <c r="BV30">
        <v>-77.860566000000006</v>
      </c>
      <c r="BW30" s="4">
        <f t="shared" si="9"/>
        <v>1.1969689322000001</v>
      </c>
      <c r="BY30" s="4">
        <f t="shared" si="10"/>
        <v>5225.9686051335357</v>
      </c>
      <c r="BZ30" s="4">
        <f t="shared" si="11"/>
        <v>3333.8980130417044</v>
      </c>
      <c r="CA30" s="4">
        <f t="shared" si="12"/>
        <v>0.12591279547199999</v>
      </c>
      <c r="CB30" s="4">
        <f t="shared" si="13"/>
        <v>47.815384080492002</v>
      </c>
    </row>
    <row r="31" spans="1:80" x14ac:dyDescent="0.25">
      <c r="A31" s="40">
        <v>41704</v>
      </c>
      <c r="B31" s="41">
        <v>2.6123842592592591E-2</v>
      </c>
      <c r="C31">
        <v>9.5649999999999995</v>
      </c>
      <c r="D31">
        <v>9.4418000000000006</v>
      </c>
      <c r="E31">
        <v>94417.980609999999</v>
      </c>
      <c r="F31">
        <v>2.7</v>
      </c>
      <c r="G31">
        <v>-9.6</v>
      </c>
      <c r="H31">
        <v>1931.9</v>
      </c>
      <c r="I31"/>
      <c r="J31">
        <v>0</v>
      </c>
      <c r="K31">
        <v>0.82769999999999999</v>
      </c>
      <c r="L31">
        <v>7.9166999999999996</v>
      </c>
      <c r="M31">
        <v>7.8144999999999998</v>
      </c>
      <c r="N31">
        <v>2.274</v>
      </c>
      <c r="O31">
        <v>0</v>
      </c>
      <c r="P31">
        <v>2.2999999999999998</v>
      </c>
      <c r="Q31">
        <v>1.7599</v>
      </c>
      <c r="R31">
        <v>0</v>
      </c>
      <c r="S31">
        <v>1.8</v>
      </c>
      <c r="T31">
        <v>1931.9421</v>
      </c>
      <c r="U31"/>
      <c r="V31"/>
      <c r="W31">
        <v>0</v>
      </c>
      <c r="X31">
        <v>0</v>
      </c>
      <c r="Y31">
        <v>12.3</v>
      </c>
      <c r="Z31">
        <v>849</v>
      </c>
      <c r="AA31">
        <v>873</v>
      </c>
      <c r="AB31">
        <v>797</v>
      </c>
      <c r="AC31">
        <v>47</v>
      </c>
      <c r="AD31">
        <v>12.86</v>
      </c>
      <c r="AE31">
        <v>0.3</v>
      </c>
      <c r="AF31">
        <v>974</v>
      </c>
      <c r="AG31">
        <v>0</v>
      </c>
      <c r="AH31">
        <v>11</v>
      </c>
      <c r="AI31">
        <v>17</v>
      </c>
      <c r="AJ31">
        <v>191</v>
      </c>
      <c r="AK31">
        <v>189</v>
      </c>
      <c r="AL31">
        <v>6.7</v>
      </c>
      <c r="AM31">
        <v>195</v>
      </c>
      <c r="AN31" t="s">
        <v>155</v>
      </c>
      <c r="AO31">
        <v>2</v>
      </c>
      <c r="AP31" s="42">
        <v>0.94271990740740741</v>
      </c>
      <c r="AQ31">
        <v>47.158437999999997</v>
      </c>
      <c r="AR31">
        <v>-88.485195000000004</v>
      </c>
      <c r="AS31">
        <v>323.10000000000002</v>
      </c>
      <c r="AT31">
        <v>30.7</v>
      </c>
      <c r="AU31">
        <v>12</v>
      </c>
      <c r="AV31">
        <v>10</v>
      </c>
      <c r="AW31" t="s">
        <v>237</v>
      </c>
      <c r="AX31">
        <v>1.1000000000000001</v>
      </c>
      <c r="AY31">
        <v>1.7</v>
      </c>
      <c r="AZ31">
        <v>2</v>
      </c>
      <c r="BA31">
        <v>14.048999999999999</v>
      </c>
      <c r="BB31">
        <v>10.17</v>
      </c>
      <c r="BC31">
        <v>0.72</v>
      </c>
      <c r="BD31">
        <v>20.824000000000002</v>
      </c>
      <c r="BE31">
        <v>1507.943</v>
      </c>
      <c r="BF31">
        <v>947.37699999999995</v>
      </c>
      <c r="BG31">
        <v>4.4999999999999998E-2</v>
      </c>
      <c r="BH31">
        <v>0</v>
      </c>
      <c r="BI31">
        <v>4.4999999999999998E-2</v>
      </c>
      <c r="BJ31">
        <v>3.5000000000000003E-2</v>
      </c>
      <c r="BK31">
        <v>0</v>
      </c>
      <c r="BL31">
        <v>3.5000000000000003E-2</v>
      </c>
      <c r="BM31">
        <v>12.1591</v>
      </c>
      <c r="BN31"/>
      <c r="BO31"/>
      <c r="BP31"/>
      <c r="BQ31">
        <v>0</v>
      </c>
      <c r="BR31">
        <v>0.198514</v>
      </c>
      <c r="BS31">
        <v>-3.4962219999999999</v>
      </c>
      <c r="BT31">
        <v>1.0999999999999999E-2</v>
      </c>
      <c r="BU31">
        <v>4.7787290000000002</v>
      </c>
      <c r="BV31">
        <v>-70.274062200000003</v>
      </c>
      <c r="BW31" s="4">
        <f t="shared" si="9"/>
        <v>1.2625402018</v>
      </c>
      <c r="BY31" s="4">
        <f t="shared" si="10"/>
        <v>5563.0713291130842</v>
      </c>
      <c r="BZ31" s="4">
        <f t="shared" si="11"/>
        <v>3495.0431326390762</v>
      </c>
      <c r="CA31" s="4">
        <f t="shared" si="12"/>
        <v>0.12912125758000001</v>
      </c>
      <c r="CB31" s="4">
        <f t="shared" si="13"/>
        <v>44.857093801170805</v>
      </c>
    </row>
    <row r="32" spans="1:80" x14ac:dyDescent="0.25">
      <c r="A32" s="40">
        <v>41704</v>
      </c>
      <c r="B32" s="41">
        <v>2.6135416666666664E-2</v>
      </c>
      <c r="C32">
        <v>9.5860000000000003</v>
      </c>
      <c r="D32">
        <v>9.4785000000000004</v>
      </c>
      <c r="E32">
        <v>94785.042019999993</v>
      </c>
      <c r="F32">
        <v>2.8</v>
      </c>
      <c r="G32">
        <v>-7.6</v>
      </c>
      <c r="H32">
        <v>1716.6</v>
      </c>
      <c r="I32"/>
      <c r="J32">
        <v>0</v>
      </c>
      <c r="K32">
        <v>0.82740000000000002</v>
      </c>
      <c r="L32">
        <v>7.9309000000000003</v>
      </c>
      <c r="M32">
        <v>7.8422999999999998</v>
      </c>
      <c r="N32">
        <v>2.2772999999999999</v>
      </c>
      <c r="O32">
        <v>0</v>
      </c>
      <c r="P32">
        <v>2.2999999999999998</v>
      </c>
      <c r="Q32">
        <v>1.7625</v>
      </c>
      <c r="R32">
        <v>0</v>
      </c>
      <c r="S32">
        <v>1.8</v>
      </c>
      <c r="T32">
        <v>1716.5708999999999</v>
      </c>
      <c r="U32"/>
      <c r="V32"/>
      <c r="W32">
        <v>0</v>
      </c>
      <c r="X32">
        <v>0</v>
      </c>
      <c r="Y32">
        <v>12.2</v>
      </c>
      <c r="Z32">
        <v>849</v>
      </c>
      <c r="AA32">
        <v>873</v>
      </c>
      <c r="AB32">
        <v>796</v>
      </c>
      <c r="AC32">
        <v>47</v>
      </c>
      <c r="AD32">
        <v>12.86</v>
      </c>
      <c r="AE32">
        <v>0.3</v>
      </c>
      <c r="AF32">
        <v>974</v>
      </c>
      <c r="AG32">
        <v>0</v>
      </c>
      <c r="AH32">
        <v>11</v>
      </c>
      <c r="AI32">
        <v>17</v>
      </c>
      <c r="AJ32">
        <v>191</v>
      </c>
      <c r="AK32">
        <v>189</v>
      </c>
      <c r="AL32">
        <v>6.8</v>
      </c>
      <c r="AM32">
        <v>195</v>
      </c>
      <c r="AN32" t="s">
        <v>155</v>
      </c>
      <c r="AO32">
        <v>2</v>
      </c>
      <c r="AP32" s="42">
        <v>0.94273148148148145</v>
      </c>
      <c r="AQ32">
        <v>47.158417999999998</v>
      </c>
      <c r="AR32">
        <v>-88.485043000000005</v>
      </c>
      <c r="AS32">
        <v>322.60000000000002</v>
      </c>
      <c r="AT32">
        <v>28.4</v>
      </c>
      <c r="AU32">
        <v>12</v>
      </c>
      <c r="AV32">
        <v>10</v>
      </c>
      <c r="AW32" t="s">
        <v>237</v>
      </c>
      <c r="AX32">
        <v>1.132468</v>
      </c>
      <c r="AY32">
        <v>1.7324679999999999</v>
      </c>
      <c r="AZ32">
        <v>2.0649350000000002</v>
      </c>
      <c r="BA32">
        <v>14.048999999999999</v>
      </c>
      <c r="BB32">
        <v>10.15</v>
      </c>
      <c r="BC32">
        <v>0.72</v>
      </c>
      <c r="BD32">
        <v>20.864000000000001</v>
      </c>
      <c r="BE32">
        <v>1508.711</v>
      </c>
      <c r="BF32">
        <v>949.51900000000001</v>
      </c>
      <c r="BG32">
        <v>4.4999999999999998E-2</v>
      </c>
      <c r="BH32">
        <v>0</v>
      </c>
      <c r="BI32">
        <v>4.4999999999999998E-2</v>
      </c>
      <c r="BJ32">
        <v>3.5000000000000003E-2</v>
      </c>
      <c r="BK32">
        <v>0</v>
      </c>
      <c r="BL32">
        <v>3.5000000000000003E-2</v>
      </c>
      <c r="BM32">
        <v>10.7897</v>
      </c>
      <c r="BN32"/>
      <c r="BO32"/>
      <c r="BP32"/>
      <c r="BQ32">
        <v>0</v>
      </c>
      <c r="BR32">
        <v>0.20643600000000001</v>
      </c>
      <c r="BS32">
        <v>-3.3148979999999999</v>
      </c>
      <c r="BT32">
        <v>1.0999999999999999E-2</v>
      </c>
      <c r="BU32">
        <v>4.9694310000000002</v>
      </c>
      <c r="BV32">
        <v>-66.629449800000003</v>
      </c>
      <c r="BW32" s="4">
        <f t="shared" si="9"/>
        <v>1.3129236702</v>
      </c>
      <c r="BY32" s="4">
        <f t="shared" si="10"/>
        <v>5788.0199847764525</v>
      </c>
      <c r="BZ32" s="4">
        <f t="shared" si="11"/>
        <v>3642.7353866479079</v>
      </c>
      <c r="CA32" s="4">
        <f t="shared" si="12"/>
        <v>0.13427402562000001</v>
      </c>
      <c r="CB32" s="4">
        <f t="shared" si="13"/>
        <v>41.393612978060403</v>
      </c>
    </row>
    <row r="33" spans="1:80" x14ac:dyDescent="0.25">
      <c r="A33" s="40">
        <v>41704</v>
      </c>
      <c r="B33" s="41">
        <v>2.6146990740740738E-2</v>
      </c>
      <c r="C33">
        <v>9.4779999999999998</v>
      </c>
      <c r="D33">
        <v>9.6354000000000006</v>
      </c>
      <c r="E33">
        <v>96353.623189999998</v>
      </c>
      <c r="F33">
        <v>2.8</v>
      </c>
      <c r="G33">
        <v>-5.8</v>
      </c>
      <c r="H33">
        <v>1615.4</v>
      </c>
      <c r="I33"/>
      <c r="J33">
        <v>0</v>
      </c>
      <c r="K33">
        <v>0.82679999999999998</v>
      </c>
      <c r="L33">
        <v>7.8361000000000001</v>
      </c>
      <c r="M33">
        <v>7.9660000000000002</v>
      </c>
      <c r="N33">
        <v>2.3149000000000002</v>
      </c>
      <c r="O33">
        <v>0</v>
      </c>
      <c r="P33">
        <v>2.2999999999999998</v>
      </c>
      <c r="Q33">
        <v>1.7916000000000001</v>
      </c>
      <c r="R33">
        <v>0</v>
      </c>
      <c r="S33">
        <v>1.8</v>
      </c>
      <c r="T33">
        <v>1615.4306999999999</v>
      </c>
      <c r="U33"/>
      <c r="V33"/>
      <c r="W33">
        <v>0</v>
      </c>
      <c r="X33">
        <v>0</v>
      </c>
      <c r="Y33">
        <v>12.3</v>
      </c>
      <c r="Z33">
        <v>849</v>
      </c>
      <c r="AA33">
        <v>873</v>
      </c>
      <c r="AB33">
        <v>797</v>
      </c>
      <c r="AC33">
        <v>47</v>
      </c>
      <c r="AD33">
        <v>12.86</v>
      </c>
      <c r="AE33">
        <v>0.3</v>
      </c>
      <c r="AF33">
        <v>974</v>
      </c>
      <c r="AG33">
        <v>0</v>
      </c>
      <c r="AH33">
        <v>11</v>
      </c>
      <c r="AI33">
        <v>17</v>
      </c>
      <c r="AJ33">
        <v>191</v>
      </c>
      <c r="AK33">
        <v>189</v>
      </c>
      <c r="AL33">
        <v>6.9</v>
      </c>
      <c r="AM33">
        <v>195</v>
      </c>
      <c r="AN33" t="s">
        <v>155</v>
      </c>
      <c r="AO33">
        <v>2</v>
      </c>
      <c r="AP33" s="42">
        <v>0.94274305555555549</v>
      </c>
      <c r="AQ33">
        <v>47.158405999999999</v>
      </c>
      <c r="AR33">
        <v>-88.484898999999999</v>
      </c>
      <c r="AS33">
        <v>322.2</v>
      </c>
      <c r="AT33">
        <v>26.4</v>
      </c>
      <c r="AU33">
        <v>12</v>
      </c>
      <c r="AV33">
        <v>10</v>
      </c>
      <c r="AW33" t="s">
        <v>237</v>
      </c>
      <c r="AX33">
        <v>1.2</v>
      </c>
      <c r="AY33">
        <v>1.8</v>
      </c>
      <c r="AZ33">
        <v>2.2000000000000002</v>
      </c>
      <c r="BA33">
        <v>14.048999999999999</v>
      </c>
      <c r="BB33">
        <v>10.11</v>
      </c>
      <c r="BC33">
        <v>0.72</v>
      </c>
      <c r="BD33">
        <v>20.954999999999998</v>
      </c>
      <c r="BE33">
        <v>1488.91</v>
      </c>
      <c r="BF33">
        <v>963.36199999999997</v>
      </c>
      <c r="BG33">
        <v>4.5999999999999999E-2</v>
      </c>
      <c r="BH33">
        <v>0</v>
      </c>
      <c r="BI33">
        <v>4.5999999999999999E-2</v>
      </c>
      <c r="BJ33">
        <v>3.5999999999999997E-2</v>
      </c>
      <c r="BK33">
        <v>0</v>
      </c>
      <c r="BL33">
        <v>3.5999999999999997E-2</v>
      </c>
      <c r="BM33">
        <v>10.1419</v>
      </c>
      <c r="BN33"/>
      <c r="BO33"/>
      <c r="BP33"/>
      <c r="BQ33">
        <v>0</v>
      </c>
      <c r="BR33">
        <v>0.20197399999999999</v>
      </c>
      <c r="BS33">
        <v>-3.0193120000000002</v>
      </c>
      <c r="BT33">
        <v>1.0999999999999999E-2</v>
      </c>
      <c r="BU33">
        <v>4.8620190000000001</v>
      </c>
      <c r="BV33">
        <v>-60.688171199999999</v>
      </c>
      <c r="BW33" s="4">
        <f t="shared" si="9"/>
        <v>1.2845454197999999</v>
      </c>
      <c r="BY33" s="4">
        <f t="shared" si="10"/>
        <v>5588.5919235718802</v>
      </c>
      <c r="BZ33" s="4">
        <f t="shared" si="11"/>
        <v>3615.9587165618159</v>
      </c>
      <c r="CA33" s="4">
        <f t="shared" si="12"/>
        <v>0.135125232048</v>
      </c>
      <c r="CB33" s="4">
        <f t="shared" si="13"/>
        <v>38.067405302989201</v>
      </c>
    </row>
    <row r="34" spans="1:80" x14ac:dyDescent="0.25">
      <c r="A34" s="40">
        <v>41704</v>
      </c>
      <c r="B34" s="41">
        <v>2.6158564814814819E-2</v>
      </c>
      <c r="C34">
        <v>9.4619999999999997</v>
      </c>
      <c r="D34">
        <v>9.7791999999999994</v>
      </c>
      <c r="E34">
        <v>97792.485830000005</v>
      </c>
      <c r="F34">
        <v>2.9</v>
      </c>
      <c r="G34">
        <v>-3.9</v>
      </c>
      <c r="H34">
        <v>1606.9</v>
      </c>
      <c r="I34"/>
      <c r="J34">
        <v>0</v>
      </c>
      <c r="K34">
        <v>0.82550000000000001</v>
      </c>
      <c r="L34">
        <v>7.8105000000000002</v>
      </c>
      <c r="M34">
        <v>8.0724</v>
      </c>
      <c r="N34">
        <v>2.3544999999999998</v>
      </c>
      <c r="O34">
        <v>0</v>
      </c>
      <c r="P34">
        <v>2.4</v>
      </c>
      <c r="Q34">
        <v>1.8223</v>
      </c>
      <c r="R34">
        <v>0</v>
      </c>
      <c r="S34">
        <v>1.8</v>
      </c>
      <c r="T34">
        <v>1606.9448</v>
      </c>
      <c r="U34"/>
      <c r="V34"/>
      <c r="W34">
        <v>0</v>
      </c>
      <c r="X34">
        <v>0</v>
      </c>
      <c r="Y34">
        <v>12.3</v>
      </c>
      <c r="Z34">
        <v>849</v>
      </c>
      <c r="AA34">
        <v>874</v>
      </c>
      <c r="AB34">
        <v>798</v>
      </c>
      <c r="AC34">
        <v>47</v>
      </c>
      <c r="AD34">
        <v>12.86</v>
      </c>
      <c r="AE34">
        <v>0.3</v>
      </c>
      <c r="AF34">
        <v>974</v>
      </c>
      <c r="AG34">
        <v>0</v>
      </c>
      <c r="AH34">
        <v>11</v>
      </c>
      <c r="AI34">
        <v>17</v>
      </c>
      <c r="AJ34">
        <v>191</v>
      </c>
      <c r="AK34">
        <v>189</v>
      </c>
      <c r="AL34">
        <v>6.9</v>
      </c>
      <c r="AM34">
        <v>195</v>
      </c>
      <c r="AN34" t="s">
        <v>155</v>
      </c>
      <c r="AO34">
        <v>2</v>
      </c>
      <c r="AP34" s="42">
        <v>0.94275462962962964</v>
      </c>
      <c r="AQ34">
        <v>47.158369</v>
      </c>
      <c r="AR34">
        <v>-88.484742999999995</v>
      </c>
      <c r="AS34">
        <v>327</v>
      </c>
      <c r="AT34">
        <v>25</v>
      </c>
      <c r="AU34">
        <v>12</v>
      </c>
      <c r="AV34">
        <v>10</v>
      </c>
      <c r="AW34" t="s">
        <v>237</v>
      </c>
      <c r="AX34">
        <v>1.233333</v>
      </c>
      <c r="AY34">
        <v>1.8333330000000001</v>
      </c>
      <c r="AZ34">
        <v>2.233333</v>
      </c>
      <c r="BA34">
        <v>14.048999999999999</v>
      </c>
      <c r="BB34">
        <v>10.029999999999999</v>
      </c>
      <c r="BC34">
        <v>0.71</v>
      </c>
      <c r="BD34">
        <v>21.145</v>
      </c>
      <c r="BE34">
        <v>1476.6389999999999</v>
      </c>
      <c r="BF34">
        <v>971.346</v>
      </c>
      <c r="BG34">
        <v>4.7E-2</v>
      </c>
      <c r="BH34">
        <v>0</v>
      </c>
      <c r="BI34">
        <v>4.7E-2</v>
      </c>
      <c r="BJ34">
        <v>3.5999999999999997E-2</v>
      </c>
      <c r="BK34">
        <v>0</v>
      </c>
      <c r="BL34">
        <v>3.5999999999999997E-2</v>
      </c>
      <c r="BM34">
        <v>10.0383</v>
      </c>
      <c r="BN34"/>
      <c r="BO34"/>
      <c r="BP34"/>
      <c r="BQ34">
        <v>0</v>
      </c>
      <c r="BR34">
        <v>0.22513</v>
      </c>
      <c r="BS34">
        <v>-3.4433720000000001</v>
      </c>
      <c r="BT34">
        <v>1.0999999999999999E-2</v>
      </c>
      <c r="BU34">
        <v>5.4194420000000001</v>
      </c>
      <c r="BV34">
        <v>-69.2117772</v>
      </c>
      <c r="BW34" s="4">
        <f t="shared" si="9"/>
        <v>1.4318165763999999</v>
      </c>
      <c r="BY34" s="4">
        <f t="shared" si="10"/>
        <v>6177.9758687181356</v>
      </c>
      <c r="BZ34" s="4">
        <f t="shared" si="11"/>
        <v>4063.9263544955043</v>
      </c>
      <c r="CA34" s="4">
        <f t="shared" si="12"/>
        <v>0.15061713206399999</v>
      </c>
      <c r="CB34" s="4">
        <f t="shared" si="13"/>
        <v>41.998332133279199</v>
      </c>
    </row>
    <row r="35" spans="1:80" x14ac:dyDescent="0.25">
      <c r="A35" s="40">
        <v>41704</v>
      </c>
      <c r="B35" s="41">
        <v>2.6170138888888889E-2</v>
      </c>
      <c r="C35">
        <v>9.3230000000000004</v>
      </c>
      <c r="D35">
        <v>9.8285999999999998</v>
      </c>
      <c r="E35">
        <v>98286.412960000001</v>
      </c>
      <c r="F35">
        <v>3.1</v>
      </c>
      <c r="G35">
        <v>8.4</v>
      </c>
      <c r="H35">
        <v>1602.6</v>
      </c>
      <c r="I35"/>
      <c r="J35">
        <v>0</v>
      </c>
      <c r="K35">
        <v>0.82599999999999996</v>
      </c>
      <c r="L35">
        <v>7.7003000000000004</v>
      </c>
      <c r="M35">
        <v>8.1181000000000001</v>
      </c>
      <c r="N35">
        <v>2.5998000000000001</v>
      </c>
      <c r="O35">
        <v>6.9774000000000003</v>
      </c>
      <c r="P35">
        <v>9.6</v>
      </c>
      <c r="Q35">
        <v>2.0121000000000002</v>
      </c>
      <c r="R35">
        <v>5.4001999999999999</v>
      </c>
      <c r="S35">
        <v>7.4</v>
      </c>
      <c r="T35">
        <v>1602.6279999999999</v>
      </c>
      <c r="U35"/>
      <c r="V35"/>
      <c r="W35">
        <v>0</v>
      </c>
      <c r="X35">
        <v>0</v>
      </c>
      <c r="Y35">
        <v>12.2</v>
      </c>
      <c r="Z35">
        <v>849</v>
      </c>
      <c r="AA35">
        <v>874</v>
      </c>
      <c r="AB35">
        <v>797</v>
      </c>
      <c r="AC35">
        <v>47</v>
      </c>
      <c r="AD35">
        <v>12.86</v>
      </c>
      <c r="AE35">
        <v>0.3</v>
      </c>
      <c r="AF35">
        <v>974</v>
      </c>
      <c r="AG35">
        <v>0</v>
      </c>
      <c r="AH35">
        <v>11</v>
      </c>
      <c r="AI35">
        <v>17</v>
      </c>
      <c r="AJ35">
        <v>191</v>
      </c>
      <c r="AK35">
        <v>189</v>
      </c>
      <c r="AL35">
        <v>6.8</v>
      </c>
      <c r="AM35">
        <v>195</v>
      </c>
      <c r="AN35" t="s">
        <v>155</v>
      </c>
      <c r="AO35">
        <v>2</v>
      </c>
      <c r="AP35" s="42">
        <v>0.94276620370370379</v>
      </c>
      <c r="AQ35">
        <v>47.15831</v>
      </c>
      <c r="AR35">
        <v>-88.484579999999994</v>
      </c>
      <c r="AS35">
        <v>336.8</v>
      </c>
      <c r="AT35">
        <v>23.9</v>
      </c>
      <c r="AU35">
        <v>12</v>
      </c>
      <c r="AV35">
        <v>11</v>
      </c>
      <c r="AW35" t="s">
        <v>238</v>
      </c>
      <c r="AX35">
        <v>1.3</v>
      </c>
      <c r="AY35">
        <v>1.9</v>
      </c>
      <c r="AZ35">
        <v>2.2999999999999998</v>
      </c>
      <c r="BA35">
        <v>14.048999999999999</v>
      </c>
      <c r="BB35">
        <v>10.06</v>
      </c>
      <c r="BC35">
        <v>0.72</v>
      </c>
      <c r="BD35">
        <v>21.071000000000002</v>
      </c>
      <c r="BE35">
        <v>1461.7349999999999</v>
      </c>
      <c r="BF35">
        <v>980.822</v>
      </c>
      <c r="BG35">
        <v>5.1999999999999998E-2</v>
      </c>
      <c r="BH35">
        <v>0.13900000000000001</v>
      </c>
      <c r="BI35">
        <v>0.19</v>
      </c>
      <c r="BJ35">
        <v>0.04</v>
      </c>
      <c r="BK35">
        <v>0.107</v>
      </c>
      <c r="BL35">
        <v>0.14699999999999999</v>
      </c>
      <c r="BM35">
        <v>10.052</v>
      </c>
      <c r="BN35"/>
      <c r="BO35"/>
      <c r="BP35"/>
      <c r="BQ35">
        <v>0</v>
      </c>
      <c r="BR35">
        <v>0.28597800000000001</v>
      </c>
      <c r="BS35">
        <v>-3.5447099999999998</v>
      </c>
      <c r="BT35">
        <v>1.1717999999999999E-2</v>
      </c>
      <c r="BU35">
        <v>6.8842059999999998</v>
      </c>
      <c r="BV35">
        <v>-71.248671000000002</v>
      </c>
      <c r="BW35" s="4">
        <f t="shared" si="9"/>
        <v>1.8188072251999998</v>
      </c>
      <c r="BY35" s="4">
        <f t="shared" si="10"/>
        <v>7768.5471099205197</v>
      </c>
      <c r="BZ35" s="4">
        <f t="shared" si="11"/>
        <v>5212.6834983403041</v>
      </c>
      <c r="CA35" s="4">
        <f t="shared" si="12"/>
        <v>0.21258428127999998</v>
      </c>
      <c r="CB35" s="4">
        <f t="shared" si="13"/>
        <v>53.422429885663995</v>
      </c>
    </row>
    <row r="36" spans="1:80" x14ac:dyDescent="0.25">
      <c r="A36" s="40">
        <v>41704</v>
      </c>
      <c r="B36" s="41">
        <v>2.6181712962962966E-2</v>
      </c>
      <c r="C36">
        <v>9.0540000000000003</v>
      </c>
      <c r="D36">
        <v>10.193</v>
      </c>
      <c r="E36">
        <v>101930.0867</v>
      </c>
      <c r="F36">
        <v>2.9</v>
      </c>
      <c r="G36">
        <v>8.1</v>
      </c>
      <c r="H36">
        <v>1691.1</v>
      </c>
      <c r="I36"/>
      <c r="J36">
        <v>0</v>
      </c>
      <c r="K36">
        <v>0.82420000000000004</v>
      </c>
      <c r="L36">
        <v>7.4621000000000004</v>
      </c>
      <c r="M36">
        <v>8.4009</v>
      </c>
      <c r="N36">
        <v>2.4253999999999998</v>
      </c>
      <c r="O36">
        <v>6.7150999999999996</v>
      </c>
      <c r="P36">
        <v>9.1</v>
      </c>
      <c r="Q36">
        <v>1.8771</v>
      </c>
      <c r="R36">
        <v>5.1971999999999996</v>
      </c>
      <c r="S36">
        <v>7.1</v>
      </c>
      <c r="T36">
        <v>1691.0906</v>
      </c>
      <c r="U36"/>
      <c r="V36"/>
      <c r="W36">
        <v>0</v>
      </c>
      <c r="X36">
        <v>0</v>
      </c>
      <c r="Y36">
        <v>12.3</v>
      </c>
      <c r="Z36">
        <v>849</v>
      </c>
      <c r="AA36">
        <v>874</v>
      </c>
      <c r="AB36">
        <v>795</v>
      </c>
      <c r="AC36">
        <v>47</v>
      </c>
      <c r="AD36">
        <v>12.86</v>
      </c>
      <c r="AE36">
        <v>0.3</v>
      </c>
      <c r="AF36">
        <v>974</v>
      </c>
      <c r="AG36">
        <v>0</v>
      </c>
      <c r="AH36">
        <v>11</v>
      </c>
      <c r="AI36">
        <v>17</v>
      </c>
      <c r="AJ36">
        <v>191</v>
      </c>
      <c r="AK36">
        <v>189</v>
      </c>
      <c r="AL36">
        <v>6.8</v>
      </c>
      <c r="AM36">
        <v>195</v>
      </c>
      <c r="AN36" t="s">
        <v>155</v>
      </c>
      <c r="AO36">
        <v>2</v>
      </c>
      <c r="AP36" s="42">
        <v>0.94277777777777771</v>
      </c>
      <c r="AQ36">
        <v>47.158338999999998</v>
      </c>
      <c r="AR36">
        <v>-88.484451000000007</v>
      </c>
      <c r="AS36">
        <v>336</v>
      </c>
      <c r="AT36">
        <v>23.1</v>
      </c>
      <c r="AU36">
        <v>12</v>
      </c>
      <c r="AV36">
        <v>11</v>
      </c>
      <c r="AW36" t="s">
        <v>238</v>
      </c>
      <c r="AX36">
        <v>1.333167</v>
      </c>
      <c r="AY36">
        <v>1.9331670000000001</v>
      </c>
      <c r="AZ36">
        <v>2.3663340000000002</v>
      </c>
      <c r="BA36">
        <v>14.048999999999999</v>
      </c>
      <c r="BB36">
        <v>9.9499999999999993</v>
      </c>
      <c r="BC36">
        <v>0.71</v>
      </c>
      <c r="BD36">
        <v>21.332000000000001</v>
      </c>
      <c r="BE36">
        <v>1411.777</v>
      </c>
      <c r="BF36">
        <v>1011.597</v>
      </c>
      <c r="BG36">
        <v>4.8000000000000001E-2</v>
      </c>
      <c r="BH36">
        <v>0.13300000000000001</v>
      </c>
      <c r="BI36">
        <v>0.18099999999999999</v>
      </c>
      <c r="BJ36">
        <v>3.6999999999999998E-2</v>
      </c>
      <c r="BK36">
        <v>0.10299999999999999</v>
      </c>
      <c r="BL36">
        <v>0.14000000000000001</v>
      </c>
      <c r="BM36">
        <v>10.571400000000001</v>
      </c>
      <c r="BN36"/>
      <c r="BO36"/>
      <c r="BP36"/>
      <c r="BQ36">
        <v>0</v>
      </c>
      <c r="BR36">
        <v>0.281588</v>
      </c>
      <c r="BS36">
        <v>-3.1369739999999999</v>
      </c>
      <c r="BT36">
        <v>1.1282E-2</v>
      </c>
      <c r="BU36">
        <v>6.7785270000000004</v>
      </c>
      <c r="BV36">
        <v>-63.053177400000003</v>
      </c>
      <c r="BW36" s="4">
        <f t="shared" si="9"/>
        <v>1.7908868334000001</v>
      </c>
      <c r="BY36" s="4">
        <f t="shared" si="10"/>
        <v>7387.8612916337888</v>
      </c>
      <c r="BZ36" s="4">
        <f t="shared" si="11"/>
        <v>5293.7102099218682</v>
      </c>
      <c r="CA36" s="4">
        <f t="shared" si="12"/>
        <v>0.19362184522799999</v>
      </c>
      <c r="CB36" s="4">
        <f t="shared" si="13"/>
        <v>55.320377693061609</v>
      </c>
    </row>
    <row r="37" spans="1:80" x14ac:dyDescent="0.25">
      <c r="A37" s="40">
        <v>41704</v>
      </c>
      <c r="B37" s="41">
        <v>2.6193287037037036E-2</v>
      </c>
      <c r="C37">
        <v>8.6620000000000008</v>
      </c>
      <c r="D37">
        <v>10.835599999999999</v>
      </c>
      <c r="E37">
        <v>108356.1277</v>
      </c>
      <c r="F37">
        <v>2.7</v>
      </c>
      <c r="G37">
        <v>6.4</v>
      </c>
      <c r="H37">
        <v>1862.9</v>
      </c>
      <c r="I37"/>
      <c r="J37">
        <v>0</v>
      </c>
      <c r="K37">
        <v>0.82040000000000002</v>
      </c>
      <c r="L37">
        <v>7.1060999999999996</v>
      </c>
      <c r="M37">
        <v>8.8889999999999993</v>
      </c>
      <c r="N37">
        <v>2.2109999999999999</v>
      </c>
      <c r="O37">
        <v>5.2263000000000002</v>
      </c>
      <c r="P37">
        <v>7.4</v>
      </c>
      <c r="Q37">
        <v>1.7112000000000001</v>
      </c>
      <c r="R37">
        <v>4.0449000000000002</v>
      </c>
      <c r="S37">
        <v>5.8</v>
      </c>
      <c r="T37">
        <v>1862.9197999999999</v>
      </c>
      <c r="U37"/>
      <c r="V37"/>
      <c r="W37">
        <v>0</v>
      </c>
      <c r="X37">
        <v>0</v>
      </c>
      <c r="Y37">
        <v>12.2</v>
      </c>
      <c r="Z37">
        <v>850</v>
      </c>
      <c r="AA37">
        <v>875</v>
      </c>
      <c r="AB37">
        <v>796</v>
      </c>
      <c r="AC37">
        <v>47</v>
      </c>
      <c r="AD37">
        <v>12.86</v>
      </c>
      <c r="AE37">
        <v>0.3</v>
      </c>
      <c r="AF37">
        <v>974</v>
      </c>
      <c r="AG37">
        <v>0</v>
      </c>
      <c r="AH37">
        <v>10.282</v>
      </c>
      <c r="AI37">
        <v>17</v>
      </c>
      <c r="AJ37">
        <v>191</v>
      </c>
      <c r="AK37">
        <v>189</v>
      </c>
      <c r="AL37">
        <v>6.8</v>
      </c>
      <c r="AM37">
        <v>195</v>
      </c>
      <c r="AN37" t="s">
        <v>155</v>
      </c>
      <c r="AO37">
        <v>2</v>
      </c>
      <c r="AP37" s="42">
        <v>0.94278935185185186</v>
      </c>
      <c r="AQ37">
        <v>47.158344</v>
      </c>
      <c r="AR37">
        <v>-88.484301000000002</v>
      </c>
      <c r="AS37">
        <v>339.6</v>
      </c>
      <c r="AT37">
        <v>22.9</v>
      </c>
      <c r="AU37">
        <v>12</v>
      </c>
      <c r="AV37">
        <v>11</v>
      </c>
      <c r="AW37" t="s">
        <v>238</v>
      </c>
      <c r="AX37">
        <v>1.4</v>
      </c>
      <c r="AY37">
        <v>2</v>
      </c>
      <c r="AZ37">
        <v>2.5</v>
      </c>
      <c r="BA37">
        <v>14.048999999999999</v>
      </c>
      <c r="BB37">
        <v>9.73</v>
      </c>
      <c r="BC37">
        <v>0.69</v>
      </c>
      <c r="BD37">
        <v>21.899000000000001</v>
      </c>
      <c r="BE37">
        <v>1331.9849999999999</v>
      </c>
      <c r="BF37">
        <v>1060.4659999999999</v>
      </c>
      <c r="BG37">
        <v>4.2999999999999997E-2</v>
      </c>
      <c r="BH37">
        <v>0.10299999999999999</v>
      </c>
      <c r="BI37">
        <v>0.14599999999999999</v>
      </c>
      <c r="BJ37">
        <v>3.4000000000000002E-2</v>
      </c>
      <c r="BK37">
        <v>7.9000000000000001E-2</v>
      </c>
      <c r="BL37">
        <v>0.113</v>
      </c>
      <c r="BM37">
        <v>11.537800000000001</v>
      </c>
      <c r="BN37"/>
      <c r="BO37"/>
      <c r="BP37"/>
      <c r="BQ37">
        <v>0</v>
      </c>
      <c r="BR37">
        <v>0.29282200000000003</v>
      </c>
      <c r="BS37">
        <v>-3.565528</v>
      </c>
      <c r="BT37">
        <v>1.1717999999999999E-2</v>
      </c>
      <c r="BU37">
        <v>7.0489579999999998</v>
      </c>
      <c r="BV37">
        <v>-71.667112799999998</v>
      </c>
      <c r="BW37" s="4">
        <f t="shared" si="9"/>
        <v>1.8623347036</v>
      </c>
      <c r="BY37" s="4">
        <f t="shared" si="10"/>
        <v>7248.3900802983599</v>
      </c>
      <c r="BZ37" s="4">
        <f t="shared" si="11"/>
        <v>5770.8391872984157</v>
      </c>
      <c r="CA37" s="4">
        <f t="shared" si="12"/>
        <v>0.18502104958400001</v>
      </c>
      <c r="CB37" s="4">
        <f t="shared" si="13"/>
        <v>62.786348996772809</v>
      </c>
    </row>
    <row r="38" spans="1:80" x14ac:dyDescent="0.25">
      <c r="A38" s="40">
        <v>41704</v>
      </c>
      <c r="B38" s="41">
        <v>2.6204861111111113E-2</v>
      </c>
      <c r="C38">
        <v>8.2590000000000003</v>
      </c>
      <c r="D38">
        <v>11.3057</v>
      </c>
      <c r="E38">
        <v>113056.9048</v>
      </c>
      <c r="F38">
        <v>2.2999999999999998</v>
      </c>
      <c r="G38">
        <v>-6.5</v>
      </c>
      <c r="H38">
        <v>2400.5</v>
      </c>
      <c r="I38"/>
      <c r="J38">
        <v>0</v>
      </c>
      <c r="K38">
        <v>0.81789999999999996</v>
      </c>
      <c r="L38">
        <v>6.7549999999999999</v>
      </c>
      <c r="M38">
        <v>9.2468000000000004</v>
      </c>
      <c r="N38">
        <v>1.8811</v>
      </c>
      <c r="O38">
        <v>0</v>
      </c>
      <c r="P38">
        <v>1.9</v>
      </c>
      <c r="Q38">
        <v>1.4559</v>
      </c>
      <c r="R38">
        <v>0</v>
      </c>
      <c r="S38">
        <v>1.5</v>
      </c>
      <c r="T38">
        <v>2400.4675000000002</v>
      </c>
      <c r="U38"/>
      <c r="V38"/>
      <c r="W38">
        <v>0</v>
      </c>
      <c r="X38">
        <v>0</v>
      </c>
      <c r="Y38">
        <v>12.2</v>
      </c>
      <c r="Z38">
        <v>851</v>
      </c>
      <c r="AA38">
        <v>876</v>
      </c>
      <c r="AB38">
        <v>798</v>
      </c>
      <c r="AC38">
        <v>47</v>
      </c>
      <c r="AD38">
        <v>12.86</v>
      </c>
      <c r="AE38">
        <v>0.3</v>
      </c>
      <c r="AF38">
        <v>974</v>
      </c>
      <c r="AG38">
        <v>0</v>
      </c>
      <c r="AH38">
        <v>10.718</v>
      </c>
      <c r="AI38">
        <v>17</v>
      </c>
      <c r="AJ38">
        <v>191</v>
      </c>
      <c r="AK38">
        <v>189</v>
      </c>
      <c r="AL38">
        <v>6.8</v>
      </c>
      <c r="AM38">
        <v>195</v>
      </c>
      <c r="AN38" t="s">
        <v>155</v>
      </c>
      <c r="AO38">
        <v>2</v>
      </c>
      <c r="AP38" s="42">
        <v>0.9428009259259259</v>
      </c>
      <c r="AQ38">
        <v>47.158262999999998</v>
      </c>
      <c r="AR38">
        <v>-88.484146999999993</v>
      </c>
      <c r="AS38">
        <v>353</v>
      </c>
      <c r="AT38">
        <v>23.1</v>
      </c>
      <c r="AU38">
        <v>12</v>
      </c>
      <c r="AV38">
        <v>11</v>
      </c>
      <c r="AW38" t="s">
        <v>238</v>
      </c>
      <c r="AX38">
        <v>1.4</v>
      </c>
      <c r="AY38">
        <v>1.868263</v>
      </c>
      <c r="AZ38">
        <v>2.3682629999999998</v>
      </c>
      <c r="BA38">
        <v>14.048999999999999</v>
      </c>
      <c r="BB38">
        <v>9.59</v>
      </c>
      <c r="BC38">
        <v>0.68</v>
      </c>
      <c r="BD38">
        <v>22.265999999999998</v>
      </c>
      <c r="BE38">
        <v>1261.442</v>
      </c>
      <c r="BF38">
        <v>1099.0329999999999</v>
      </c>
      <c r="BG38">
        <v>3.6999999999999998E-2</v>
      </c>
      <c r="BH38">
        <v>0</v>
      </c>
      <c r="BI38">
        <v>3.6999999999999998E-2</v>
      </c>
      <c r="BJ38">
        <v>2.8000000000000001E-2</v>
      </c>
      <c r="BK38">
        <v>0</v>
      </c>
      <c r="BL38">
        <v>2.8000000000000001E-2</v>
      </c>
      <c r="BM38">
        <v>14.811500000000001</v>
      </c>
      <c r="BN38"/>
      <c r="BO38"/>
      <c r="BP38"/>
      <c r="BQ38">
        <v>0</v>
      </c>
      <c r="BR38">
        <v>0.35485</v>
      </c>
      <c r="BS38">
        <v>-3.53152</v>
      </c>
      <c r="BT38">
        <v>1.2E-2</v>
      </c>
      <c r="BU38">
        <v>8.5421270000000007</v>
      </c>
      <c r="BV38">
        <v>-70.983552000000003</v>
      </c>
      <c r="BW38" s="4">
        <f t="shared" si="9"/>
        <v>2.2568299534</v>
      </c>
      <c r="BY38" s="4">
        <f t="shared" si="10"/>
        <v>8318.6070762274503</v>
      </c>
      <c r="BZ38" s="4">
        <f t="shared" si="11"/>
        <v>7247.5973455834519</v>
      </c>
      <c r="CA38" s="4">
        <f t="shared" si="12"/>
        <v>0.18464661723200002</v>
      </c>
      <c r="CB38" s="4">
        <f t="shared" si="13"/>
        <v>97.674763254706022</v>
      </c>
    </row>
    <row r="39" spans="1:80" x14ac:dyDescent="0.25">
      <c r="A39" s="40">
        <v>41704</v>
      </c>
      <c r="B39" s="41">
        <v>2.6216435185185183E-2</v>
      </c>
      <c r="C39">
        <v>8.4090000000000007</v>
      </c>
      <c r="D39">
        <v>11.2864</v>
      </c>
      <c r="E39">
        <v>112864.49920000001</v>
      </c>
      <c r="F39">
        <v>2.5</v>
      </c>
      <c r="G39">
        <v>-6.2</v>
      </c>
      <c r="H39">
        <v>3203.9</v>
      </c>
      <c r="I39"/>
      <c r="J39">
        <v>0</v>
      </c>
      <c r="K39">
        <v>0.81620000000000004</v>
      </c>
      <c r="L39">
        <v>6.8635999999999999</v>
      </c>
      <c r="M39">
        <v>9.2119999999999997</v>
      </c>
      <c r="N39">
        <v>2.048</v>
      </c>
      <c r="O39">
        <v>0</v>
      </c>
      <c r="P39">
        <v>2</v>
      </c>
      <c r="Q39">
        <v>1.5839000000000001</v>
      </c>
      <c r="R39">
        <v>0</v>
      </c>
      <c r="S39">
        <v>1.6</v>
      </c>
      <c r="T39">
        <v>3203.9477000000002</v>
      </c>
      <c r="U39"/>
      <c r="V39"/>
      <c r="W39">
        <v>0</v>
      </c>
      <c r="X39">
        <v>0</v>
      </c>
      <c r="Y39">
        <v>12.1</v>
      </c>
      <c r="Z39">
        <v>852</v>
      </c>
      <c r="AA39">
        <v>878</v>
      </c>
      <c r="AB39">
        <v>798</v>
      </c>
      <c r="AC39">
        <v>46.3</v>
      </c>
      <c r="AD39">
        <v>12.66</v>
      </c>
      <c r="AE39">
        <v>0.28999999999999998</v>
      </c>
      <c r="AF39">
        <v>974</v>
      </c>
      <c r="AG39">
        <v>0</v>
      </c>
      <c r="AH39">
        <v>11</v>
      </c>
      <c r="AI39">
        <v>17</v>
      </c>
      <c r="AJ39">
        <v>191</v>
      </c>
      <c r="AK39">
        <v>189</v>
      </c>
      <c r="AL39">
        <v>6.8</v>
      </c>
      <c r="AM39">
        <v>195</v>
      </c>
      <c r="AN39" t="s">
        <v>155</v>
      </c>
      <c r="AO39">
        <v>2</v>
      </c>
      <c r="AP39" s="42">
        <v>0.94281250000000005</v>
      </c>
      <c r="AQ39">
        <v>47.158225999999999</v>
      </c>
      <c r="AR39">
        <v>-88.484077999999997</v>
      </c>
      <c r="AS39">
        <v>362.7</v>
      </c>
      <c r="AT39">
        <v>24</v>
      </c>
      <c r="AU39">
        <v>12</v>
      </c>
      <c r="AV39">
        <v>11</v>
      </c>
      <c r="AW39" t="s">
        <v>238</v>
      </c>
      <c r="AX39">
        <v>1.4</v>
      </c>
      <c r="AY39">
        <v>1.6</v>
      </c>
      <c r="AZ39">
        <v>2.1</v>
      </c>
      <c r="BA39">
        <v>14.048999999999999</v>
      </c>
      <c r="BB39">
        <v>9.49</v>
      </c>
      <c r="BC39">
        <v>0.68</v>
      </c>
      <c r="BD39">
        <v>22.518999999999998</v>
      </c>
      <c r="BE39">
        <v>1269.643</v>
      </c>
      <c r="BF39">
        <v>1084.5809999999999</v>
      </c>
      <c r="BG39">
        <v>0.04</v>
      </c>
      <c r="BH39">
        <v>0</v>
      </c>
      <c r="BI39">
        <v>0.04</v>
      </c>
      <c r="BJ39">
        <v>3.1E-2</v>
      </c>
      <c r="BK39">
        <v>0</v>
      </c>
      <c r="BL39">
        <v>3.1E-2</v>
      </c>
      <c r="BM39">
        <v>19.582999999999998</v>
      </c>
      <c r="BN39"/>
      <c r="BO39"/>
      <c r="BP39"/>
      <c r="BQ39">
        <v>0</v>
      </c>
      <c r="BR39">
        <v>0.40831000000000001</v>
      </c>
      <c r="BS39">
        <v>-2.9388879999999999</v>
      </c>
      <c r="BT39">
        <v>1.2E-2</v>
      </c>
      <c r="BU39">
        <v>9.8290430000000004</v>
      </c>
      <c r="BV39">
        <v>-59.071648799999998</v>
      </c>
      <c r="BW39" s="4">
        <f t="shared" si="9"/>
        <v>2.5968331606000001</v>
      </c>
      <c r="BY39" s="4">
        <f t="shared" si="10"/>
        <v>9634.0779953530291</v>
      </c>
      <c r="BZ39" s="4">
        <f t="shared" si="11"/>
        <v>8229.8236167788764</v>
      </c>
      <c r="CA39" s="4">
        <f t="shared" si="12"/>
        <v>0.23522865707599999</v>
      </c>
      <c r="CB39" s="4">
        <f t="shared" si="13"/>
        <v>148.596219081268</v>
      </c>
    </row>
    <row r="40" spans="1:80" x14ac:dyDescent="0.25">
      <c r="A40" s="40">
        <v>41704</v>
      </c>
      <c r="B40" s="41">
        <v>2.622800925925926E-2</v>
      </c>
      <c r="C40">
        <v>8.452</v>
      </c>
      <c r="D40">
        <v>10.8157</v>
      </c>
      <c r="E40">
        <v>108157.181</v>
      </c>
      <c r="F40">
        <v>2.5</v>
      </c>
      <c r="G40">
        <v>-15</v>
      </c>
      <c r="H40">
        <v>4335.5</v>
      </c>
      <c r="I40"/>
      <c r="J40">
        <v>0</v>
      </c>
      <c r="K40">
        <v>0.81969999999999998</v>
      </c>
      <c r="L40">
        <v>6.9278000000000004</v>
      </c>
      <c r="M40">
        <v>8.8651999999999997</v>
      </c>
      <c r="N40">
        <v>2.0101</v>
      </c>
      <c r="O40">
        <v>0</v>
      </c>
      <c r="P40">
        <v>2</v>
      </c>
      <c r="Q40">
        <v>1.5542</v>
      </c>
      <c r="R40">
        <v>0</v>
      </c>
      <c r="S40">
        <v>1.6</v>
      </c>
      <c r="T40">
        <v>4335.4668000000001</v>
      </c>
      <c r="U40"/>
      <c r="V40"/>
      <c r="W40">
        <v>0</v>
      </c>
      <c r="X40">
        <v>0</v>
      </c>
      <c r="Y40">
        <v>12.2</v>
      </c>
      <c r="Z40">
        <v>852</v>
      </c>
      <c r="AA40">
        <v>877</v>
      </c>
      <c r="AB40">
        <v>799</v>
      </c>
      <c r="AC40">
        <v>46</v>
      </c>
      <c r="AD40">
        <v>12.58</v>
      </c>
      <c r="AE40">
        <v>0.28999999999999998</v>
      </c>
      <c r="AF40">
        <v>974</v>
      </c>
      <c r="AG40">
        <v>0</v>
      </c>
      <c r="AH40">
        <v>11</v>
      </c>
      <c r="AI40">
        <v>17</v>
      </c>
      <c r="AJ40">
        <v>191</v>
      </c>
      <c r="AK40">
        <v>189</v>
      </c>
      <c r="AL40">
        <v>7</v>
      </c>
      <c r="AM40">
        <v>195</v>
      </c>
      <c r="AN40" t="s">
        <v>155</v>
      </c>
      <c r="AO40">
        <v>2</v>
      </c>
      <c r="AP40" s="42">
        <v>0.94282407407407398</v>
      </c>
      <c r="AQ40">
        <v>47.158320000000003</v>
      </c>
      <c r="AR40">
        <v>-88.484008000000003</v>
      </c>
      <c r="AS40">
        <v>361.9</v>
      </c>
      <c r="AT40">
        <v>25.5</v>
      </c>
      <c r="AU40">
        <v>12</v>
      </c>
      <c r="AV40">
        <v>11</v>
      </c>
      <c r="AW40" t="s">
        <v>238</v>
      </c>
      <c r="AX40">
        <v>1.3347309999999999</v>
      </c>
      <c r="AY40">
        <v>1.4368259999999999</v>
      </c>
      <c r="AZ40">
        <v>2.1652689999999999</v>
      </c>
      <c r="BA40">
        <v>14.048999999999999</v>
      </c>
      <c r="BB40">
        <v>9.68</v>
      </c>
      <c r="BC40">
        <v>0.69</v>
      </c>
      <c r="BD40">
        <v>22.001999999999999</v>
      </c>
      <c r="BE40">
        <v>1294.9359999999999</v>
      </c>
      <c r="BF40">
        <v>1054.681</v>
      </c>
      <c r="BG40">
        <v>3.9E-2</v>
      </c>
      <c r="BH40">
        <v>0</v>
      </c>
      <c r="BI40">
        <v>3.9E-2</v>
      </c>
      <c r="BJ40">
        <v>0.03</v>
      </c>
      <c r="BK40">
        <v>0</v>
      </c>
      <c r="BL40">
        <v>0.03</v>
      </c>
      <c r="BM40">
        <v>26.776499999999999</v>
      </c>
      <c r="BN40"/>
      <c r="BO40"/>
      <c r="BP40"/>
      <c r="BQ40">
        <v>0</v>
      </c>
      <c r="BR40">
        <v>0.46905799999999997</v>
      </c>
      <c r="BS40">
        <v>-3.0759500000000002</v>
      </c>
      <c r="BT40">
        <v>1.1283E-2</v>
      </c>
      <c r="BU40">
        <v>11.291397</v>
      </c>
      <c r="BV40">
        <v>-61.826594999999998</v>
      </c>
      <c r="BW40" s="4">
        <f t="shared" si="9"/>
        <v>2.9831870873999997</v>
      </c>
      <c r="BY40" s="4">
        <f t="shared" si="10"/>
        <v>11287.903351437024</v>
      </c>
      <c r="BZ40" s="4">
        <f t="shared" si="11"/>
        <v>9193.6104908636044</v>
      </c>
      <c r="CA40" s="4">
        <f t="shared" si="12"/>
        <v>0.26150875452</v>
      </c>
      <c r="CB40" s="4">
        <f t="shared" si="13"/>
        <v>233.40963884682597</v>
      </c>
    </row>
    <row r="41" spans="1:80" x14ac:dyDescent="0.25">
      <c r="A41" s="40">
        <v>41704</v>
      </c>
      <c r="B41" s="41">
        <v>2.623958333333333E-2</v>
      </c>
      <c r="C41">
        <v>8.2799999999999994</v>
      </c>
      <c r="D41">
        <v>11.3095</v>
      </c>
      <c r="E41">
        <v>113094.6289</v>
      </c>
      <c r="F41">
        <v>2.1</v>
      </c>
      <c r="G41">
        <v>-26.3</v>
      </c>
      <c r="H41">
        <v>5667.8</v>
      </c>
      <c r="I41"/>
      <c r="J41">
        <v>0</v>
      </c>
      <c r="K41">
        <v>0.81440000000000001</v>
      </c>
      <c r="L41">
        <v>6.7431000000000001</v>
      </c>
      <c r="M41">
        <v>9.2101000000000006</v>
      </c>
      <c r="N41">
        <v>1.7101999999999999</v>
      </c>
      <c r="O41">
        <v>0</v>
      </c>
      <c r="P41">
        <v>1.7</v>
      </c>
      <c r="Q41">
        <v>1.3223</v>
      </c>
      <c r="R41">
        <v>0</v>
      </c>
      <c r="S41">
        <v>1.3</v>
      </c>
      <c r="T41">
        <v>5667.8206</v>
      </c>
      <c r="U41"/>
      <c r="V41"/>
      <c r="W41">
        <v>0</v>
      </c>
      <c r="X41">
        <v>0</v>
      </c>
      <c r="Y41">
        <v>12.2</v>
      </c>
      <c r="Z41">
        <v>852</v>
      </c>
      <c r="AA41">
        <v>876</v>
      </c>
      <c r="AB41">
        <v>799</v>
      </c>
      <c r="AC41">
        <v>46</v>
      </c>
      <c r="AD41">
        <v>12.58</v>
      </c>
      <c r="AE41">
        <v>0.28999999999999998</v>
      </c>
      <c r="AF41">
        <v>974</v>
      </c>
      <c r="AG41">
        <v>0</v>
      </c>
      <c r="AH41">
        <v>10.282282</v>
      </c>
      <c r="AI41">
        <v>17</v>
      </c>
      <c r="AJ41">
        <v>191</v>
      </c>
      <c r="AK41">
        <v>189</v>
      </c>
      <c r="AL41">
        <v>6.9</v>
      </c>
      <c r="AM41">
        <v>195</v>
      </c>
      <c r="AN41" t="s">
        <v>155</v>
      </c>
      <c r="AO41">
        <v>2</v>
      </c>
      <c r="AP41" s="42">
        <v>0.94283564814814813</v>
      </c>
      <c r="AQ41">
        <v>47.158402000000002</v>
      </c>
      <c r="AR41">
        <v>-88.483945000000006</v>
      </c>
      <c r="AS41">
        <v>366.2</v>
      </c>
      <c r="AT41">
        <v>26.8</v>
      </c>
      <c r="AU41">
        <v>12</v>
      </c>
      <c r="AV41">
        <v>11</v>
      </c>
      <c r="AW41" t="s">
        <v>238</v>
      </c>
      <c r="AX41">
        <v>1.2324999999999999</v>
      </c>
      <c r="AY41">
        <v>1.1000000000000001</v>
      </c>
      <c r="AZ41">
        <v>2.2349999999999999</v>
      </c>
      <c r="BA41">
        <v>14.048999999999999</v>
      </c>
      <c r="BB41">
        <v>9.39</v>
      </c>
      <c r="BC41">
        <v>0.67</v>
      </c>
      <c r="BD41">
        <v>22.794</v>
      </c>
      <c r="BE41">
        <v>1237.9680000000001</v>
      </c>
      <c r="BF41">
        <v>1076.201</v>
      </c>
      <c r="BG41">
        <v>3.3000000000000002E-2</v>
      </c>
      <c r="BH41">
        <v>0</v>
      </c>
      <c r="BI41">
        <v>3.3000000000000002E-2</v>
      </c>
      <c r="BJ41">
        <v>2.5000000000000001E-2</v>
      </c>
      <c r="BK41">
        <v>0</v>
      </c>
      <c r="BL41">
        <v>2.5000000000000001E-2</v>
      </c>
      <c r="BM41">
        <v>34.381999999999998</v>
      </c>
      <c r="BN41"/>
      <c r="BO41"/>
      <c r="BP41"/>
      <c r="BQ41">
        <v>0</v>
      </c>
      <c r="BR41">
        <v>0.47795199999999999</v>
      </c>
      <c r="BS41">
        <v>-3.530408</v>
      </c>
      <c r="BT41">
        <v>1.1717999999999999E-2</v>
      </c>
      <c r="BU41">
        <v>11.505497999999999</v>
      </c>
      <c r="BV41">
        <v>-70.9612008</v>
      </c>
      <c r="BW41" s="4">
        <f t="shared" si="9"/>
        <v>3.0397525715999998</v>
      </c>
      <c r="BY41" s="4">
        <f t="shared" si="10"/>
        <v>10995.934404705409</v>
      </c>
      <c r="BZ41" s="4">
        <f t="shared" si="11"/>
        <v>9559.0803657916567</v>
      </c>
      <c r="CA41" s="4">
        <f t="shared" si="12"/>
        <v>0.22205611140000001</v>
      </c>
      <c r="CB41" s="4">
        <f t="shared" si="13"/>
        <v>305.389328886192</v>
      </c>
    </row>
    <row r="42" spans="1:80" x14ac:dyDescent="0.25">
      <c r="A42" s="40">
        <v>41704</v>
      </c>
      <c r="B42" s="41">
        <v>2.6251157407407411E-2</v>
      </c>
      <c r="C42">
        <v>8.25</v>
      </c>
      <c r="D42">
        <v>11.5115</v>
      </c>
      <c r="E42">
        <v>115115.285</v>
      </c>
      <c r="F42">
        <v>2.7</v>
      </c>
      <c r="G42">
        <v>-8.1999999999999993</v>
      </c>
      <c r="H42">
        <v>6478.3</v>
      </c>
      <c r="I42"/>
      <c r="J42">
        <v>0</v>
      </c>
      <c r="K42">
        <v>0.81159999999999999</v>
      </c>
      <c r="L42">
        <v>6.6957000000000004</v>
      </c>
      <c r="M42">
        <v>9.3431999999999995</v>
      </c>
      <c r="N42">
        <v>2.1913999999999998</v>
      </c>
      <c r="O42">
        <v>0</v>
      </c>
      <c r="P42">
        <v>2.2000000000000002</v>
      </c>
      <c r="Q42">
        <v>1.6943999999999999</v>
      </c>
      <c r="R42">
        <v>0</v>
      </c>
      <c r="S42">
        <v>1.7</v>
      </c>
      <c r="T42">
        <v>6478.3330999999998</v>
      </c>
      <c r="U42"/>
      <c r="V42"/>
      <c r="W42">
        <v>0</v>
      </c>
      <c r="X42">
        <v>0</v>
      </c>
      <c r="Y42">
        <v>12.1</v>
      </c>
      <c r="Z42">
        <v>852</v>
      </c>
      <c r="AA42">
        <v>877</v>
      </c>
      <c r="AB42">
        <v>799</v>
      </c>
      <c r="AC42">
        <v>46</v>
      </c>
      <c r="AD42">
        <v>12.58</v>
      </c>
      <c r="AE42">
        <v>0.28999999999999998</v>
      </c>
      <c r="AF42">
        <v>974</v>
      </c>
      <c r="AG42">
        <v>0</v>
      </c>
      <c r="AH42">
        <v>10</v>
      </c>
      <c r="AI42">
        <v>17</v>
      </c>
      <c r="AJ42">
        <v>191</v>
      </c>
      <c r="AK42">
        <v>189.7</v>
      </c>
      <c r="AL42">
        <v>6.9</v>
      </c>
      <c r="AM42">
        <v>195</v>
      </c>
      <c r="AN42" t="s">
        <v>155</v>
      </c>
      <c r="AO42">
        <v>2</v>
      </c>
      <c r="AP42" s="42">
        <v>0.94284722222222228</v>
      </c>
      <c r="AQ42">
        <v>47.158191000000002</v>
      </c>
      <c r="AR42">
        <v>-88.484358999999998</v>
      </c>
      <c r="AS42">
        <v>424.6</v>
      </c>
      <c r="AT42">
        <v>29.1</v>
      </c>
      <c r="AU42">
        <v>12</v>
      </c>
      <c r="AV42">
        <v>11</v>
      </c>
      <c r="AW42" t="s">
        <v>238</v>
      </c>
      <c r="AX42">
        <v>1.137662</v>
      </c>
      <c r="AY42">
        <v>1.1000000000000001</v>
      </c>
      <c r="AZ42">
        <v>1.905195</v>
      </c>
      <c r="BA42">
        <v>14.048999999999999</v>
      </c>
      <c r="BB42">
        <v>9.24</v>
      </c>
      <c r="BC42">
        <v>0.66</v>
      </c>
      <c r="BD42">
        <v>23.207999999999998</v>
      </c>
      <c r="BE42">
        <v>1216.951</v>
      </c>
      <c r="BF42">
        <v>1080.817</v>
      </c>
      <c r="BG42">
        <v>4.2000000000000003E-2</v>
      </c>
      <c r="BH42">
        <v>0</v>
      </c>
      <c r="BI42">
        <v>4.2000000000000003E-2</v>
      </c>
      <c r="BJ42">
        <v>3.2000000000000001E-2</v>
      </c>
      <c r="BK42">
        <v>0</v>
      </c>
      <c r="BL42">
        <v>3.2000000000000001E-2</v>
      </c>
      <c r="BM42">
        <v>38.905099999999997</v>
      </c>
      <c r="BN42"/>
      <c r="BO42"/>
      <c r="BP42"/>
      <c r="BQ42">
        <v>0</v>
      </c>
      <c r="BR42">
        <v>0.48764200000000002</v>
      </c>
      <c r="BS42">
        <v>-2.7705519999999999</v>
      </c>
      <c r="BT42">
        <v>1.1282E-2</v>
      </c>
      <c r="BU42">
        <v>11.738761999999999</v>
      </c>
      <c r="BV42">
        <v>-55.688095199999999</v>
      </c>
      <c r="BW42" s="4">
        <f t="shared" si="9"/>
        <v>3.1013809203999996</v>
      </c>
      <c r="BY42" s="4">
        <f t="shared" si="10"/>
        <v>11028.404575399065</v>
      </c>
      <c r="BZ42" s="4">
        <f t="shared" si="11"/>
        <v>9794.7141240436868</v>
      </c>
      <c r="CA42" s="4">
        <f t="shared" si="12"/>
        <v>0.28999437644800002</v>
      </c>
      <c r="CB42" s="4">
        <f t="shared" si="13"/>
        <v>352.57063172334637</v>
      </c>
    </row>
    <row r="43" spans="1:80" x14ac:dyDescent="0.25">
      <c r="A43" s="40">
        <v>41704</v>
      </c>
      <c r="B43" s="41">
        <v>2.6262731481481481E-2</v>
      </c>
      <c r="C43">
        <v>8.4649999999999999</v>
      </c>
      <c r="D43">
        <v>11.0467</v>
      </c>
      <c r="E43">
        <v>110467.1712</v>
      </c>
      <c r="F43">
        <v>2.6</v>
      </c>
      <c r="G43">
        <v>-12.8</v>
      </c>
      <c r="H43">
        <v>6805.7</v>
      </c>
      <c r="I43"/>
      <c r="J43">
        <v>0</v>
      </c>
      <c r="K43">
        <v>0.81459999999999999</v>
      </c>
      <c r="L43">
        <v>6.8949999999999996</v>
      </c>
      <c r="M43">
        <v>8.9984000000000002</v>
      </c>
      <c r="N43">
        <v>2.1139999999999999</v>
      </c>
      <c r="O43">
        <v>0</v>
      </c>
      <c r="P43">
        <v>2.1</v>
      </c>
      <c r="Q43">
        <v>1.6345000000000001</v>
      </c>
      <c r="R43">
        <v>0</v>
      </c>
      <c r="S43">
        <v>1.6</v>
      </c>
      <c r="T43">
        <v>6805.7336999999998</v>
      </c>
      <c r="U43"/>
      <c r="V43"/>
      <c r="W43">
        <v>0</v>
      </c>
      <c r="X43">
        <v>0</v>
      </c>
      <c r="Y43">
        <v>12.2</v>
      </c>
      <c r="Z43">
        <v>853</v>
      </c>
      <c r="AA43">
        <v>878</v>
      </c>
      <c r="AB43">
        <v>801</v>
      </c>
      <c r="AC43">
        <v>46</v>
      </c>
      <c r="AD43">
        <v>12.58</v>
      </c>
      <c r="AE43">
        <v>0.28999999999999998</v>
      </c>
      <c r="AF43">
        <v>974</v>
      </c>
      <c r="AG43">
        <v>0</v>
      </c>
      <c r="AH43">
        <v>10</v>
      </c>
      <c r="AI43">
        <v>17</v>
      </c>
      <c r="AJ43">
        <v>191</v>
      </c>
      <c r="AK43">
        <v>190</v>
      </c>
      <c r="AL43">
        <v>6.9</v>
      </c>
      <c r="AM43">
        <v>195</v>
      </c>
      <c r="AN43" t="s">
        <v>155</v>
      </c>
      <c r="AO43">
        <v>2</v>
      </c>
      <c r="AP43" s="42">
        <v>0.94285879629629632</v>
      </c>
      <c r="AQ43">
        <v>47.157792999999998</v>
      </c>
      <c r="AR43">
        <v>-88.485346000000007</v>
      </c>
      <c r="AS43">
        <v>523.20000000000005</v>
      </c>
      <c r="AT43">
        <v>31.1</v>
      </c>
      <c r="AU43">
        <v>12</v>
      </c>
      <c r="AV43">
        <v>12</v>
      </c>
      <c r="AW43" t="s">
        <v>220</v>
      </c>
      <c r="AX43">
        <v>0.89818200000000004</v>
      </c>
      <c r="AY43">
        <v>1.0672729999999999</v>
      </c>
      <c r="AZ43">
        <v>1.532727</v>
      </c>
      <c r="BA43">
        <v>14.048999999999999</v>
      </c>
      <c r="BB43">
        <v>9.4</v>
      </c>
      <c r="BC43">
        <v>0.67</v>
      </c>
      <c r="BD43">
        <v>22.763000000000002</v>
      </c>
      <c r="BE43">
        <v>1261.73</v>
      </c>
      <c r="BF43">
        <v>1048.03</v>
      </c>
      <c r="BG43">
        <v>4.1000000000000002E-2</v>
      </c>
      <c r="BH43">
        <v>0</v>
      </c>
      <c r="BI43">
        <v>4.1000000000000002E-2</v>
      </c>
      <c r="BJ43">
        <v>3.1E-2</v>
      </c>
      <c r="BK43">
        <v>0</v>
      </c>
      <c r="BL43">
        <v>3.1E-2</v>
      </c>
      <c r="BM43">
        <v>41.149900000000002</v>
      </c>
      <c r="BN43"/>
      <c r="BO43"/>
      <c r="BP43"/>
      <c r="BQ43">
        <v>0</v>
      </c>
      <c r="BR43">
        <v>0.51884799999999998</v>
      </c>
      <c r="BS43">
        <v>-2.9762960000000001</v>
      </c>
      <c r="BT43">
        <v>1.0999999999999999E-2</v>
      </c>
      <c r="BU43">
        <v>12.489969</v>
      </c>
      <c r="BV43">
        <v>-59.8235496</v>
      </c>
      <c r="BW43" s="4">
        <f t="shared" si="9"/>
        <v>3.2998498098</v>
      </c>
      <c r="BY43" s="4">
        <f t="shared" si="10"/>
        <v>12165.923748677642</v>
      </c>
      <c r="BZ43" s="4">
        <f t="shared" si="11"/>
        <v>10105.373626946041</v>
      </c>
      <c r="CA43" s="4">
        <f t="shared" si="12"/>
        <v>0.29890993810800004</v>
      </c>
      <c r="CB43" s="4">
        <f t="shared" si="13"/>
        <v>396.77787297259323</v>
      </c>
    </row>
    <row r="44" spans="1:80" x14ac:dyDescent="0.25">
      <c r="A44" s="40">
        <v>41704</v>
      </c>
      <c r="B44" s="41">
        <v>2.6274305555555558E-2</v>
      </c>
      <c r="C44">
        <v>8.7530000000000001</v>
      </c>
      <c r="D44">
        <v>10.6433</v>
      </c>
      <c r="E44">
        <v>106432.9106</v>
      </c>
      <c r="F44">
        <v>4</v>
      </c>
      <c r="G44">
        <v>-16.899999999999999</v>
      </c>
      <c r="H44">
        <v>7098.6</v>
      </c>
      <c r="I44"/>
      <c r="J44">
        <v>0</v>
      </c>
      <c r="K44">
        <v>0.81630000000000003</v>
      </c>
      <c r="L44">
        <v>7.1452</v>
      </c>
      <c r="M44">
        <v>8.6883999999999997</v>
      </c>
      <c r="N44">
        <v>3.2303999999999999</v>
      </c>
      <c r="O44">
        <v>0</v>
      </c>
      <c r="P44">
        <v>3.2</v>
      </c>
      <c r="Q44">
        <v>2.4977</v>
      </c>
      <c r="R44">
        <v>0</v>
      </c>
      <c r="S44">
        <v>2.5</v>
      </c>
      <c r="T44">
        <v>7098.5747000000001</v>
      </c>
      <c r="U44"/>
      <c r="V44"/>
      <c r="W44">
        <v>0</v>
      </c>
      <c r="X44">
        <v>0</v>
      </c>
      <c r="Y44">
        <v>12.2</v>
      </c>
      <c r="Z44">
        <v>852</v>
      </c>
      <c r="AA44">
        <v>877</v>
      </c>
      <c r="AB44">
        <v>802</v>
      </c>
      <c r="AC44">
        <v>46</v>
      </c>
      <c r="AD44">
        <v>12.58</v>
      </c>
      <c r="AE44">
        <v>0.28999999999999998</v>
      </c>
      <c r="AF44">
        <v>974</v>
      </c>
      <c r="AG44">
        <v>0</v>
      </c>
      <c r="AH44">
        <v>10.718</v>
      </c>
      <c r="AI44">
        <v>17</v>
      </c>
      <c r="AJ44">
        <v>191</v>
      </c>
      <c r="AK44">
        <v>189.3</v>
      </c>
      <c r="AL44">
        <v>6.9</v>
      </c>
      <c r="AM44">
        <v>195</v>
      </c>
      <c r="AN44" t="s">
        <v>155</v>
      </c>
      <c r="AO44">
        <v>2</v>
      </c>
      <c r="AP44" s="42">
        <v>0.94287037037037036</v>
      </c>
      <c r="AQ44">
        <v>47.157986000000001</v>
      </c>
      <c r="AR44">
        <v>-88.485315</v>
      </c>
      <c r="AS44">
        <v>526</v>
      </c>
      <c r="AT44">
        <v>32.1</v>
      </c>
      <c r="AU44">
        <v>12</v>
      </c>
      <c r="AV44">
        <v>12</v>
      </c>
      <c r="AW44" t="s">
        <v>220</v>
      </c>
      <c r="AX44">
        <v>1.1000000000000001</v>
      </c>
      <c r="AY44">
        <v>1.0333330000000001</v>
      </c>
      <c r="AZ44">
        <v>1.6333329999999999</v>
      </c>
      <c r="BA44">
        <v>14.048999999999999</v>
      </c>
      <c r="BB44">
        <v>9.49</v>
      </c>
      <c r="BC44">
        <v>0.68</v>
      </c>
      <c r="BD44">
        <v>22.498999999999999</v>
      </c>
      <c r="BE44">
        <v>1309.9290000000001</v>
      </c>
      <c r="BF44">
        <v>1013.8049999999999</v>
      </c>
      <c r="BG44">
        <v>6.2E-2</v>
      </c>
      <c r="BH44">
        <v>0</v>
      </c>
      <c r="BI44">
        <v>6.2E-2</v>
      </c>
      <c r="BJ44">
        <v>4.8000000000000001E-2</v>
      </c>
      <c r="BK44">
        <v>0</v>
      </c>
      <c r="BL44">
        <v>4.8000000000000001E-2</v>
      </c>
      <c r="BM44">
        <v>43.000100000000003</v>
      </c>
      <c r="BN44"/>
      <c r="BO44"/>
      <c r="BP44"/>
      <c r="BQ44">
        <v>0</v>
      </c>
      <c r="BR44">
        <v>0.58141399999999999</v>
      </c>
      <c r="BS44">
        <v>-3.5127920000000001</v>
      </c>
      <c r="BT44">
        <v>1.0999999999999999E-2</v>
      </c>
      <c r="BU44">
        <v>13.996089</v>
      </c>
      <c r="BV44">
        <v>-70.6071192</v>
      </c>
      <c r="BW44" s="4">
        <f t="shared" si="9"/>
        <v>3.6977667137999997</v>
      </c>
      <c r="BY44" s="4">
        <f t="shared" si="10"/>
        <v>14153.757573849733</v>
      </c>
      <c r="BZ44" s="4">
        <f t="shared" si="11"/>
        <v>10954.143466673939</v>
      </c>
      <c r="CA44" s="4">
        <f t="shared" si="12"/>
        <v>0.518639073984</v>
      </c>
      <c r="CB44" s="4">
        <f t="shared" si="13"/>
        <v>464.61525094207087</v>
      </c>
    </row>
    <row r="45" spans="1:80" x14ac:dyDescent="0.25">
      <c r="A45" s="40">
        <v>41704</v>
      </c>
      <c r="B45" s="41">
        <v>2.6285879629629628E-2</v>
      </c>
      <c r="C45">
        <v>8.7690000000000001</v>
      </c>
      <c r="D45">
        <v>10.507999999999999</v>
      </c>
      <c r="E45">
        <v>105080</v>
      </c>
      <c r="F45">
        <v>4.0999999999999996</v>
      </c>
      <c r="G45">
        <v>-16.899999999999999</v>
      </c>
      <c r="H45">
        <v>7534.4</v>
      </c>
      <c r="I45"/>
      <c r="J45">
        <v>0</v>
      </c>
      <c r="K45">
        <v>0.81710000000000005</v>
      </c>
      <c r="L45">
        <v>7.1649000000000003</v>
      </c>
      <c r="M45">
        <v>8.5860000000000003</v>
      </c>
      <c r="N45">
        <v>3.3500999999999999</v>
      </c>
      <c r="O45">
        <v>0</v>
      </c>
      <c r="P45">
        <v>3.4</v>
      </c>
      <c r="Q45">
        <v>2.5901999999999998</v>
      </c>
      <c r="R45">
        <v>0</v>
      </c>
      <c r="S45">
        <v>2.6</v>
      </c>
      <c r="T45">
        <v>7534.4182000000001</v>
      </c>
      <c r="U45"/>
      <c r="V45"/>
      <c r="W45">
        <v>0</v>
      </c>
      <c r="X45">
        <v>0</v>
      </c>
      <c r="Y45">
        <v>12.1</v>
      </c>
      <c r="Z45">
        <v>853</v>
      </c>
      <c r="AA45">
        <v>876</v>
      </c>
      <c r="AB45">
        <v>801</v>
      </c>
      <c r="AC45">
        <v>46</v>
      </c>
      <c r="AD45">
        <v>12.58</v>
      </c>
      <c r="AE45">
        <v>0.28999999999999998</v>
      </c>
      <c r="AF45">
        <v>974</v>
      </c>
      <c r="AG45">
        <v>0</v>
      </c>
      <c r="AH45">
        <v>11</v>
      </c>
      <c r="AI45">
        <v>17</v>
      </c>
      <c r="AJ45">
        <v>191</v>
      </c>
      <c r="AK45">
        <v>189.7</v>
      </c>
      <c r="AL45">
        <v>6.8</v>
      </c>
      <c r="AM45">
        <v>195</v>
      </c>
      <c r="AN45" t="s">
        <v>155</v>
      </c>
      <c r="AO45">
        <v>2</v>
      </c>
      <c r="AP45" s="42">
        <v>0.9428819444444444</v>
      </c>
      <c r="AQ45">
        <v>47.158003999999998</v>
      </c>
      <c r="AR45">
        <v>-88.485110000000006</v>
      </c>
      <c r="AS45">
        <v>541.9</v>
      </c>
      <c r="AT45">
        <v>33</v>
      </c>
      <c r="AU45">
        <v>12</v>
      </c>
      <c r="AV45">
        <v>12</v>
      </c>
      <c r="AW45" t="s">
        <v>220</v>
      </c>
      <c r="AX45">
        <v>1.1000000000000001</v>
      </c>
      <c r="AY45">
        <v>1.0668</v>
      </c>
      <c r="AZ45">
        <v>1.7</v>
      </c>
      <c r="BA45">
        <v>14.048999999999999</v>
      </c>
      <c r="BB45">
        <v>9.5399999999999991</v>
      </c>
      <c r="BC45">
        <v>0.68</v>
      </c>
      <c r="BD45">
        <v>22.385999999999999</v>
      </c>
      <c r="BE45">
        <v>1316.6669999999999</v>
      </c>
      <c r="BF45">
        <v>1004.235</v>
      </c>
      <c r="BG45">
        <v>6.4000000000000001E-2</v>
      </c>
      <c r="BH45">
        <v>0</v>
      </c>
      <c r="BI45">
        <v>6.4000000000000001E-2</v>
      </c>
      <c r="BJ45">
        <v>0.05</v>
      </c>
      <c r="BK45">
        <v>0</v>
      </c>
      <c r="BL45">
        <v>0.05</v>
      </c>
      <c r="BM45">
        <v>45.748899999999999</v>
      </c>
      <c r="BN45"/>
      <c r="BO45"/>
      <c r="BP45"/>
      <c r="BQ45">
        <v>0</v>
      </c>
      <c r="BR45">
        <v>0.56897200000000003</v>
      </c>
      <c r="BS45">
        <v>-3.4742959999999998</v>
      </c>
      <c r="BT45">
        <v>1.1717999999999999E-2</v>
      </c>
      <c r="BU45">
        <v>13.696578000000001</v>
      </c>
      <c r="BV45">
        <v>-69.833349600000005</v>
      </c>
      <c r="BW45" s="4">
        <f t="shared" si="9"/>
        <v>3.6186359075999999</v>
      </c>
      <c r="BY45" s="4">
        <f t="shared" si="10"/>
        <v>13922.11850898607</v>
      </c>
      <c r="BZ45" s="4">
        <f t="shared" si="11"/>
        <v>10618.538082044761</v>
      </c>
      <c r="CA45" s="4">
        <f t="shared" si="12"/>
        <v>0.5286879108000001</v>
      </c>
      <c r="CB45" s="4">
        <f t="shared" si="13"/>
        <v>483.73780724796245</v>
      </c>
    </row>
    <row r="46" spans="1:80" x14ac:dyDescent="0.25">
      <c r="A46" s="40">
        <v>41704</v>
      </c>
      <c r="B46" s="41">
        <v>2.6297453703703705E-2</v>
      </c>
      <c r="C46">
        <v>8.5860000000000003</v>
      </c>
      <c r="D46">
        <v>10.606999999999999</v>
      </c>
      <c r="E46">
        <v>106070.21649999999</v>
      </c>
      <c r="F46">
        <v>5.5</v>
      </c>
      <c r="G46">
        <v>-19.8</v>
      </c>
      <c r="H46">
        <v>7886.2</v>
      </c>
      <c r="I46"/>
      <c r="J46">
        <v>0</v>
      </c>
      <c r="K46">
        <v>0.81699999999999995</v>
      </c>
      <c r="L46">
        <v>7.0151000000000003</v>
      </c>
      <c r="M46">
        <v>8.6661000000000001</v>
      </c>
      <c r="N46">
        <v>4.5134999999999996</v>
      </c>
      <c r="O46">
        <v>0</v>
      </c>
      <c r="P46">
        <v>4.5</v>
      </c>
      <c r="Q46">
        <v>3.4897999999999998</v>
      </c>
      <c r="R46">
        <v>0</v>
      </c>
      <c r="S46">
        <v>3.5</v>
      </c>
      <c r="T46">
        <v>7886.1675999999998</v>
      </c>
      <c r="U46"/>
      <c r="V46"/>
      <c r="W46">
        <v>0</v>
      </c>
      <c r="X46">
        <v>0</v>
      </c>
      <c r="Y46">
        <v>12.2</v>
      </c>
      <c r="Z46">
        <v>852</v>
      </c>
      <c r="AA46">
        <v>875</v>
      </c>
      <c r="AB46">
        <v>800</v>
      </c>
      <c r="AC46">
        <v>46</v>
      </c>
      <c r="AD46">
        <v>12.58</v>
      </c>
      <c r="AE46">
        <v>0.28999999999999998</v>
      </c>
      <c r="AF46">
        <v>974</v>
      </c>
      <c r="AG46">
        <v>0</v>
      </c>
      <c r="AH46">
        <v>11</v>
      </c>
      <c r="AI46">
        <v>17</v>
      </c>
      <c r="AJ46">
        <v>190.3</v>
      </c>
      <c r="AK46">
        <v>189.3</v>
      </c>
      <c r="AL46">
        <v>6.7</v>
      </c>
      <c r="AM46">
        <v>195</v>
      </c>
      <c r="AN46" t="s">
        <v>155</v>
      </c>
      <c r="AO46">
        <v>2</v>
      </c>
      <c r="AP46" s="42">
        <v>0.94289351851851855</v>
      </c>
      <c r="AQ46">
        <v>47.157947</v>
      </c>
      <c r="AR46">
        <v>-88.484877999999995</v>
      </c>
      <c r="AS46">
        <v>558.9</v>
      </c>
      <c r="AT46">
        <v>34.1</v>
      </c>
      <c r="AU46">
        <v>12</v>
      </c>
      <c r="AV46">
        <v>12</v>
      </c>
      <c r="AW46" t="s">
        <v>220</v>
      </c>
      <c r="AX46">
        <v>1.133167</v>
      </c>
      <c r="AY46">
        <v>1</v>
      </c>
      <c r="AZ46">
        <v>1.7</v>
      </c>
      <c r="BA46">
        <v>14.048999999999999</v>
      </c>
      <c r="BB46">
        <v>9.5399999999999991</v>
      </c>
      <c r="BC46">
        <v>0.68</v>
      </c>
      <c r="BD46">
        <v>22.396000000000001</v>
      </c>
      <c r="BE46">
        <v>1291.847</v>
      </c>
      <c r="BF46">
        <v>1015.731</v>
      </c>
      <c r="BG46">
        <v>8.6999999999999994E-2</v>
      </c>
      <c r="BH46">
        <v>0</v>
      </c>
      <c r="BI46">
        <v>8.6999999999999994E-2</v>
      </c>
      <c r="BJ46">
        <v>6.7000000000000004E-2</v>
      </c>
      <c r="BK46">
        <v>0</v>
      </c>
      <c r="BL46">
        <v>6.7000000000000004E-2</v>
      </c>
      <c r="BM46">
        <v>47.985100000000003</v>
      </c>
      <c r="BN46"/>
      <c r="BO46"/>
      <c r="BP46"/>
      <c r="BQ46">
        <v>0</v>
      </c>
      <c r="BR46">
        <v>0.56748799999999999</v>
      </c>
      <c r="BS46">
        <v>-2.9713020000000001</v>
      </c>
      <c r="BT46">
        <v>1.2E-2</v>
      </c>
      <c r="BU46">
        <v>13.660855</v>
      </c>
      <c r="BV46">
        <v>-59.723170199999998</v>
      </c>
      <c r="BW46" s="4">
        <f t="shared" si="9"/>
        <v>3.609197891</v>
      </c>
      <c r="BY46" s="4">
        <f t="shared" si="10"/>
        <v>13624.05107197082</v>
      </c>
      <c r="BZ46" s="4">
        <f t="shared" si="11"/>
        <v>10712.082018523861</v>
      </c>
      <c r="CA46" s="4">
        <f t="shared" si="12"/>
        <v>0.70659406402000002</v>
      </c>
      <c r="CB46" s="4">
        <f t="shared" si="13"/>
        <v>506.05950479710606</v>
      </c>
    </row>
    <row r="47" spans="1:80" x14ac:dyDescent="0.25">
      <c r="A47" s="40">
        <v>41704</v>
      </c>
      <c r="B47" s="41">
        <v>2.6309027777777775E-2</v>
      </c>
      <c r="C47">
        <v>8.3179999999999996</v>
      </c>
      <c r="D47">
        <v>11.196400000000001</v>
      </c>
      <c r="E47">
        <v>111964.3625</v>
      </c>
      <c r="F47">
        <v>7.5</v>
      </c>
      <c r="G47">
        <v>-19.7</v>
      </c>
      <c r="H47">
        <v>8078.2</v>
      </c>
      <c r="I47"/>
      <c r="J47">
        <v>0</v>
      </c>
      <c r="K47">
        <v>0.81269999999999998</v>
      </c>
      <c r="L47">
        <v>6.7596999999999996</v>
      </c>
      <c r="M47">
        <v>9.0991</v>
      </c>
      <c r="N47">
        <v>6.0564999999999998</v>
      </c>
      <c r="O47">
        <v>0</v>
      </c>
      <c r="P47">
        <v>6.1</v>
      </c>
      <c r="Q47">
        <v>4.6828000000000003</v>
      </c>
      <c r="R47">
        <v>0</v>
      </c>
      <c r="S47">
        <v>4.7</v>
      </c>
      <c r="T47">
        <v>8078.2291999999998</v>
      </c>
      <c r="U47"/>
      <c r="V47"/>
      <c r="W47">
        <v>0</v>
      </c>
      <c r="X47">
        <v>0</v>
      </c>
      <c r="Y47">
        <v>12.2</v>
      </c>
      <c r="Z47">
        <v>851</v>
      </c>
      <c r="AA47">
        <v>876</v>
      </c>
      <c r="AB47">
        <v>799</v>
      </c>
      <c r="AC47">
        <v>46</v>
      </c>
      <c r="AD47">
        <v>12.58</v>
      </c>
      <c r="AE47">
        <v>0.28999999999999998</v>
      </c>
      <c r="AF47">
        <v>974</v>
      </c>
      <c r="AG47">
        <v>0</v>
      </c>
      <c r="AH47">
        <v>11</v>
      </c>
      <c r="AI47">
        <v>17</v>
      </c>
      <c r="AJ47">
        <v>190</v>
      </c>
      <c r="AK47">
        <v>189.7</v>
      </c>
      <c r="AL47">
        <v>6.7</v>
      </c>
      <c r="AM47">
        <v>195</v>
      </c>
      <c r="AN47" t="s">
        <v>155</v>
      </c>
      <c r="AO47">
        <v>2</v>
      </c>
      <c r="AP47" s="42">
        <v>0.9429050925925927</v>
      </c>
      <c r="AQ47">
        <v>47.158782000000002</v>
      </c>
      <c r="AR47">
        <v>-88.484880000000004</v>
      </c>
      <c r="AS47">
        <v>460.7</v>
      </c>
      <c r="AT47">
        <v>35.1</v>
      </c>
      <c r="AU47">
        <v>12</v>
      </c>
      <c r="AV47">
        <v>12</v>
      </c>
      <c r="AW47" t="s">
        <v>220</v>
      </c>
      <c r="AX47">
        <v>1.2661340000000001</v>
      </c>
      <c r="AY47">
        <v>1.0661339999999999</v>
      </c>
      <c r="AZ47">
        <v>1.7992010000000001</v>
      </c>
      <c r="BA47">
        <v>14.048999999999999</v>
      </c>
      <c r="BB47">
        <v>9.3000000000000007</v>
      </c>
      <c r="BC47">
        <v>0.66</v>
      </c>
      <c r="BD47">
        <v>23.048999999999999</v>
      </c>
      <c r="BE47">
        <v>1230.0709999999999</v>
      </c>
      <c r="BF47">
        <v>1053.857</v>
      </c>
      <c r="BG47">
        <v>0.115</v>
      </c>
      <c r="BH47">
        <v>0</v>
      </c>
      <c r="BI47">
        <v>0.115</v>
      </c>
      <c r="BJ47">
        <v>8.8999999999999996E-2</v>
      </c>
      <c r="BK47">
        <v>0</v>
      </c>
      <c r="BL47">
        <v>8.8999999999999996E-2</v>
      </c>
      <c r="BM47">
        <v>48.5717</v>
      </c>
      <c r="BN47"/>
      <c r="BO47"/>
      <c r="BP47"/>
      <c r="BQ47">
        <v>0</v>
      </c>
      <c r="BR47">
        <v>0.55692200000000003</v>
      </c>
      <c r="BS47">
        <v>-3.0696859999999999</v>
      </c>
      <c r="BT47">
        <v>1.1282E-2</v>
      </c>
      <c r="BU47">
        <v>13.406504999999999</v>
      </c>
      <c r="BV47">
        <v>-61.700688599999999</v>
      </c>
      <c r="BW47" s="4">
        <f t="shared" si="9"/>
        <v>3.5419986209999998</v>
      </c>
      <c r="BY47" s="4">
        <f t="shared" si="10"/>
        <v>12731.01572515206</v>
      </c>
      <c r="BZ47" s="4">
        <f t="shared" si="11"/>
        <v>10907.232215914019</v>
      </c>
      <c r="CA47" s="4">
        <f t="shared" si="12"/>
        <v>0.92113414553999995</v>
      </c>
      <c r="CB47" s="4">
        <f t="shared" si="13"/>
        <v>502.70844243736195</v>
      </c>
    </row>
    <row r="48" spans="1:80" x14ac:dyDescent="0.25">
      <c r="A48" s="40">
        <v>41704</v>
      </c>
      <c r="B48" s="41">
        <v>2.6320601851851852E-2</v>
      </c>
      <c r="C48">
        <v>8.1850000000000005</v>
      </c>
      <c r="D48">
        <v>11.382099999999999</v>
      </c>
      <c r="E48">
        <v>113821.0938</v>
      </c>
      <c r="F48">
        <v>8</v>
      </c>
      <c r="G48">
        <v>-2.9</v>
      </c>
      <c r="H48">
        <v>8234.5</v>
      </c>
      <c r="I48"/>
      <c r="J48">
        <v>0</v>
      </c>
      <c r="K48">
        <v>0.81159999999999999</v>
      </c>
      <c r="L48">
        <v>6.6424000000000003</v>
      </c>
      <c r="M48">
        <v>9.2373999999999992</v>
      </c>
      <c r="N48">
        <v>6.4926000000000004</v>
      </c>
      <c r="O48">
        <v>0</v>
      </c>
      <c r="P48">
        <v>6.5</v>
      </c>
      <c r="Q48">
        <v>5.0198999999999998</v>
      </c>
      <c r="R48">
        <v>0</v>
      </c>
      <c r="S48">
        <v>5</v>
      </c>
      <c r="T48">
        <v>8234.5234</v>
      </c>
      <c r="U48"/>
      <c r="V48"/>
      <c r="W48">
        <v>0</v>
      </c>
      <c r="X48">
        <v>0</v>
      </c>
      <c r="Y48">
        <v>12.2</v>
      </c>
      <c r="Z48">
        <v>852</v>
      </c>
      <c r="AA48">
        <v>878</v>
      </c>
      <c r="AB48">
        <v>798</v>
      </c>
      <c r="AC48">
        <v>46</v>
      </c>
      <c r="AD48">
        <v>12.58</v>
      </c>
      <c r="AE48">
        <v>0.28999999999999998</v>
      </c>
      <c r="AF48">
        <v>974</v>
      </c>
      <c r="AG48">
        <v>0</v>
      </c>
      <c r="AH48">
        <v>10.282</v>
      </c>
      <c r="AI48">
        <v>17</v>
      </c>
      <c r="AJ48">
        <v>190</v>
      </c>
      <c r="AK48">
        <v>190</v>
      </c>
      <c r="AL48">
        <v>6.8</v>
      </c>
      <c r="AM48">
        <v>195</v>
      </c>
      <c r="AN48" t="s">
        <v>155</v>
      </c>
      <c r="AO48">
        <v>2</v>
      </c>
      <c r="AP48" s="42">
        <v>0.94291666666666663</v>
      </c>
      <c r="AQ48">
        <v>47.159025</v>
      </c>
      <c r="AR48">
        <v>-88.485494000000003</v>
      </c>
      <c r="AS48">
        <v>414</v>
      </c>
      <c r="AT48">
        <v>35.299999999999997</v>
      </c>
      <c r="AU48">
        <v>12</v>
      </c>
      <c r="AV48">
        <v>12</v>
      </c>
      <c r="AW48" t="s">
        <v>220</v>
      </c>
      <c r="AX48">
        <v>1.268132</v>
      </c>
      <c r="AY48">
        <v>1.2</v>
      </c>
      <c r="AZ48">
        <v>1.8351649999999999</v>
      </c>
      <c r="BA48">
        <v>14.048999999999999</v>
      </c>
      <c r="BB48">
        <v>9.24</v>
      </c>
      <c r="BC48">
        <v>0.66</v>
      </c>
      <c r="BD48">
        <v>23.218</v>
      </c>
      <c r="BE48">
        <v>1206.069</v>
      </c>
      <c r="BF48">
        <v>1067.52</v>
      </c>
      <c r="BG48">
        <v>0.123</v>
      </c>
      <c r="BH48">
        <v>0</v>
      </c>
      <c r="BI48">
        <v>0.123</v>
      </c>
      <c r="BJ48">
        <v>9.5000000000000001E-2</v>
      </c>
      <c r="BK48">
        <v>0</v>
      </c>
      <c r="BL48">
        <v>9.5000000000000001E-2</v>
      </c>
      <c r="BM48">
        <v>49.402700000000003</v>
      </c>
      <c r="BN48"/>
      <c r="BO48"/>
      <c r="BP48"/>
      <c r="BQ48">
        <v>0</v>
      </c>
      <c r="BR48">
        <v>0.49786799999999998</v>
      </c>
      <c r="BS48">
        <v>-3.2470819999999998</v>
      </c>
      <c r="BT48">
        <v>1.0999999999999999E-2</v>
      </c>
      <c r="BU48">
        <v>11.984927000000001</v>
      </c>
      <c r="BV48">
        <v>-65.266348199999996</v>
      </c>
      <c r="BW48" s="4">
        <f t="shared" si="9"/>
        <v>3.1664177134</v>
      </c>
      <c r="BY48" s="4">
        <f t="shared" si="10"/>
        <v>11158.988967755437</v>
      </c>
      <c r="BZ48" s="4">
        <f t="shared" si="11"/>
        <v>9877.0832372428795</v>
      </c>
      <c r="CA48" s="4">
        <f t="shared" si="12"/>
        <v>0.87897454618000004</v>
      </c>
      <c r="CB48" s="4">
        <f t="shared" si="13"/>
        <v>457.09174539543881</v>
      </c>
    </row>
    <row r="49" spans="1:80" x14ac:dyDescent="0.25">
      <c r="A49" s="40">
        <v>41704</v>
      </c>
      <c r="B49" s="41">
        <v>2.6332175925925929E-2</v>
      </c>
      <c r="C49">
        <v>8.1959999999999997</v>
      </c>
      <c r="D49">
        <v>11.3325</v>
      </c>
      <c r="E49">
        <v>113324.601</v>
      </c>
      <c r="F49">
        <v>8</v>
      </c>
      <c r="G49">
        <v>-4.5</v>
      </c>
      <c r="H49">
        <v>8497.2000000000007</v>
      </c>
      <c r="I49"/>
      <c r="J49">
        <v>0</v>
      </c>
      <c r="K49">
        <v>0.81169999999999998</v>
      </c>
      <c r="L49">
        <v>6.6529999999999996</v>
      </c>
      <c r="M49">
        <v>9.1987000000000005</v>
      </c>
      <c r="N49">
        <v>6.4936999999999996</v>
      </c>
      <c r="O49">
        <v>0</v>
      </c>
      <c r="P49">
        <v>6.5</v>
      </c>
      <c r="Q49">
        <v>5.0208000000000004</v>
      </c>
      <c r="R49">
        <v>0</v>
      </c>
      <c r="S49">
        <v>5</v>
      </c>
      <c r="T49">
        <v>8497.1852999999992</v>
      </c>
      <c r="U49"/>
      <c r="V49"/>
      <c r="W49">
        <v>0</v>
      </c>
      <c r="X49">
        <v>0</v>
      </c>
      <c r="Y49">
        <v>12.2</v>
      </c>
      <c r="Z49">
        <v>852</v>
      </c>
      <c r="AA49">
        <v>877</v>
      </c>
      <c r="AB49">
        <v>799</v>
      </c>
      <c r="AC49">
        <v>46</v>
      </c>
      <c r="AD49">
        <v>12.58</v>
      </c>
      <c r="AE49">
        <v>0.28999999999999998</v>
      </c>
      <c r="AF49">
        <v>974</v>
      </c>
      <c r="AG49">
        <v>0</v>
      </c>
      <c r="AH49">
        <v>10.718</v>
      </c>
      <c r="AI49">
        <v>17</v>
      </c>
      <c r="AJ49">
        <v>190</v>
      </c>
      <c r="AK49">
        <v>189.3</v>
      </c>
      <c r="AL49">
        <v>6.7</v>
      </c>
      <c r="AM49">
        <v>195</v>
      </c>
      <c r="AN49" t="s">
        <v>155</v>
      </c>
      <c r="AO49">
        <v>2</v>
      </c>
      <c r="AP49" s="42">
        <v>0.94292824074074078</v>
      </c>
      <c r="AQ49">
        <v>47.158203999999998</v>
      </c>
      <c r="AR49">
        <v>-88.486856000000003</v>
      </c>
      <c r="AS49">
        <v>524.20000000000005</v>
      </c>
      <c r="AT49">
        <v>35.5</v>
      </c>
      <c r="AU49">
        <v>12</v>
      </c>
      <c r="AV49">
        <v>12</v>
      </c>
      <c r="AW49" t="s">
        <v>220</v>
      </c>
      <c r="AX49">
        <v>0.96713300000000002</v>
      </c>
      <c r="AY49">
        <v>1.2</v>
      </c>
      <c r="AZ49">
        <v>1.5</v>
      </c>
      <c r="BA49">
        <v>14.048999999999999</v>
      </c>
      <c r="BB49">
        <v>9.25</v>
      </c>
      <c r="BC49">
        <v>0.66</v>
      </c>
      <c r="BD49">
        <v>23.196000000000002</v>
      </c>
      <c r="BE49">
        <v>1208.1279999999999</v>
      </c>
      <c r="BF49">
        <v>1063.165</v>
      </c>
      <c r="BG49">
        <v>0.123</v>
      </c>
      <c r="BH49">
        <v>0</v>
      </c>
      <c r="BI49">
        <v>0.123</v>
      </c>
      <c r="BJ49">
        <v>9.5000000000000001E-2</v>
      </c>
      <c r="BK49">
        <v>0</v>
      </c>
      <c r="BL49">
        <v>9.5000000000000001E-2</v>
      </c>
      <c r="BM49">
        <v>50.984099999999998</v>
      </c>
      <c r="BN49"/>
      <c r="BO49"/>
      <c r="BP49"/>
      <c r="BQ49">
        <v>0</v>
      </c>
      <c r="BR49">
        <v>0.47987200000000002</v>
      </c>
      <c r="BS49">
        <v>-3.0258539999999998</v>
      </c>
      <c r="BT49">
        <v>1.2435999999999999E-2</v>
      </c>
      <c r="BU49">
        <v>11.551719</v>
      </c>
      <c r="BV49">
        <v>-60.819665399999998</v>
      </c>
      <c r="BW49" s="4">
        <f t="shared" si="9"/>
        <v>3.0519641597999998</v>
      </c>
      <c r="BY49" s="4">
        <f t="shared" si="10"/>
        <v>10773.997392808704</v>
      </c>
      <c r="BZ49" s="4">
        <f t="shared" si="11"/>
        <v>9481.2279312502214</v>
      </c>
      <c r="CA49" s="4">
        <f t="shared" si="12"/>
        <v>0.84720307146000007</v>
      </c>
      <c r="CB49" s="4">
        <f t="shared" si="13"/>
        <v>454.67248542761882</v>
      </c>
    </row>
    <row r="50" spans="1:80" x14ac:dyDescent="0.25">
      <c r="A50" s="40">
        <v>41704</v>
      </c>
      <c r="B50" s="41">
        <v>2.6343750000000003E-2</v>
      </c>
      <c r="C50">
        <v>8.2089999999999996</v>
      </c>
      <c r="D50">
        <v>11.281599999999999</v>
      </c>
      <c r="E50">
        <v>112815.5583</v>
      </c>
      <c r="F50">
        <v>5.9</v>
      </c>
      <c r="G50">
        <v>-7.6</v>
      </c>
      <c r="H50">
        <v>8727.9</v>
      </c>
      <c r="I50"/>
      <c r="J50">
        <v>0</v>
      </c>
      <c r="K50">
        <v>0.81200000000000006</v>
      </c>
      <c r="L50">
        <v>6.6650999999999998</v>
      </c>
      <c r="M50">
        <v>9.1600999999999999</v>
      </c>
      <c r="N50">
        <v>4.7550999999999997</v>
      </c>
      <c r="O50">
        <v>0</v>
      </c>
      <c r="P50">
        <v>4.8</v>
      </c>
      <c r="Q50">
        <v>3.6766000000000001</v>
      </c>
      <c r="R50">
        <v>0</v>
      </c>
      <c r="S50">
        <v>3.7</v>
      </c>
      <c r="T50">
        <v>8727.9377999999997</v>
      </c>
      <c r="U50"/>
      <c r="V50"/>
      <c r="W50">
        <v>0</v>
      </c>
      <c r="X50">
        <v>0</v>
      </c>
      <c r="Y50">
        <v>12.1</v>
      </c>
      <c r="Z50">
        <v>852</v>
      </c>
      <c r="AA50">
        <v>876</v>
      </c>
      <c r="AB50">
        <v>800</v>
      </c>
      <c r="AC50">
        <v>46</v>
      </c>
      <c r="AD50">
        <v>12.58</v>
      </c>
      <c r="AE50">
        <v>0.28999999999999998</v>
      </c>
      <c r="AF50">
        <v>974</v>
      </c>
      <c r="AG50">
        <v>0</v>
      </c>
      <c r="AH50">
        <v>11</v>
      </c>
      <c r="AI50">
        <v>17</v>
      </c>
      <c r="AJ50">
        <v>190</v>
      </c>
      <c r="AK50">
        <v>189</v>
      </c>
      <c r="AL50">
        <v>6.8</v>
      </c>
      <c r="AM50">
        <v>195</v>
      </c>
      <c r="AN50" t="s">
        <v>155</v>
      </c>
      <c r="AO50">
        <v>2</v>
      </c>
      <c r="AP50" s="42">
        <v>0.94293981481481481</v>
      </c>
      <c r="AQ50">
        <v>47.160207</v>
      </c>
      <c r="AR50">
        <v>-88.484165000000004</v>
      </c>
      <c r="AS50">
        <v>313.39999999999998</v>
      </c>
      <c r="AT50">
        <v>35.6</v>
      </c>
      <c r="AU50">
        <v>12</v>
      </c>
      <c r="AV50">
        <v>12</v>
      </c>
      <c r="AW50" t="s">
        <v>220</v>
      </c>
      <c r="AX50">
        <v>0.9</v>
      </c>
      <c r="AY50">
        <v>1.2</v>
      </c>
      <c r="AZ50">
        <v>1.5</v>
      </c>
      <c r="BA50">
        <v>14.048999999999999</v>
      </c>
      <c r="BB50">
        <v>9.26</v>
      </c>
      <c r="BC50">
        <v>0.66</v>
      </c>
      <c r="BD50">
        <v>23.158999999999999</v>
      </c>
      <c r="BE50">
        <v>1210.569</v>
      </c>
      <c r="BF50">
        <v>1058.925</v>
      </c>
      <c r="BG50">
        <v>0.09</v>
      </c>
      <c r="BH50">
        <v>0</v>
      </c>
      <c r="BI50">
        <v>0.09</v>
      </c>
      <c r="BJ50">
        <v>7.0000000000000007E-2</v>
      </c>
      <c r="BK50">
        <v>0</v>
      </c>
      <c r="BL50">
        <v>7.0000000000000007E-2</v>
      </c>
      <c r="BM50">
        <v>52.379399999999997</v>
      </c>
      <c r="BN50"/>
      <c r="BO50"/>
      <c r="BP50"/>
      <c r="BQ50">
        <v>0</v>
      </c>
      <c r="BR50">
        <v>0.51115600000000005</v>
      </c>
      <c r="BS50">
        <v>-3.1125259999999999</v>
      </c>
      <c r="BT50">
        <v>1.2282E-2</v>
      </c>
      <c r="BU50">
        <v>12.304803</v>
      </c>
      <c r="BV50">
        <v>-62.561772599999998</v>
      </c>
      <c r="BW50" s="4">
        <f t="shared" si="9"/>
        <v>3.2509289525999998</v>
      </c>
      <c r="BY50" s="4">
        <f t="shared" si="10"/>
        <v>11499.567684564203</v>
      </c>
      <c r="BZ50" s="4">
        <f t="shared" si="11"/>
        <v>10059.0546349503</v>
      </c>
      <c r="CA50" s="4">
        <f t="shared" si="12"/>
        <v>0.66495155412000007</v>
      </c>
      <c r="CB50" s="4">
        <f t="shared" si="13"/>
        <v>497.56804905533039</v>
      </c>
    </row>
    <row r="51" spans="1:80" x14ac:dyDescent="0.25">
      <c r="A51" s="40">
        <v>41704</v>
      </c>
      <c r="B51" s="41">
        <v>2.6355324074074076E-2</v>
      </c>
      <c r="C51">
        <v>8.1999999999999993</v>
      </c>
      <c r="D51">
        <v>11.3462</v>
      </c>
      <c r="E51">
        <v>113462.1311</v>
      </c>
      <c r="F51">
        <v>4.7</v>
      </c>
      <c r="G51">
        <v>0.6</v>
      </c>
      <c r="H51">
        <v>8705.9</v>
      </c>
      <c r="I51"/>
      <c r="J51">
        <v>0</v>
      </c>
      <c r="K51">
        <v>0.81130000000000002</v>
      </c>
      <c r="L51">
        <v>6.6528999999999998</v>
      </c>
      <c r="M51">
        <v>9.2051999999999996</v>
      </c>
      <c r="N51">
        <v>3.8365</v>
      </c>
      <c r="O51">
        <v>0.47570000000000001</v>
      </c>
      <c r="P51">
        <v>4.3</v>
      </c>
      <c r="Q51">
        <v>2.9662999999999999</v>
      </c>
      <c r="R51">
        <v>0.36780000000000002</v>
      </c>
      <c r="S51">
        <v>3.3</v>
      </c>
      <c r="T51">
        <v>8705.9014000000006</v>
      </c>
      <c r="U51"/>
      <c r="V51"/>
      <c r="W51">
        <v>0</v>
      </c>
      <c r="X51">
        <v>0</v>
      </c>
      <c r="Y51">
        <v>12.2</v>
      </c>
      <c r="Z51">
        <v>852</v>
      </c>
      <c r="AA51">
        <v>876</v>
      </c>
      <c r="AB51">
        <v>800</v>
      </c>
      <c r="AC51">
        <v>46</v>
      </c>
      <c r="AD51">
        <v>12.58</v>
      </c>
      <c r="AE51">
        <v>0.28999999999999998</v>
      </c>
      <c r="AF51">
        <v>974</v>
      </c>
      <c r="AG51">
        <v>0</v>
      </c>
      <c r="AH51">
        <v>11</v>
      </c>
      <c r="AI51">
        <v>17</v>
      </c>
      <c r="AJ51">
        <v>190</v>
      </c>
      <c r="AK51">
        <v>189</v>
      </c>
      <c r="AL51">
        <v>6.7</v>
      </c>
      <c r="AM51">
        <v>195</v>
      </c>
      <c r="AN51" t="s">
        <v>155</v>
      </c>
      <c r="AO51">
        <v>2</v>
      </c>
      <c r="AP51" s="42">
        <v>0.94295138888888896</v>
      </c>
      <c r="AQ51">
        <v>47.160290000000003</v>
      </c>
      <c r="AR51">
        <v>-88.484161999999998</v>
      </c>
      <c r="AS51">
        <v>312.8</v>
      </c>
      <c r="AT51">
        <v>35.700000000000003</v>
      </c>
      <c r="AU51">
        <v>12</v>
      </c>
      <c r="AV51">
        <v>12</v>
      </c>
      <c r="AW51" t="s">
        <v>220</v>
      </c>
      <c r="AX51">
        <v>0.9</v>
      </c>
      <c r="AY51">
        <v>1.2</v>
      </c>
      <c r="AZ51">
        <v>1.5</v>
      </c>
      <c r="BA51">
        <v>14.048999999999999</v>
      </c>
      <c r="BB51">
        <v>9.23</v>
      </c>
      <c r="BC51">
        <v>0.66</v>
      </c>
      <c r="BD51">
        <v>23.257999999999999</v>
      </c>
      <c r="BE51">
        <v>1206.136</v>
      </c>
      <c r="BF51">
        <v>1062.1780000000001</v>
      </c>
      <c r="BG51">
        <v>7.2999999999999995E-2</v>
      </c>
      <c r="BH51">
        <v>8.9999999999999993E-3</v>
      </c>
      <c r="BI51">
        <v>8.2000000000000003E-2</v>
      </c>
      <c r="BJ51">
        <v>5.6000000000000001E-2</v>
      </c>
      <c r="BK51">
        <v>7.0000000000000001E-3</v>
      </c>
      <c r="BL51">
        <v>6.3E-2</v>
      </c>
      <c r="BM51">
        <v>52.150799999999997</v>
      </c>
      <c r="BN51"/>
      <c r="BO51"/>
      <c r="BP51"/>
      <c r="BQ51">
        <v>0</v>
      </c>
      <c r="BR51">
        <v>0.50720399999999999</v>
      </c>
      <c r="BS51">
        <v>-3.4765079999999999</v>
      </c>
      <c r="BT51">
        <v>1.2E-2</v>
      </c>
      <c r="BU51">
        <v>12.209669</v>
      </c>
      <c r="BV51">
        <v>-69.877810800000006</v>
      </c>
      <c r="BW51" s="4">
        <f t="shared" si="9"/>
        <v>3.2257945497999998</v>
      </c>
      <c r="BY51" s="4">
        <f t="shared" si="10"/>
        <v>11368.874465975648</v>
      </c>
      <c r="BZ51" s="4">
        <f t="shared" si="11"/>
        <v>10011.945868891306</v>
      </c>
      <c r="CA51" s="4">
        <f t="shared" si="12"/>
        <v>0.527848410208</v>
      </c>
      <c r="CB51" s="4">
        <f t="shared" si="13"/>
        <v>491.5663726977744</v>
      </c>
    </row>
    <row r="52" spans="1:80" x14ac:dyDescent="0.25">
      <c r="A52" s="40">
        <v>41704</v>
      </c>
      <c r="B52" s="41">
        <v>2.6366898148148146E-2</v>
      </c>
      <c r="C52">
        <v>8.2080000000000002</v>
      </c>
      <c r="D52">
        <v>11.403600000000001</v>
      </c>
      <c r="E52">
        <v>114036.38710000001</v>
      </c>
      <c r="F52">
        <v>5.4</v>
      </c>
      <c r="G52">
        <v>-4.5999999999999996</v>
      </c>
      <c r="H52">
        <v>8706.4</v>
      </c>
      <c r="I52"/>
      <c r="J52">
        <v>0</v>
      </c>
      <c r="K52">
        <v>0.81069999999999998</v>
      </c>
      <c r="L52">
        <v>6.6539999999999999</v>
      </c>
      <c r="M52">
        <v>9.2446000000000002</v>
      </c>
      <c r="N52">
        <v>4.4123000000000001</v>
      </c>
      <c r="O52">
        <v>0</v>
      </c>
      <c r="P52">
        <v>4.4000000000000004</v>
      </c>
      <c r="Q52">
        <v>3.4115000000000002</v>
      </c>
      <c r="R52">
        <v>0</v>
      </c>
      <c r="S52">
        <v>3.4</v>
      </c>
      <c r="T52">
        <v>8706.3768</v>
      </c>
      <c r="U52"/>
      <c r="V52"/>
      <c r="W52">
        <v>0</v>
      </c>
      <c r="X52">
        <v>0</v>
      </c>
      <c r="Y52">
        <v>12.1</v>
      </c>
      <c r="Z52">
        <v>852</v>
      </c>
      <c r="AA52">
        <v>877</v>
      </c>
      <c r="AB52">
        <v>799</v>
      </c>
      <c r="AC52">
        <v>46</v>
      </c>
      <c r="AD52">
        <v>12.58</v>
      </c>
      <c r="AE52">
        <v>0.28999999999999998</v>
      </c>
      <c r="AF52">
        <v>974</v>
      </c>
      <c r="AG52">
        <v>0</v>
      </c>
      <c r="AH52">
        <v>11</v>
      </c>
      <c r="AI52">
        <v>17</v>
      </c>
      <c r="AJ52">
        <v>190</v>
      </c>
      <c r="AK52">
        <v>189</v>
      </c>
      <c r="AL52">
        <v>6.7</v>
      </c>
      <c r="AM52">
        <v>195</v>
      </c>
      <c r="AN52" t="s">
        <v>155</v>
      </c>
      <c r="AO52">
        <v>2</v>
      </c>
      <c r="AP52" s="42">
        <v>0.94295138888888896</v>
      </c>
      <c r="AQ52">
        <v>47.160339999999998</v>
      </c>
      <c r="AR52">
        <v>-88.484156999999996</v>
      </c>
      <c r="AS52">
        <v>313</v>
      </c>
      <c r="AT52">
        <v>35.9</v>
      </c>
      <c r="AU52">
        <v>12</v>
      </c>
      <c r="AV52">
        <v>12</v>
      </c>
      <c r="AW52" t="s">
        <v>220</v>
      </c>
      <c r="AX52">
        <v>0.9</v>
      </c>
      <c r="AY52">
        <v>1.2</v>
      </c>
      <c r="AZ52">
        <v>1.5</v>
      </c>
      <c r="BA52">
        <v>14.048999999999999</v>
      </c>
      <c r="BB52">
        <v>9.19</v>
      </c>
      <c r="BC52">
        <v>0.65</v>
      </c>
      <c r="BD52">
        <v>23.353999999999999</v>
      </c>
      <c r="BE52">
        <v>1203.415</v>
      </c>
      <c r="BF52">
        <v>1064.136</v>
      </c>
      <c r="BG52">
        <v>8.4000000000000005E-2</v>
      </c>
      <c r="BH52">
        <v>0</v>
      </c>
      <c r="BI52">
        <v>8.4000000000000005E-2</v>
      </c>
      <c r="BJ52">
        <v>6.5000000000000002E-2</v>
      </c>
      <c r="BK52">
        <v>0</v>
      </c>
      <c r="BL52">
        <v>6.5000000000000002E-2</v>
      </c>
      <c r="BM52">
        <v>52.027299999999997</v>
      </c>
      <c r="BN52"/>
      <c r="BO52"/>
      <c r="BP52"/>
      <c r="BQ52">
        <v>0</v>
      </c>
      <c r="BR52">
        <v>0.53833600000000004</v>
      </c>
      <c r="BS52">
        <v>-3.8832260000000001</v>
      </c>
      <c r="BT52">
        <v>1.2718E-2</v>
      </c>
      <c r="BU52">
        <v>12.959094</v>
      </c>
      <c r="BV52">
        <v>-78.052842600000005</v>
      </c>
      <c r="BW52" s="4">
        <f t="shared" si="9"/>
        <v>3.4237926347999998</v>
      </c>
      <c r="BY52" s="4">
        <f t="shared" si="10"/>
        <v>12039.46977783972</v>
      </c>
      <c r="BZ52" s="4">
        <f t="shared" si="11"/>
        <v>10646.064085549249</v>
      </c>
      <c r="CA52" s="4">
        <f t="shared" si="12"/>
        <v>0.65028733692000007</v>
      </c>
      <c r="CB52" s="4">
        <f t="shared" si="13"/>
        <v>520.50299021750641</v>
      </c>
    </row>
    <row r="53" spans="1:80" x14ac:dyDescent="0.25">
      <c r="A53" s="40">
        <v>41704</v>
      </c>
      <c r="B53" s="41">
        <v>2.6378472222222223E-2</v>
      </c>
      <c r="C53">
        <v>8.6850000000000005</v>
      </c>
      <c r="D53">
        <v>10.724600000000001</v>
      </c>
      <c r="E53">
        <v>107246.06449999999</v>
      </c>
      <c r="F53">
        <v>5.4</v>
      </c>
      <c r="G53">
        <v>-9.3000000000000007</v>
      </c>
      <c r="H53">
        <v>8619.2000000000007</v>
      </c>
      <c r="I53"/>
      <c r="J53">
        <v>0</v>
      </c>
      <c r="K53">
        <v>0.81440000000000001</v>
      </c>
      <c r="L53">
        <v>7.0735000000000001</v>
      </c>
      <c r="M53">
        <v>8.7340999999999998</v>
      </c>
      <c r="N53">
        <v>4.4016999999999999</v>
      </c>
      <c r="O53">
        <v>0</v>
      </c>
      <c r="P53">
        <v>4.4000000000000004</v>
      </c>
      <c r="Q53">
        <v>3.4034</v>
      </c>
      <c r="R53">
        <v>0</v>
      </c>
      <c r="S53">
        <v>3.4</v>
      </c>
      <c r="T53">
        <v>8619.2284999999993</v>
      </c>
      <c r="U53"/>
      <c r="V53"/>
      <c r="W53">
        <v>0</v>
      </c>
      <c r="X53">
        <v>0</v>
      </c>
      <c r="Y53">
        <v>12.2</v>
      </c>
      <c r="Z53">
        <v>852</v>
      </c>
      <c r="AA53">
        <v>877</v>
      </c>
      <c r="AB53">
        <v>798</v>
      </c>
      <c r="AC53">
        <v>46</v>
      </c>
      <c r="AD53">
        <v>12.59</v>
      </c>
      <c r="AE53">
        <v>0.28999999999999998</v>
      </c>
      <c r="AF53">
        <v>973</v>
      </c>
      <c r="AG53">
        <v>0</v>
      </c>
      <c r="AH53">
        <v>11</v>
      </c>
      <c r="AI53">
        <v>17</v>
      </c>
      <c r="AJ53">
        <v>190.7</v>
      </c>
      <c r="AK53">
        <v>189</v>
      </c>
      <c r="AL53">
        <v>6.9</v>
      </c>
      <c r="AM53">
        <v>195</v>
      </c>
      <c r="AN53" t="s">
        <v>155</v>
      </c>
      <c r="AO53">
        <v>2</v>
      </c>
      <c r="AP53" s="42">
        <v>0.94296296296296289</v>
      </c>
      <c r="AQ53">
        <v>47.160536</v>
      </c>
      <c r="AR53">
        <v>-88.48415</v>
      </c>
      <c r="AS53">
        <v>312.3</v>
      </c>
      <c r="AT53">
        <v>36.4</v>
      </c>
      <c r="AU53">
        <v>12</v>
      </c>
      <c r="AV53">
        <v>12</v>
      </c>
      <c r="AW53" t="s">
        <v>220</v>
      </c>
      <c r="AX53">
        <v>0.93246799999999996</v>
      </c>
      <c r="AY53">
        <v>1.2</v>
      </c>
      <c r="AZ53">
        <v>1.5324679999999999</v>
      </c>
      <c r="BA53">
        <v>14.048999999999999</v>
      </c>
      <c r="BB53">
        <v>9.39</v>
      </c>
      <c r="BC53">
        <v>0.67</v>
      </c>
      <c r="BD53">
        <v>22.79</v>
      </c>
      <c r="BE53">
        <v>1286.954</v>
      </c>
      <c r="BF53">
        <v>1011.412</v>
      </c>
      <c r="BG53">
        <v>8.4000000000000005E-2</v>
      </c>
      <c r="BH53">
        <v>0</v>
      </c>
      <c r="BI53">
        <v>8.4000000000000005E-2</v>
      </c>
      <c r="BJ53">
        <v>6.5000000000000002E-2</v>
      </c>
      <c r="BK53">
        <v>0</v>
      </c>
      <c r="BL53">
        <v>6.5000000000000002E-2</v>
      </c>
      <c r="BM53">
        <v>51.815800000000003</v>
      </c>
      <c r="BN53"/>
      <c r="BO53"/>
      <c r="BP53"/>
      <c r="BQ53">
        <v>0</v>
      </c>
      <c r="BR53">
        <v>0.56807799999999997</v>
      </c>
      <c r="BS53">
        <v>-3.4293439999999999</v>
      </c>
      <c r="BT53">
        <v>1.2999999999999999E-2</v>
      </c>
      <c r="BU53">
        <v>13.675058</v>
      </c>
      <c r="BV53">
        <v>-68.929814399999998</v>
      </c>
      <c r="BW53" s="4">
        <f t="shared" si="9"/>
        <v>3.6129503235999998</v>
      </c>
      <c r="BY53" s="4">
        <f t="shared" si="10"/>
        <v>13586.559698052304</v>
      </c>
      <c r="BZ53" s="4">
        <f t="shared" si="11"/>
        <v>10677.622912183713</v>
      </c>
      <c r="CA53" s="4">
        <f t="shared" si="12"/>
        <v>0.68621441044000009</v>
      </c>
      <c r="CB53" s="4">
        <f t="shared" si="13"/>
        <v>547.02690228426081</v>
      </c>
    </row>
    <row r="54" spans="1:80" x14ac:dyDescent="0.25">
      <c r="A54" s="40">
        <v>41704</v>
      </c>
      <c r="B54" s="41">
        <v>2.6390046296296293E-2</v>
      </c>
      <c r="C54">
        <v>9.1999999999999993</v>
      </c>
      <c r="D54">
        <v>10.023400000000001</v>
      </c>
      <c r="E54">
        <v>100234</v>
      </c>
      <c r="F54">
        <v>5.5</v>
      </c>
      <c r="G54">
        <v>-2.6</v>
      </c>
      <c r="H54">
        <v>8677.6</v>
      </c>
      <c r="I54"/>
      <c r="J54">
        <v>0</v>
      </c>
      <c r="K54">
        <v>0.81769999999999998</v>
      </c>
      <c r="L54">
        <v>7.5232999999999999</v>
      </c>
      <c r="M54">
        <v>8.1966000000000001</v>
      </c>
      <c r="N54">
        <v>4.4976000000000003</v>
      </c>
      <c r="O54">
        <v>0</v>
      </c>
      <c r="P54">
        <v>4.5</v>
      </c>
      <c r="Q54">
        <v>3.4775999999999998</v>
      </c>
      <c r="R54">
        <v>0</v>
      </c>
      <c r="S54">
        <v>3.5</v>
      </c>
      <c r="T54">
        <v>8677.5943000000007</v>
      </c>
      <c r="U54"/>
      <c r="V54"/>
      <c r="W54">
        <v>0</v>
      </c>
      <c r="X54">
        <v>0</v>
      </c>
      <c r="Y54">
        <v>12.1</v>
      </c>
      <c r="Z54">
        <v>851</v>
      </c>
      <c r="AA54">
        <v>875</v>
      </c>
      <c r="AB54">
        <v>798</v>
      </c>
      <c r="AC54">
        <v>46</v>
      </c>
      <c r="AD54">
        <v>12.6</v>
      </c>
      <c r="AE54">
        <v>0.28999999999999998</v>
      </c>
      <c r="AF54">
        <v>973</v>
      </c>
      <c r="AG54">
        <v>0</v>
      </c>
      <c r="AH54">
        <v>11</v>
      </c>
      <c r="AI54">
        <v>17</v>
      </c>
      <c r="AJ54">
        <v>190.3</v>
      </c>
      <c r="AK54">
        <v>189</v>
      </c>
      <c r="AL54">
        <v>6.9</v>
      </c>
      <c r="AM54">
        <v>195</v>
      </c>
      <c r="AN54" t="s">
        <v>155</v>
      </c>
      <c r="AO54">
        <v>2</v>
      </c>
      <c r="AP54" s="42">
        <v>0.94298611111111119</v>
      </c>
      <c r="AQ54">
        <v>47.160344000000002</v>
      </c>
      <c r="AR54">
        <v>-88.484454999999997</v>
      </c>
      <c r="AS54">
        <v>356.7</v>
      </c>
      <c r="AT54">
        <v>36.799999999999997</v>
      </c>
      <c r="AU54">
        <v>12</v>
      </c>
      <c r="AV54">
        <v>12</v>
      </c>
      <c r="AW54" t="s">
        <v>220</v>
      </c>
      <c r="AX54">
        <v>1.032727</v>
      </c>
      <c r="AY54">
        <v>1.1345449999999999</v>
      </c>
      <c r="AZ54">
        <v>1.6981820000000001</v>
      </c>
      <c r="BA54">
        <v>14.048999999999999</v>
      </c>
      <c r="BB54">
        <v>9.57</v>
      </c>
      <c r="BC54">
        <v>0.68</v>
      </c>
      <c r="BD54">
        <v>22.286999999999999</v>
      </c>
      <c r="BE54">
        <v>1375.5740000000001</v>
      </c>
      <c r="BF54">
        <v>953.86800000000005</v>
      </c>
      <c r="BG54">
        <v>8.5999999999999993E-2</v>
      </c>
      <c r="BH54">
        <v>0</v>
      </c>
      <c r="BI54">
        <v>8.5999999999999993E-2</v>
      </c>
      <c r="BJ54">
        <v>6.7000000000000004E-2</v>
      </c>
      <c r="BK54">
        <v>0</v>
      </c>
      <c r="BL54">
        <v>6.7000000000000004E-2</v>
      </c>
      <c r="BM54">
        <v>52.424999999999997</v>
      </c>
      <c r="BN54"/>
      <c r="BO54"/>
      <c r="BP54"/>
      <c r="BQ54">
        <v>0</v>
      </c>
      <c r="BR54">
        <v>0.54097200000000001</v>
      </c>
      <c r="BS54">
        <v>-3.2347199999999998</v>
      </c>
      <c r="BT54">
        <v>1.2282E-2</v>
      </c>
      <c r="BU54">
        <v>13.022548</v>
      </c>
      <c r="BV54">
        <v>-65.017871999999997</v>
      </c>
      <c r="BW54" s="4">
        <f t="shared" si="9"/>
        <v>3.4405571816</v>
      </c>
      <c r="BY54" s="4">
        <f t="shared" si="10"/>
        <v>13829.205357650146</v>
      </c>
      <c r="BZ54" s="4">
        <f t="shared" si="11"/>
        <v>9589.6232816926095</v>
      </c>
      <c r="CA54" s="4">
        <f t="shared" si="12"/>
        <v>0.67357827275200011</v>
      </c>
      <c r="CB54" s="4">
        <f t="shared" si="13"/>
        <v>527.04986491080001</v>
      </c>
    </row>
    <row r="55" spans="1:80" x14ac:dyDescent="0.25">
      <c r="A55" s="40">
        <v>41704</v>
      </c>
      <c r="B55" s="41">
        <v>2.640162037037037E-2</v>
      </c>
      <c r="C55">
        <v>9.5069999999999997</v>
      </c>
      <c r="D55">
        <v>9.2385000000000002</v>
      </c>
      <c r="E55">
        <v>92385.348280000006</v>
      </c>
      <c r="F55">
        <v>5.5</v>
      </c>
      <c r="G55">
        <v>-1.9</v>
      </c>
      <c r="H55">
        <v>8838.4</v>
      </c>
      <c r="I55"/>
      <c r="J55">
        <v>0</v>
      </c>
      <c r="K55">
        <v>0.82320000000000004</v>
      </c>
      <c r="L55">
        <v>7.8262999999999998</v>
      </c>
      <c r="M55">
        <v>7.6051000000000002</v>
      </c>
      <c r="N55">
        <v>4.5275999999999996</v>
      </c>
      <c r="O55">
        <v>0</v>
      </c>
      <c r="P55">
        <v>4.5</v>
      </c>
      <c r="Q55">
        <v>3.5007000000000001</v>
      </c>
      <c r="R55">
        <v>0</v>
      </c>
      <c r="S55">
        <v>3.5</v>
      </c>
      <c r="T55">
        <v>8838.3873000000003</v>
      </c>
      <c r="U55"/>
      <c r="V55"/>
      <c r="W55">
        <v>0</v>
      </c>
      <c r="X55">
        <v>0</v>
      </c>
      <c r="Y55">
        <v>12.1</v>
      </c>
      <c r="Z55">
        <v>850</v>
      </c>
      <c r="AA55">
        <v>873</v>
      </c>
      <c r="AB55">
        <v>797</v>
      </c>
      <c r="AC55">
        <v>46</v>
      </c>
      <c r="AD55">
        <v>12.59</v>
      </c>
      <c r="AE55">
        <v>0.28999999999999998</v>
      </c>
      <c r="AF55">
        <v>974</v>
      </c>
      <c r="AG55">
        <v>0</v>
      </c>
      <c r="AH55">
        <v>11</v>
      </c>
      <c r="AI55">
        <v>17</v>
      </c>
      <c r="AJ55">
        <v>190</v>
      </c>
      <c r="AK55">
        <v>189.7</v>
      </c>
      <c r="AL55">
        <v>6.9</v>
      </c>
      <c r="AM55">
        <v>195</v>
      </c>
      <c r="AN55" t="s">
        <v>155</v>
      </c>
      <c r="AO55">
        <v>2</v>
      </c>
      <c r="AP55" s="42">
        <v>0.94299768518518512</v>
      </c>
      <c r="AQ55">
        <v>47.159109999999998</v>
      </c>
      <c r="AR55">
        <v>-88.484438999999995</v>
      </c>
      <c r="AS55">
        <v>546.70000000000005</v>
      </c>
      <c r="AT55">
        <v>36.1</v>
      </c>
      <c r="AU55">
        <v>12</v>
      </c>
      <c r="AV55">
        <v>12</v>
      </c>
      <c r="AW55" t="s">
        <v>220</v>
      </c>
      <c r="AX55">
        <v>1.1000000000000001</v>
      </c>
      <c r="AY55">
        <v>1.0333330000000001</v>
      </c>
      <c r="AZ55">
        <v>1.9</v>
      </c>
      <c r="BA55">
        <v>14.048999999999999</v>
      </c>
      <c r="BB55">
        <v>9.89</v>
      </c>
      <c r="BC55">
        <v>0.7</v>
      </c>
      <c r="BD55">
        <v>21.478000000000002</v>
      </c>
      <c r="BE55">
        <v>1454.933</v>
      </c>
      <c r="BF55">
        <v>899.85400000000004</v>
      </c>
      <c r="BG55">
        <v>8.7999999999999995E-2</v>
      </c>
      <c r="BH55">
        <v>0</v>
      </c>
      <c r="BI55">
        <v>8.7999999999999995E-2</v>
      </c>
      <c r="BJ55">
        <v>6.8000000000000005E-2</v>
      </c>
      <c r="BK55">
        <v>0</v>
      </c>
      <c r="BL55">
        <v>6.8000000000000005E-2</v>
      </c>
      <c r="BM55">
        <v>54.290700000000001</v>
      </c>
      <c r="BN55"/>
      <c r="BO55"/>
      <c r="BP55"/>
      <c r="BQ55">
        <v>0</v>
      </c>
      <c r="BR55">
        <v>0.47415000000000002</v>
      </c>
      <c r="BS55">
        <v>-3.1253760000000002</v>
      </c>
      <c r="BT55">
        <v>1.1282E-2</v>
      </c>
      <c r="BU55">
        <v>11.413976</v>
      </c>
      <c r="BV55">
        <v>-62.820057599999998</v>
      </c>
      <c r="BW55" s="4">
        <f t="shared" si="9"/>
        <v>3.0155724591999999</v>
      </c>
      <c r="BY55" s="4">
        <f t="shared" si="10"/>
        <v>12820.272305265376</v>
      </c>
      <c r="BZ55" s="4">
        <f t="shared" si="11"/>
        <v>7929.1440327370892</v>
      </c>
      <c r="CA55" s="4">
        <f t="shared" si="12"/>
        <v>0.599188084096</v>
      </c>
      <c r="CB55" s="4">
        <f t="shared" si="13"/>
        <v>478.38736054751041</v>
      </c>
    </row>
    <row r="56" spans="1:80" x14ac:dyDescent="0.25">
      <c r="A56" s="40">
        <v>41704</v>
      </c>
      <c r="B56" s="41">
        <v>2.6413194444444441E-2</v>
      </c>
      <c r="C56">
        <v>9.58</v>
      </c>
      <c r="D56">
        <v>9.1166</v>
      </c>
      <c r="E56">
        <v>91165.508249999999</v>
      </c>
      <c r="F56">
        <v>5.6</v>
      </c>
      <c r="G56">
        <v>-5.4</v>
      </c>
      <c r="H56">
        <v>8398.6</v>
      </c>
      <c r="I56"/>
      <c r="J56">
        <v>0</v>
      </c>
      <c r="K56">
        <v>0.82430000000000003</v>
      </c>
      <c r="L56">
        <v>7.8963999999999999</v>
      </c>
      <c r="M56">
        <v>7.5144000000000002</v>
      </c>
      <c r="N56">
        <v>4.5805999999999996</v>
      </c>
      <c r="O56">
        <v>0</v>
      </c>
      <c r="P56">
        <v>4.5999999999999996</v>
      </c>
      <c r="Q56">
        <v>3.5415999999999999</v>
      </c>
      <c r="R56">
        <v>0</v>
      </c>
      <c r="S56">
        <v>3.5</v>
      </c>
      <c r="T56">
        <v>8398.5624000000007</v>
      </c>
      <c r="U56"/>
      <c r="V56"/>
      <c r="W56">
        <v>0</v>
      </c>
      <c r="X56">
        <v>0</v>
      </c>
      <c r="Y56">
        <v>12.2</v>
      </c>
      <c r="Z56">
        <v>848</v>
      </c>
      <c r="AA56">
        <v>872</v>
      </c>
      <c r="AB56">
        <v>795</v>
      </c>
      <c r="AC56">
        <v>46</v>
      </c>
      <c r="AD56">
        <v>12.58</v>
      </c>
      <c r="AE56">
        <v>0.28999999999999998</v>
      </c>
      <c r="AF56">
        <v>974</v>
      </c>
      <c r="AG56">
        <v>0</v>
      </c>
      <c r="AH56">
        <v>11</v>
      </c>
      <c r="AI56">
        <v>17</v>
      </c>
      <c r="AJ56">
        <v>190</v>
      </c>
      <c r="AK56">
        <v>189.3</v>
      </c>
      <c r="AL56">
        <v>6.8</v>
      </c>
      <c r="AM56">
        <v>195</v>
      </c>
      <c r="AN56" t="s">
        <v>155</v>
      </c>
      <c r="AO56">
        <v>2</v>
      </c>
      <c r="AP56" s="42">
        <v>0.94300925925925927</v>
      </c>
      <c r="AQ56">
        <v>47.158687999999998</v>
      </c>
      <c r="AR56">
        <v>-88.484481000000002</v>
      </c>
      <c r="AS56">
        <v>735.8</v>
      </c>
      <c r="AT56">
        <v>36.9</v>
      </c>
      <c r="AU56">
        <v>12</v>
      </c>
      <c r="AV56">
        <v>12</v>
      </c>
      <c r="AW56" t="s">
        <v>220</v>
      </c>
      <c r="AX56">
        <v>1.133167</v>
      </c>
      <c r="AY56">
        <v>1.0668329999999999</v>
      </c>
      <c r="AZ56">
        <v>1.866833</v>
      </c>
      <c r="BA56">
        <v>14.048999999999999</v>
      </c>
      <c r="BB56">
        <v>9.9499999999999993</v>
      </c>
      <c r="BC56">
        <v>0.71</v>
      </c>
      <c r="BD56">
        <v>21.321000000000002</v>
      </c>
      <c r="BE56">
        <v>1473.82</v>
      </c>
      <c r="BF56">
        <v>892.66099999999994</v>
      </c>
      <c r="BG56">
        <v>0.09</v>
      </c>
      <c r="BH56">
        <v>0</v>
      </c>
      <c r="BI56">
        <v>0.09</v>
      </c>
      <c r="BJ56">
        <v>6.9000000000000006E-2</v>
      </c>
      <c r="BK56">
        <v>0</v>
      </c>
      <c r="BL56">
        <v>6.9000000000000006E-2</v>
      </c>
      <c r="BM56">
        <v>51.794400000000003</v>
      </c>
      <c r="BN56"/>
      <c r="BO56"/>
      <c r="BP56"/>
      <c r="BQ56">
        <v>0</v>
      </c>
      <c r="BR56">
        <v>0.493168</v>
      </c>
      <c r="BS56">
        <v>-3.2343679999999999</v>
      </c>
      <c r="BT56">
        <v>1.0283E-2</v>
      </c>
      <c r="BU56">
        <v>11.871783000000001</v>
      </c>
      <c r="BV56">
        <v>-65.010796799999994</v>
      </c>
      <c r="BW56" s="4">
        <f t="shared" si="9"/>
        <v>3.1365250686000001</v>
      </c>
      <c r="BY56" s="4">
        <f t="shared" si="10"/>
        <v>13507.584582658319</v>
      </c>
      <c r="BZ56" s="4">
        <f t="shared" si="11"/>
        <v>8181.2527724826368</v>
      </c>
      <c r="CA56" s="4">
        <f t="shared" si="12"/>
        <v>0.63238613684400014</v>
      </c>
      <c r="CB56" s="4">
        <f t="shared" si="13"/>
        <v>474.69652936453446</v>
      </c>
    </row>
    <row r="57" spans="1:80" x14ac:dyDescent="0.25">
      <c r="A57" s="40">
        <v>41704</v>
      </c>
      <c r="B57" s="41">
        <v>2.6424768518518521E-2</v>
      </c>
      <c r="C57">
        <v>9.58</v>
      </c>
      <c r="D57">
        <v>9.2367000000000008</v>
      </c>
      <c r="E57">
        <v>92367.425000000003</v>
      </c>
      <c r="F57">
        <v>8.5</v>
      </c>
      <c r="G57">
        <v>-17.399999999999999</v>
      </c>
      <c r="H57">
        <v>8300.7000000000007</v>
      </c>
      <c r="I57"/>
      <c r="J57">
        <v>0</v>
      </c>
      <c r="K57">
        <v>0.82320000000000004</v>
      </c>
      <c r="L57">
        <v>7.8860000000000001</v>
      </c>
      <c r="M57">
        <v>7.6035000000000004</v>
      </c>
      <c r="N57">
        <v>7.0273000000000003</v>
      </c>
      <c r="O57">
        <v>0</v>
      </c>
      <c r="P57">
        <v>7</v>
      </c>
      <c r="Q57">
        <v>5.4336000000000002</v>
      </c>
      <c r="R57">
        <v>0</v>
      </c>
      <c r="S57">
        <v>5.4</v>
      </c>
      <c r="T57">
        <v>8300.7027999999991</v>
      </c>
      <c r="U57"/>
      <c r="V57"/>
      <c r="W57">
        <v>0</v>
      </c>
      <c r="X57">
        <v>0</v>
      </c>
      <c r="Y57">
        <v>12.1</v>
      </c>
      <c r="Z57">
        <v>848</v>
      </c>
      <c r="AA57">
        <v>871</v>
      </c>
      <c r="AB57">
        <v>796</v>
      </c>
      <c r="AC57">
        <v>46</v>
      </c>
      <c r="AD57">
        <v>12.59</v>
      </c>
      <c r="AE57">
        <v>0.28999999999999998</v>
      </c>
      <c r="AF57">
        <v>973</v>
      </c>
      <c r="AG57">
        <v>0</v>
      </c>
      <c r="AH57">
        <v>11</v>
      </c>
      <c r="AI57">
        <v>17</v>
      </c>
      <c r="AJ57">
        <v>190</v>
      </c>
      <c r="AK57">
        <v>189.7</v>
      </c>
      <c r="AL57">
        <v>6.8</v>
      </c>
      <c r="AM57">
        <v>195</v>
      </c>
      <c r="AN57" t="s">
        <v>155</v>
      </c>
      <c r="AO57">
        <v>2</v>
      </c>
      <c r="AP57" s="42">
        <v>0.94302083333333331</v>
      </c>
      <c r="AQ57">
        <v>47.159708999999999</v>
      </c>
      <c r="AR57">
        <v>-88.487136000000007</v>
      </c>
      <c r="AS57">
        <v>735.9</v>
      </c>
      <c r="AT57">
        <v>38.299999999999997</v>
      </c>
      <c r="AU57">
        <v>12</v>
      </c>
      <c r="AV57">
        <v>12</v>
      </c>
      <c r="AW57" t="s">
        <v>220</v>
      </c>
      <c r="AX57">
        <v>1.2</v>
      </c>
      <c r="AY57">
        <v>1</v>
      </c>
      <c r="AZ57">
        <v>1.8</v>
      </c>
      <c r="BA57">
        <v>14.048999999999999</v>
      </c>
      <c r="BB57">
        <v>9.89</v>
      </c>
      <c r="BC57">
        <v>0.7</v>
      </c>
      <c r="BD57">
        <v>21.481000000000002</v>
      </c>
      <c r="BE57">
        <v>1465.653</v>
      </c>
      <c r="BF57">
        <v>899.41800000000001</v>
      </c>
      <c r="BG57">
        <v>0.13700000000000001</v>
      </c>
      <c r="BH57">
        <v>0</v>
      </c>
      <c r="BI57">
        <v>0.13700000000000001</v>
      </c>
      <c r="BJ57">
        <v>0.106</v>
      </c>
      <c r="BK57">
        <v>0</v>
      </c>
      <c r="BL57">
        <v>0.106</v>
      </c>
      <c r="BM57">
        <v>50.974200000000003</v>
      </c>
      <c r="BN57"/>
      <c r="BO57"/>
      <c r="BP57"/>
      <c r="BQ57">
        <v>0</v>
      </c>
      <c r="BR57">
        <v>0.489622</v>
      </c>
      <c r="BS57">
        <v>-3.0806849999999999</v>
      </c>
      <c r="BT57">
        <v>1.2153000000000001E-2</v>
      </c>
      <c r="BU57">
        <v>11.786417</v>
      </c>
      <c r="BV57">
        <v>-61.921768499999999</v>
      </c>
      <c r="BW57" s="4">
        <f t="shared" si="9"/>
        <v>3.1139713713999999</v>
      </c>
      <c r="BY57" s="4">
        <f t="shared" si="10"/>
        <v>13336.143620052371</v>
      </c>
      <c r="BZ57" s="4">
        <f t="shared" si="11"/>
        <v>8183.9068472962317</v>
      </c>
      <c r="CA57" s="4">
        <f t="shared" si="12"/>
        <v>0.96450607594400006</v>
      </c>
      <c r="CB57" s="4">
        <f t="shared" si="13"/>
        <v>463.82005298476088</v>
      </c>
    </row>
    <row r="58" spans="1:80" x14ac:dyDescent="0.25">
      <c r="A58" s="40">
        <v>41704</v>
      </c>
      <c r="B58" s="41">
        <v>2.6436342592592591E-2</v>
      </c>
      <c r="C58">
        <v>9.7959999999999994</v>
      </c>
      <c r="D58">
        <v>8.7843</v>
      </c>
      <c r="E58">
        <v>87842.8125</v>
      </c>
      <c r="F58">
        <v>17</v>
      </c>
      <c r="G58">
        <v>-19.100000000000001</v>
      </c>
      <c r="H58">
        <v>7798.9</v>
      </c>
      <c r="I58"/>
      <c r="J58">
        <v>0</v>
      </c>
      <c r="K58">
        <v>0.8266</v>
      </c>
      <c r="L58">
        <v>8.0978999999999992</v>
      </c>
      <c r="M58">
        <v>7.2614000000000001</v>
      </c>
      <c r="N58">
        <v>14.047499999999999</v>
      </c>
      <c r="O58">
        <v>0</v>
      </c>
      <c r="P58">
        <v>14</v>
      </c>
      <c r="Q58">
        <v>10.861800000000001</v>
      </c>
      <c r="R58">
        <v>0</v>
      </c>
      <c r="S58">
        <v>10.9</v>
      </c>
      <c r="T58">
        <v>7798.8687</v>
      </c>
      <c r="U58"/>
      <c r="V58"/>
      <c r="W58">
        <v>0</v>
      </c>
      <c r="X58">
        <v>0</v>
      </c>
      <c r="Y58">
        <v>12.2</v>
      </c>
      <c r="Z58">
        <v>847</v>
      </c>
      <c r="AA58">
        <v>872</v>
      </c>
      <c r="AB58">
        <v>795</v>
      </c>
      <c r="AC58">
        <v>46</v>
      </c>
      <c r="AD58">
        <v>12.6</v>
      </c>
      <c r="AE58">
        <v>0.28999999999999998</v>
      </c>
      <c r="AF58">
        <v>973</v>
      </c>
      <c r="AG58">
        <v>0</v>
      </c>
      <c r="AH58">
        <v>11</v>
      </c>
      <c r="AI58">
        <v>17</v>
      </c>
      <c r="AJ58">
        <v>190.7</v>
      </c>
      <c r="AK58">
        <v>190</v>
      </c>
      <c r="AL58">
        <v>6.9</v>
      </c>
      <c r="AM58">
        <v>195</v>
      </c>
      <c r="AN58" t="s">
        <v>155</v>
      </c>
      <c r="AO58">
        <v>2</v>
      </c>
      <c r="AP58" s="42">
        <v>0.94303240740740746</v>
      </c>
      <c r="AQ58">
        <v>47.159865000000003</v>
      </c>
      <c r="AR58">
        <v>-88.487166999999999</v>
      </c>
      <c r="AS58">
        <v>736.2</v>
      </c>
      <c r="AT58">
        <v>39.299999999999997</v>
      </c>
      <c r="AU58">
        <v>12</v>
      </c>
      <c r="AV58">
        <v>12</v>
      </c>
      <c r="AW58" t="s">
        <v>220</v>
      </c>
      <c r="AX58">
        <v>1.2</v>
      </c>
      <c r="AY58">
        <v>1.032967</v>
      </c>
      <c r="AZ58">
        <v>1.8</v>
      </c>
      <c r="BA58">
        <v>14.048999999999999</v>
      </c>
      <c r="BB58">
        <v>10.09</v>
      </c>
      <c r="BC58">
        <v>0.72</v>
      </c>
      <c r="BD58">
        <v>20.972000000000001</v>
      </c>
      <c r="BE58">
        <v>1521.8989999999999</v>
      </c>
      <c r="BF58">
        <v>868.58100000000002</v>
      </c>
      <c r="BG58">
        <v>0.27600000000000002</v>
      </c>
      <c r="BH58">
        <v>0</v>
      </c>
      <c r="BI58">
        <v>0.27600000000000002</v>
      </c>
      <c r="BJ58">
        <v>0.214</v>
      </c>
      <c r="BK58">
        <v>0</v>
      </c>
      <c r="BL58">
        <v>0.214</v>
      </c>
      <c r="BM58">
        <v>48.429200000000002</v>
      </c>
      <c r="BN58"/>
      <c r="BO58"/>
      <c r="BP58"/>
      <c r="BQ58">
        <v>0</v>
      </c>
      <c r="BR58">
        <v>0.523644</v>
      </c>
      <c r="BS58">
        <v>-3.3700779999999999</v>
      </c>
      <c r="BT58">
        <v>1.1564E-2</v>
      </c>
      <c r="BU58">
        <v>12.605420000000001</v>
      </c>
      <c r="BV58">
        <v>-67.738567799999998</v>
      </c>
      <c r="BW58" s="4">
        <f t="shared" si="9"/>
        <v>3.3303519640000001</v>
      </c>
      <c r="BY58" s="4">
        <f t="shared" si="10"/>
        <v>14810.18394347176</v>
      </c>
      <c r="BZ58" s="4">
        <f t="shared" si="11"/>
        <v>8452.4954545634409</v>
      </c>
      <c r="CA58" s="4">
        <f t="shared" si="12"/>
        <v>2.0825162273600002</v>
      </c>
      <c r="CB58" s="4">
        <f t="shared" si="13"/>
        <v>471.28315363580805</v>
      </c>
    </row>
    <row r="59" spans="1:80" x14ac:dyDescent="0.25">
      <c r="A59" s="40">
        <v>41704</v>
      </c>
      <c r="B59" s="41">
        <v>2.6447916666666668E-2</v>
      </c>
      <c r="C59">
        <v>9.702</v>
      </c>
      <c r="D59">
        <v>8.8155000000000001</v>
      </c>
      <c r="E59">
        <v>88155.3125</v>
      </c>
      <c r="F59">
        <v>20.100000000000001</v>
      </c>
      <c r="G59">
        <v>-18.100000000000001</v>
      </c>
      <c r="H59">
        <v>7015.9</v>
      </c>
      <c r="I59"/>
      <c r="J59">
        <v>0</v>
      </c>
      <c r="K59">
        <v>0.82789999999999997</v>
      </c>
      <c r="L59">
        <v>8.0319000000000003</v>
      </c>
      <c r="M59">
        <v>7.2980999999999998</v>
      </c>
      <c r="N59">
        <v>16.652100000000001</v>
      </c>
      <c r="O59">
        <v>0</v>
      </c>
      <c r="P59">
        <v>16.7</v>
      </c>
      <c r="Q59">
        <v>12.8757</v>
      </c>
      <c r="R59">
        <v>0</v>
      </c>
      <c r="S59">
        <v>12.9</v>
      </c>
      <c r="T59">
        <v>7015.8759</v>
      </c>
      <c r="U59"/>
      <c r="V59"/>
      <c r="W59">
        <v>0</v>
      </c>
      <c r="X59">
        <v>0</v>
      </c>
      <c r="Y59">
        <v>12.1</v>
      </c>
      <c r="Z59">
        <v>846</v>
      </c>
      <c r="AA59">
        <v>871</v>
      </c>
      <c r="AB59">
        <v>795</v>
      </c>
      <c r="AC59">
        <v>46</v>
      </c>
      <c r="AD59">
        <v>12.6</v>
      </c>
      <c r="AE59">
        <v>0.28999999999999998</v>
      </c>
      <c r="AF59">
        <v>973</v>
      </c>
      <c r="AG59">
        <v>0</v>
      </c>
      <c r="AH59">
        <v>11</v>
      </c>
      <c r="AI59">
        <v>17</v>
      </c>
      <c r="AJ59">
        <v>190.3</v>
      </c>
      <c r="AK59">
        <v>189.3</v>
      </c>
      <c r="AL59">
        <v>7.1</v>
      </c>
      <c r="AM59">
        <v>195</v>
      </c>
      <c r="AN59" t="s">
        <v>155</v>
      </c>
      <c r="AO59">
        <v>2</v>
      </c>
      <c r="AP59" s="42">
        <v>0.94304398148148139</v>
      </c>
      <c r="AQ59">
        <v>47.160024</v>
      </c>
      <c r="AR59">
        <v>-88.487209000000007</v>
      </c>
      <c r="AS59">
        <v>736.7</v>
      </c>
      <c r="AT59">
        <v>40.200000000000003</v>
      </c>
      <c r="AU59">
        <v>12</v>
      </c>
      <c r="AV59">
        <v>11</v>
      </c>
      <c r="AW59" t="s">
        <v>221</v>
      </c>
      <c r="AX59">
        <v>1.2</v>
      </c>
      <c r="AY59">
        <v>1.1000000000000001</v>
      </c>
      <c r="AZ59">
        <v>1.8</v>
      </c>
      <c r="BA59">
        <v>14.048999999999999</v>
      </c>
      <c r="BB59">
        <v>10.17</v>
      </c>
      <c r="BC59">
        <v>0.72</v>
      </c>
      <c r="BD59">
        <v>20.792000000000002</v>
      </c>
      <c r="BE59">
        <v>1519.644</v>
      </c>
      <c r="BF59">
        <v>878.84699999999998</v>
      </c>
      <c r="BG59">
        <v>0.33</v>
      </c>
      <c r="BH59">
        <v>0</v>
      </c>
      <c r="BI59">
        <v>0.33</v>
      </c>
      <c r="BJ59">
        <v>0.255</v>
      </c>
      <c r="BK59">
        <v>0</v>
      </c>
      <c r="BL59">
        <v>0.255</v>
      </c>
      <c r="BM59">
        <v>43.860100000000003</v>
      </c>
      <c r="BN59"/>
      <c r="BO59"/>
      <c r="BP59"/>
      <c r="BQ59">
        <v>0</v>
      </c>
      <c r="BR59">
        <v>0.47538000000000002</v>
      </c>
      <c r="BS59">
        <v>-3.5708500000000001</v>
      </c>
      <c r="BT59">
        <v>1.2435999999999999E-2</v>
      </c>
      <c r="BU59">
        <v>11.443585000000001</v>
      </c>
      <c r="BV59">
        <v>-71.774084999999999</v>
      </c>
      <c r="BW59" s="4">
        <f t="shared" si="9"/>
        <v>3.0233951569999999</v>
      </c>
      <c r="BY59" s="4">
        <f t="shared" si="10"/>
        <v>13425.215319047282</v>
      </c>
      <c r="BZ59" s="4">
        <f t="shared" si="11"/>
        <v>7764.1277874941406</v>
      </c>
      <c r="CA59" s="4">
        <f t="shared" si="12"/>
        <v>2.2527841431000004</v>
      </c>
      <c r="CB59" s="4">
        <f t="shared" si="13"/>
        <v>387.47975605796205</v>
      </c>
    </row>
    <row r="60" spans="1:80" x14ac:dyDescent="0.25">
      <c r="A60" s="40">
        <v>41704</v>
      </c>
      <c r="B60" s="41">
        <v>2.6459490740740738E-2</v>
      </c>
      <c r="C60">
        <v>9.9190000000000005</v>
      </c>
      <c r="D60">
        <v>8.7568999999999999</v>
      </c>
      <c r="E60">
        <v>87568.646550000005</v>
      </c>
      <c r="F60">
        <v>20.7</v>
      </c>
      <c r="G60">
        <v>-10.7</v>
      </c>
      <c r="H60">
        <v>6892.9</v>
      </c>
      <c r="I60"/>
      <c r="J60">
        <v>0</v>
      </c>
      <c r="K60">
        <v>0.82689999999999997</v>
      </c>
      <c r="L60">
        <v>8.202</v>
      </c>
      <c r="M60">
        <v>7.2409999999999997</v>
      </c>
      <c r="N60">
        <v>17.116599999999998</v>
      </c>
      <c r="O60">
        <v>0</v>
      </c>
      <c r="P60">
        <v>17.100000000000001</v>
      </c>
      <c r="Q60">
        <v>13.2348</v>
      </c>
      <c r="R60">
        <v>0</v>
      </c>
      <c r="S60">
        <v>13.2</v>
      </c>
      <c r="T60">
        <v>6892.8877000000002</v>
      </c>
      <c r="U60"/>
      <c r="V60"/>
      <c r="W60">
        <v>0</v>
      </c>
      <c r="X60">
        <v>0</v>
      </c>
      <c r="Y60">
        <v>12.1</v>
      </c>
      <c r="Z60">
        <v>847</v>
      </c>
      <c r="AA60">
        <v>872</v>
      </c>
      <c r="AB60">
        <v>796</v>
      </c>
      <c r="AC60">
        <v>46</v>
      </c>
      <c r="AD60">
        <v>12.6</v>
      </c>
      <c r="AE60">
        <v>0.28999999999999998</v>
      </c>
      <c r="AF60">
        <v>973</v>
      </c>
      <c r="AG60">
        <v>0</v>
      </c>
      <c r="AH60">
        <v>11</v>
      </c>
      <c r="AI60">
        <v>17</v>
      </c>
      <c r="AJ60">
        <v>190</v>
      </c>
      <c r="AK60">
        <v>189</v>
      </c>
      <c r="AL60">
        <v>6.9</v>
      </c>
      <c r="AM60">
        <v>195</v>
      </c>
      <c r="AN60" t="s">
        <v>155</v>
      </c>
      <c r="AO60">
        <v>2</v>
      </c>
      <c r="AP60" s="42">
        <v>0.94305555555555554</v>
      </c>
      <c r="AQ60">
        <v>47.160493000000002</v>
      </c>
      <c r="AR60">
        <v>-88.486611999999994</v>
      </c>
      <c r="AS60">
        <v>699.3</v>
      </c>
      <c r="AT60">
        <v>41</v>
      </c>
      <c r="AU60">
        <v>12</v>
      </c>
      <c r="AV60">
        <v>11</v>
      </c>
      <c r="AW60" t="s">
        <v>221</v>
      </c>
      <c r="AX60">
        <v>1.2</v>
      </c>
      <c r="AY60">
        <v>1.1000000000000001</v>
      </c>
      <c r="AZ60">
        <v>1.8</v>
      </c>
      <c r="BA60">
        <v>14.048999999999999</v>
      </c>
      <c r="BB60">
        <v>10.11</v>
      </c>
      <c r="BC60">
        <v>0.72</v>
      </c>
      <c r="BD60">
        <v>20.934999999999999</v>
      </c>
      <c r="BE60">
        <v>1542.127</v>
      </c>
      <c r="BF60">
        <v>866.51</v>
      </c>
      <c r="BG60">
        <v>0.33700000000000002</v>
      </c>
      <c r="BH60">
        <v>0</v>
      </c>
      <c r="BI60">
        <v>0.33700000000000002</v>
      </c>
      <c r="BJ60">
        <v>0.26100000000000001</v>
      </c>
      <c r="BK60">
        <v>0</v>
      </c>
      <c r="BL60">
        <v>0.26100000000000001</v>
      </c>
      <c r="BM60">
        <v>42.8217</v>
      </c>
      <c r="BN60"/>
      <c r="BO60"/>
      <c r="BP60"/>
      <c r="BQ60">
        <v>0</v>
      </c>
      <c r="BR60">
        <v>0.52251800000000004</v>
      </c>
      <c r="BS60">
        <v>-3.704726</v>
      </c>
      <c r="BT60">
        <v>1.2282E-2</v>
      </c>
      <c r="BU60">
        <v>12.578315</v>
      </c>
      <c r="BV60">
        <v>-74.464992600000002</v>
      </c>
      <c r="BW60" s="4">
        <f t="shared" si="9"/>
        <v>3.323190823</v>
      </c>
      <c r="BY60" s="4">
        <f t="shared" si="10"/>
        <v>14974.761283875861</v>
      </c>
      <c r="BZ60" s="4">
        <f t="shared" si="11"/>
        <v>8414.2099840617993</v>
      </c>
      <c r="CA60" s="4">
        <f t="shared" si="12"/>
        <v>2.5344298459800001</v>
      </c>
      <c r="CB60" s="4">
        <f t="shared" si="13"/>
        <v>415.81836986820605</v>
      </c>
    </row>
    <row r="61" spans="1:80" x14ac:dyDescent="0.25">
      <c r="A61" s="40">
        <v>41704</v>
      </c>
      <c r="B61" s="41">
        <v>2.6471064814814815E-2</v>
      </c>
      <c r="C61">
        <v>10.385</v>
      </c>
      <c r="D61">
        <v>7.9812000000000003</v>
      </c>
      <c r="E61">
        <v>79812.264299999995</v>
      </c>
      <c r="F61">
        <v>20.9</v>
      </c>
      <c r="G61">
        <v>-4.5</v>
      </c>
      <c r="H61">
        <v>6986.9</v>
      </c>
      <c r="I61"/>
      <c r="J61">
        <v>0</v>
      </c>
      <c r="K61">
        <v>0.83089999999999997</v>
      </c>
      <c r="L61">
        <v>8.6287000000000003</v>
      </c>
      <c r="M61">
        <v>6.6315999999999997</v>
      </c>
      <c r="N61">
        <v>17.330400000000001</v>
      </c>
      <c r="O61">
        <v>0</v>
      </c>
      <c r="P61">
        <v>17.3</v>
      </c>
      <c r="Q61">
        <v>13.4001</v>
      </c>
      <c r="R61">
        <v>0</v>
      </c>
      <c r="S61">
        <v>13.4</v>
      </c>
      <c r="T61">
        <v>6986.9301999999998</v>
      </c>
      <c r="U61"/>
      <c r="V61"/>
      <c r="W61">
        <v>0</v>
      </c>
      <c r="X61">
        <v>0</v>
      </c>
      <c r="Y61">
        <v>12.2</v>
      </c>
      <c r="Z61">
        <v>846</v>
      </c>
      <c r="AA61">
        <v>872</v>
      </c>
      <c r="AB61">
        <v>795</v>
      </c>
      <c r="AC61">
        <v>46</v>
      </c>
      <c r="AD61">
        <v>12.6</v>
      </c>
      <c r="AE61">
        <v>0.28999999999999998</v>
      </c>
      <c r="AF61">
        <v>973</v>
      </c>
      <c r="AG61">
        <v>0</v>
      </c>
      <c r="AH61">
        <v>11</v>
      </c>
      <c r="AI61">
        <v>17</v>
      </c>
      <c r="AJ61">
        <v>190</v>
      </c>
      <c r="AK61">
        <v>189.7</v>
      </c>
      <c r="AL61">
        <v>6.9</v>
      </c>
      <c r="AM61">
        <v>195</v>
      </c>
      <c r="AN61" t="s">
        <v>155</v>
      </c>
      <c r="AO61">
        <v>2</v>
      </c>
      <c r="AP61" s="42">
        <v>0.94306712962962969</v>
      </c>
      <c r="AQ61">
        <v>47.161417</v>
      </c>
      <c r="AR61">
        <v>-88.485100000000003</v>
      </c>
      <c r="AS61">
        <v>594.4</v>
      </c>
      <c r="AT61">
        <v>41.7</v>
      </c>
      <c r="AU61">
        <v>12</v>
      </c>
      <c r="AV61">
        <v>10</v>
      </c>
      <c r="AW61" t="s">
        <v>227</v>
      </c>
      <c r="AX61">
        <v>1.2</v>
      </c>
      <c r="AY61">
        <v>1.1000000000000001</v>
      </c>
      <c r="AZ61">
        <v>1.8</v>
      </c>
      <c r="BA61">
        <v>14.048999999999999</v>
      </c>
      <c r="BB61">
        <v>10.36</v>
      </c>
      <c r="BC61">
        <v>0.74</v>
      </c>
      <c r="BD61">
        <v>20.350999999999999</v>
      </c>
      <c r="BE61">
        <v>1640.0139999999999</v>
      </c>
      <c r="BF61">
        <v>802.23699999999997</v>
      </c>
      <c r="BG61">
        <v>0.34499999999999997</v>
      </c>
      <c r="BH61">
        <v>0</v>
      </c>
      <c r="BI61">
        <v>0.34499999999999997</v>
      </c>
      <c r="BJ61">
        <v>0.26700000000000002</v>
      </c>
      <c r="BK61">
        <v>0</v>
      </c>
      <c r="BL61">
        <v>0.26700000000000002</v>
      </c>
      <c r="BM61">
        <v>43.878700000000002</v>
      </c>
      <c r="BN61"/>
      <c r="BO61"/>
      <c r="BP61"/>
      <c r="BQ61">
        <v>0</v>
      </c>
      <c r="BR61">
        <v>0.54812799999999995</v>
      </c>
      <c r="BS61">
        <v>-3.7461280000000001</v>
      </c>
      <c r="BT61">
        <v>1.1282E-2</v>
      </c>
      <c r="BU61">
        <v>13.194812000000001</v>
      </c>
      <c r="BV61">
        <v>-75.297172799999998</v>
      </c>
      <c r="BW61" s="4">
        <f t="shared" si="9"/>
        <v>3.4860693303999999</v>
      </c>
      <c r="BY61" s="4">
        <f t="shared" si="10"/>
        <v>16705.830186488096</v>
      </c>
      <c r="BZ61" s="4">
        <f t="shared" si="11"/>
        <v>8171.9028565107683</v>
      </c>
      <c r="CA61" s="4">
        <f t="shared" si="12"/>
        <v>2.7197674286880003</v>
      </c>
      <c r="CB61" s="4">
        <f t="shared" si="13"/>
        <v>446.96576431899689</v>
      </c>
    </row>
    <row r="62" spans="1:80" x14ac:dyDescent="0.25">
      <c r="A62" s="40">
        <v>41704</v>
      </c>
      <c r="B62" s="41">
        <v>2.6482638888888885E-2</v>
      </c>
      <c r="C62">
        <v>10.632</v>
      </c>
      <c r="D62">
        <v>7.3846999999999996</v>
      </c>
      <c r="E62">
        <v>73846.936029999997</v>
      </c>
      <c r="F62">
        <v>17.600000000000001</v>
      </c>
      <c r="G62">
        <v>0.5</v>
      </c>
      <c r="H62">
        <v>6645</v>
      </c>
      <c r="I62"/>
      <c r="J62">
        <v>0</v>
      </c>
      <c r="K62">
        <v>0.83509999999999995</v>
      </c>
      <c r="L62">
        <v>8.8792000000000009</v>
      </c>
      <c r="M62">
        <v>6.1672000000000002</v>
      </c>
      <c r="N62">
        <v>14.6648</v>
      </c>
      <c r="O62">
        <v>0.41860000000000003</v>
      </c>
      <c r="P62">
        <v>15.1</v>
      </c>
      <c r="Q62">
        <v>11.3391</v>
      </c>
      <c r="R62">
        <v>0.3236</v>
      </c>
      <c r="S62">
        <v>11.7</v>
      </c>
      <c r="T62">
        <v>6645.0302000000001</v>
      </c>
      <c r="U62"/>
      <c r="V62"/>
      <c r="W62">
        <v>0</v>
      </c>
      <c r="X62">
        <v>0</v>
      </c>
      <c r="Y62">
        <v>12.1</v>
      </c>
      <c r="Z62">
        <v>845</v>
      </c>
      <c r="AA62">
        <v>871</v>
      </c>
      <c r="AB62">
        <v>795</v>
      </c>
      <c r="AC62">
        <v>46</v>
      </c>
      <c r="AD62">
        <v>12.6</v>
      </c>
      <c r="AE62">
        <v>0.28999999999999998</v>
      </c>
      <c r="AF62">
        <v>973</v>
      </c>
      <c r="AG62">
        <v>0</v>
      </c>
      <c r="AH62">
        <v>11</v>
      </c>
      <c r="AI62">
        <v>17</v>
      </c>
      <c r="AJ62">
        <v>190</v>
      </c>
      <c r="AK62">
        <v>190</v>
      </c>
      <c r="AL62">
        <v>6.8</v>
      </c>
      <c r="AM62">
        <v>195</v>
      </c>
      <c r="AN62" t="s">
        <v>155</v>
      </c>
      <c r="AO62">
        <v>2</v>
      </c>
      <c r="AP62" s="42">
        <v>0.94307870370370372</v>
      </c>
      <c r="AQ62">
        <v>47.161914000000003</v>
      </c>
      <c r="AR62">
        <v>-88.484476999999998</v>
      </c>
      <c r="AS62">
        <v>466.9</v>
      </c>
      <c r="AT62">
        <v>42.2</v>
      </c>
      <c r="AU62">
        <v>12</v>
      </c>
      <c r="AV62">
        <v>10</v>
      </c>
      <c r="AW62" t="s">
        <v>227</v>
      </c>
      <c r="AX62">
        <v>1.2</v>
      </c>
      <c r="AY62">
        <v>1.1325670000000001</v>
      </c>
      <c r="AZ62">
        <v>1.767433</v>
      </c>
      <c r="BA62">
        <v>14.048999999999999</v>
      </c>
      <c r="BB62">
        <v>10.65</v>
      </c>
      <c r="BC62">
        <v>0.76</v>
      </c>
      <c r="BD62">
        <v>19.741</v>
      </c>
      <c r="BE62">
        <v>1714.3589999999999</v>
      </c>
      <c r="BF62">
        <v>757.86699999999996</v>
      </c>
      <c r="BG62">
        <v>0.29699999999999999</v>
      </c>
      <c r="BH62">
        <v>8.0000000000000002E-3</v>
      </c>
      <c r="BI62">
        <v>0.30499999999999999</v>
      </c>
      <c r="BJ62">
        <v>0.22900000000000001</v>
      </c>
      <c r="BK62">
        <v>7.0000000000000001E-3</v>
      </c>
      <c r="BL62">
        <v>0.23599999999999999</v>
      </c>
      <c r="BM62">
        <v>42.392200000000003</v>
      </c>
      <c r="BN62"/>
      <c r="BO62"/>
      <c r="BP62"/>
      <c r="BQ62">
        <v>0</v>
      </c>
      <c r="BR62">
        <v>0.577874</v>
      </c>
      <c r="BS62">
        <v>-3.5489860000000002</v>
      </c>
      <c r="BT62">
        <v>1.0999999999999999E-2</v>
      </c>
      <c r="BU62">
        <v>13.910871999999999</v>
      </c>
      <c r="BV62">
        <v>-71.334618599999999</v>
      </c>
      <c r="BW62" s="4">
        <f t="shared" si="9"/>
        <v>3.6752523823999996</v>
      </c>
      <c r="BY62" s="4">
        <f t="shared" si="10"/>
        <v>18410.832487729054</v>
      </c>
      <c r="BZ62" s="4">
        <f t="shared" si="11"/>
        <v>8138.8801207785273</v>
      </c>
      <c r="CA62" s="4">
        <f t="shared" si="12"/>
        <v>2.4592752391359998</v>
      </c>
      <c r="CB62" s="4">
        <f t="shared" si="13"/>
        <v>455.25802529476482</v>
      </c>
    </row>
    <row r="63" spans="1:80" x14ac:dyDescent="0.25">
      <c r="A63" s="40">
        <v>41704</v>
      </c>
      <c r="B63" s="41">
        <v>2.6494212962962962E-2</v>
      </c>
      <c r="C63">
        <v>11.212999999999999</v>
      </c>
      <c r="D63">
        <v>7.0442999999999998</v>
      </c>
      <c r="E63">
        <v>70443.264609999998</v>
      </c>
      <c r="F63">
        <v>16.899999999999999</v>
      </c>
      <c r="G63">
        <v>-0.3</v>
      </c>
      <c r="H63">
        <v>6421.1</v>
      </c>
      <c r="I63"/>
      <c r="J63">
        <v>0</v>
      </c>
      <c r="K63">
        <v>0.83430000000000004</v>
      </c>
      <c r="L63">
        <v>9.3550000000000004</v>
      </c>
      <c r="M63">
        <v>5.8768000000000002</v>
      </c>
      <c r="N63">
        <v>14.099</v>
      </c>
      <c r="O63">
        <v>0</v>
      </c>
      <c r="P63">
        <v>14.1</v>
      </c>
      <c r="Q63">
        <v>10.9016</v>
      </c>
      <c r="R63">
        <v>0</v>
      </c>
      <c r="S63">
        <v>10.9</v>
      </c>
      <c r="T63">
        <v>6421.0871999999999</v>
      </c>
      <c r="U63"/>
      <c r="V63"/>
      <c r="W63">
        <v>0</v>
      </c>
      <c r="X63">
        <v>0</v>
      </c>
      <c r="Y63">
        <v>12.2</v>
      </c>
      <c r="Z63">
        <v>845</v>
      </c>
      <c r="AA63">
        <v>870</v>
      </c>
      <c r="AB63">
        <v>794</v>
      </c>
      <c r="AC63">
        <v>46</v>
      </c>
      <c r="AD63">
        <v>12.6</v>
      </c>
      <c r="AE63">
        <v>0.28999999999999998</v>
      </c>
      <c r="AF63">
        <v>973</v>
      </c>
      <c r="AG63">
        <v>0</v>
      </c>
      <c r="AH63">
        <v>11</v>
      </c>
      <c r="AI63">
        <v>17</v>
      </c>
      <c r="AJ63">
        <v>190.7</v>
      </c>
      <c r="AK63">
        <v>190</v>
      </c>
      <c r="AL63">
        <v>6.8</v>
      </c>
      <c r="AM63">
        <v>195</v>
      </c>
      <c r="AN63" t="s">
        <v>155</v>
      </c>
      <c r="AO63">
        <v>1</v>
      </c>
      <c r="AP63" s="42">
        <v>0.94309027777777776</v>
      </c>
      <c r="AQ63">
        <v>47.162253999999997</v>
      </c>
      <c r="AR63">
        <v>-88.484170000000006</v>
      </c>
      <c r="AS63">
        <v>317.8</v>
      </c>
      <c r="AT63">
        <v>42.9</v>
      </c>
      <c r="AU63">
        <v>12</v>
      </c>
      <c r="AV63">
        <v>10</v>
      </c>
      <c r="AW63" t="s">
        <v>227</v>
      </c>
      <c r="AX63">
        <v>1.3948050000000001</v>
      </c>
      <c r="AY63">
        <v>1.135065</v>
      </c>
      <c r="AZ63">
        <v>1.8948050000000001</v>
      </c>
      <c r="BA63">
        <v>14.048999999999999</v>
      </c>
      <c r="BB63">
        <v>10.59</v>
      </c>
      <c r="BC63">
        <v>0.75</v>
      </c>
      <c r="BD63">
        <v>19.867000000000001</v>
      </c>
      <c r="BE63">
        <v>1787.635</v>
      </c>
      <c r="BF63">
        <v>714.75099999999998</v>
      </c>
      <c r="BG63">
        <v>0.28199999999999997</v>
      </c>
      <c r="BH63">
        <v>0</v>
      </c>
      <c r="BI63">
        <v>0.28199999999999997</v>
      </c>
      <c r="BJ63">
        <v>0.218</v>
      </c>
      <c r="BK63">
        <v>0</v>
      </c>
      <c r="BL63">
        <v>0.218</v>
      </c>
      <c r="BM63">
        <v>40.542299999999997</v>
      </c>
      <c r="BN63"/>
      <c r="BO63"/>
      <c r="BP63"/>
      <c r="BQ63">
        <v>0</v>
      </c>
      <c r="BR63">
        <v>0.62590000000000001</v>
      </c>
      <c r="BS63">
        <v>-3.0964860000000001</v>
      </c>
      <c r="BT63">
        <v>1.0281999999999999E-2</v>
      </c>
      <c r="BU63">
        <v>15.066978000000001</v>
      </c>
      <c r="BV63">
        <v>-62.239368599999999</v>
      </c>
      <c r="BW63" s="4">
        <f t="shared" si="9"/>
        <v>3.9806955876000001</v>
      </c>
      <c r="BY63" s="4">
        <f t="shared" si="10"/>
        <v>20793.246571547163</v>
      </c>
      <c r="BZ63" s="4">
        <f t="shared" si="11"/>
        <v>8313.774221393016</v>
      </c>
      <c r="CA63" s="4">
        <f t="shared" si="12"/>
        <v>2.5357121294880005</v>
      </c>
      <c r="CB63" s="4">
        <f t="shared" si="13"/>
        <v>471.57615535477686</v>
      </c>
    </row>
    <row r="64" spans="1:80" x14ac:dyDescent="0.25">
      <c r="A64" s="40">
        <v>41704</v>
      </c>
      <c r="B64" s="41">
        <v>2.650578703703704E-2</v>
      </c>
      <c r="C64">
        <v>11.108000000000001</v>
      </c>
      <c r="D64">
        <v>6.7019000000000002</v>
      </c>
      <c r="E64">
        <v>67018.653850000002</v>
      </c>
      <c r="F64">
        <v>22.9</v>
      </c>
      <c r="G64">
        <v>-0.2</v>
      </c>
      <c r="H64">
        <v>5552.5</v>
      </c>
      <c r="I64"/>
      <c r="J64">
        <v>0</v>
      </c>
      <c r="K64">
        <v>0.83909999999999996</v>
      </c>
      <c r="L64">
        <v>9.3208000000000002</v>
      </c>
      <c r="M64">
        <v>5.6234999999999999</v>
      </c>
      <c r="N64">
        <v>19.1921</v>
      </c>
      <c r="O64">
        <v>0</v>
      </c>
      <c r="P64">
        <v>19.2</v>
      </c>
      <c r="Q64">
        <v>14.839600000000001</v>
      </c>
      <c r="R64">
        <v>0</v>
      </c>
      <c r="S64">
        <v>14.8</v>
      </c>
      <c r="T64">
        <v>5552.4664000000002</v>
      </c>
      <c r="U64"/>
      <c r="V64"/>
      <c r="W64">
        <v>0</v>
      </c>
      <c r="X64">
        <v>0</v>
      </c>
      <c r="Y64">
        <v>12.1</v>
      </c>
      <c r="Z64">
        <v>844</v>
      </c>
      <c r="AA64">
        <v>869</v>
      </c>
      <c r="AB64">
        <v>793</v>
      </c>
      <c r="AC64">
        <v>46</v>
      </c>
      <c r="AD64">
        <v>12.6</v>
      </c>
      <c r="AE64">
        <v>0.28999999999999998</v>
      </c>
      <c r="AF64">
        <v>973</v>
      </c>
      <c r="AG64">
        <v>0</v>
      </c>
      <c r="AH64">
        <v>11</v>
      </c>
      <c r="AI64">
        <v>17</v>
      </c>
      <c r="AJ64">
        <v>190.3</v>
      </c>
      <c r="AK64">
        <v>189.3</v>
      </c>
      <c r="AL64">
        <v>6.7</v>
      </c>
      <c r="AM64">
        <v>195</v>
      </c>
      <c r="AN64" t="s">
        <v>155</v>
      </c>
      <c r="AO64">
        <v>1</v>
      </c>
      <c r="AP64" s="42">
        <v>0.9431018518518518</v>
      </c>
      <c r="AQ64">
        <v>47.162422999999997</v>
      </c>
      <c r="AR64">
        <v>-88.484189999999998</v>
      </c>
      <c r="AS64">
        <v>314.89999999999998</v>
      </c>
      <c r="AT64">
        <v>43.7</v>
      </c>
      <c r="AU64">
        <v>12</v>
      </c>
      <c r="AV64">
        <v>10</v>
      </c>
      <c r="AW64" t="s">
        <v>227</v>
      </c>
      <c r="AX64">
        <v>1.7018180000000001</v>
      </c>
      <c r="AY64">
        <v>1</v>
      </c>
      <c r="AZ64">
        <v>2.1363639999999999</v>
      </c>
      <c r="BA64">
        <v>14.048999999999999</v>
      </c>
      <c r="BB64">
        <v>10.93</v>
      </c>
      <c r="BC64">
        <v>0.78</v>
      </c>
      <c r="BD64">
        <v>19.175999999999998</v>
      </c>
      <c r="BE64">
        <v>1824.2329999999999</v>
      </c>
      <c r="BF64">
        <v>700.50699999999995</v>
      </c>
      <c r="BG64">
        <v>0.39300000000000002</v>
      </c>
      <c r="BH64">
        <v>0</v>
      </c>
      <c r="BI64">
        <v>0.39300000000000002</v>
      </c>
      <c r="BJ64">
        <v>0.30399999999999999</v>
      </c>
      <c r="BK64">
        <v>0</v>
      </c>
      <c r="BL64">
        <v>0.30399999999999999</v>
      </c>
      <c r="BM64">
        <v>35.9069</v>
      </c>
      <c r="BN64"/>
      <c r="BO64"/>
      <c r="BP64"/>
      <c r="BQ64">
        <v>0</v>
      </c>
      <c r="BR64">
        <v>0.61630600000000002</v>
      </c>
      <c r="BS64">
        <v>-2.7048800000000002</v>
      </c>
      <c r="BT64">
        <v>1.1436E-2</v>
      </c>
      <c r="BU64">
        <v>14.836027</v>
      </c>
      <c r="BV64">
        <v>-54.368088</v>
      </c>
      <c r="BW64" s="4">
        <f t="shared" si="9"/>
        <v>3.9196783333999998</v>
      </c>
      <c r="BY64" s="4">
        <f t="shared" si="10"/>
        <v>20893.693672648649</v>
      </c>
      <c r="BZ64" s="4">
        <f t="shared" si="11"/>
        <v>8023.1958711119078</v>
      </c>
      <c r="CA64" s="4">
        <f t="shared" si="12"/>
        <v>3.4818375045760002</v>
      </c>
      <c r="CB64" s="4">
        <f t="shared" si="13"/>
        <v>411.2565496482236</v>
      </c>
    </row>
    <row r="65" spans="1:80" x14ac:dyDescent="0.25">
      <c r="A65" s="40">
        <v>41704</v>
      </c>
      <c r="B65" s="41">
        <v>2.6517361111111113E-2</v>
      </c>
      <c r="C65">
        <v>10.689</v>
      </c>
      <c r="D65">
        <v>7.4927000000000001</v>
      </c>
      <c r="E65">
        <v>74927.307690000001</v>
      </c>
      <c r="F65">
        <v>32</v>
      </c>
      <c r="G65">
        <v>0.6</v>
      </c>
      <c r="H65">
        <v>4705.7</v>
      </c>
      <c r="I65"/>
      <c r="J65">
        <v>0</v>
      </c>
      <c r="K65">
        <v>0.83560000000000001</v>
      </c>
      <c r="L65">
        <v>8.9311000000000007</v>
      </c>
      <c r="M65">
        <v>6.2606999999999999</v>
      </c>
      <c r="N65">
        <v>26.710899999999999</v>
      </c>
      <c r="O65">
        <v>0.54149999999999998</v>
      </c>
      <c r="P65">
        <v>27.3</v>
      </c>
      <c r="Q65">
        <v>20.653300000000002</v>
      </c>
      <c r="R65">
        <v>0.41870000000000002</v>
      </c>
      <c r="S65">
        <v>21.1</v>
      </c>
      <c r="T65">
        <v>4705.6521000000002</v>
      </c>
      <c r="U65"/>
      <c r="V65"/>
      <c r="W65">
        <v>0</v>
      </c>
      <c r="X65">
        <v>0</v>
      </c>
      <c r="Y65">
        <v>12.1</v>
      </c>
      <c r="Z65">
        <v>844</v>
      </c>
      <c r="AA65">
        <v>870</v>
      </c>
      <c r="AB65">
        <v>793</v>
      </c>
      <c r="AC65">
        <v>46</v>
      </c>
      <c r="AD65">
        <v>12.6</v>
      </c>
      <c r="AE65">
        <v>0.28999999999999998</v>
      </c>
      <c r="AF65">
        <v>973</v>
      </c>
      <c r="AG65">
        <v>0</v>
      </c>
      <c r="AH65">
        <v>11</v>
      </c>
      <c r="AI65">
        <v>17</v>
      </c>
      <c r="AJ65">
        <v>190</v>
      </c>
      <c r="AK65">
        <v>189</v>
      </c>
      <c r="AL65">
        <v>6.7</v>
      </c>
      <c r="AM65">
        <v>195</v>
      </c>
      <c r="AN65" t="s">
        <v>155</v>
      </c>
      <c r="AO65">
        <v>1</v>
      </c>
      <c r="AP65" s="42">
        <v>0.94311342592592595</v>
      </c>
      <c r="AQ65">
        <v>47.162605999999997</v>
      </c>
      <c r="AR65">
        <v>-88.484160000000003</v>
      </c>
      <c r="AS65">
        <v>316.89999999999998</v>
      </c>
      <c r="AT65">
        <v>44.1</v>
      </c>
      <c r="AU65">
        <v>12</v>
      </c>
      <c r="AV65">
        <v>9</v>
      </c>
      <c r="AW65" t="s">
        <v>243</v>
      </c>
      <c r="AX65">
        <v>1.5</v>
      </c>
      <c r="AY65">
        <v>1</v>
      </c>
      <c r="AZ65">
        <v>1.8</v>
      </c>
      <c r="BA65">
        <v>14.048999999999999</v>
      </c>
      <c r="BB65">
        <v>10.68</v>
      </c>
      <c r="BC65">
        <v>0.76</v>
      </c>
      <c r="BD65">
        <v>19.678000000000001</v>
      </c>
      <c r="BE65">
        <v>1729.73</v>
      </c>
      <c r="BF65">
        <v>771.74900000000002</v>
      </c>
      <c r="BG65">
        <v>0.54200000000000004</v>
      </c>
      <c r="BH65">
        <v>1.0999999999999999E-2</v>
      </c>
      <c r="BI65">
        <v>0.55300000000000005</v>
      </c>
      <c r="BJ65">
        <v>0.41899999999999998</v>
      </c>
      <c r="BK65">
        <v>8.0000000000000002E-3</v>
      </c>
      <c r="BL65">
        <v>0.42699999999999999</v>
      </c>
      <c r="BM65">
        <v>30.113199999999999</v>
      </c>
      <c r="BN65"/>
      <c r="BO65"/>
      <c r="BP65"/>
      <c r="BQ65">
        <v>0</v>
      </c>
      <c r="BR65">
        <v>0.61130799999999996</v>
      </c>
      <c r="BS65">
        <v>-3.3837220000000001</v>
      </c>
      <c r="BT65">
        <v>1.1282E-2</v>
      </c>
      <c r="BU65">
        <v>14.715712</v>
      </c>
      <c r="BV65">
        <v>-68.012812199999999</v>
      </c>
      <c r="BW65" s="4">
        <f t="shared" si="9"/>
        <v>3.8878911104</v>
      </c>
      <c r="BY65" s="4">
        <f t="shared" si="10"/>
        <v>19650.648975710719</v>
      </c>
      <c r="BZ65" s="4">
        <f t="shared" si="11"/>
        <v>8767.4774076623362</v>
      </c>
      <c r="CA65" s="4">
        <f t="shared" si="12"/>
        <v>4.7600619292159996</v>
      </c>
      <c r="CB65" s="4">
        <f t="shared" si="13"/>
        <v>342.10190187796479</v>
      </c>
    </row>
    <row r="66" spans="1:80" x14ac:dyDescent="0.25">
      <c r="A66" s="40">
        <v>41704</v>
      </c>
      <c r="B66" s="41">
        <v>2.6528935185185187E-2</v>
      </c>
      <c r="C66">
        <v>10.093</v>
      </c>
      <c r="D66">
        <v>8.5586000000000002</v>
      </c>
      <c r="E66">
        <v>85585.539260000005</v>
      </c>
      <c r="F66">
        <v>34.5</v>
      </c>
      <c r="G66">
        <v>4.3</v>
      </c>
      <c r="H66">
        <v>4529.1000000000004</v>
      </c>
      <c r="I66"/>
      <c r="J66">
        <v>0</v>
      </c>
      <c r="K66">
        <v>0.83</v>
      </c>
      <c r="L66">
        <v>8.3766999999999996</v>
      </c>
      <c r="M66">
        <v>7.1035000000000004</v>
      </c>
      <c r="N66">
        <v>28.652799999999999</v>
      </c>
      <c r="O66">
        <v>3.532</v>
      </c>
      <c r="P66">
        <v>32.200000000000003</v>
      </c>
      <c r="Q66">
        <v>22.154800000000002</v>
      </c>
      <c r="R66">
        <v>2.7309999999999999</v>
      </c>
      <c r="S66">
        <v>24.9</v>
      </c>
      <c r="T66">
        <v>4529.0875999999998</v>
      </c>
      <c r="U66"/>
      <c r="V66"/>
      <c r="W66">
        <v>0</v>
      </c>
      <c r="X66">
        <v>0</v>
      </c>
      <c r="Y66">
        <v>12.2</v>
      </c>
      <c r="Z66">
        <v>844</v>
      </c>
      <c r="AA66">
        <v>871</v>
      </c>
      <c r="AB66">
        <v>794</v>
      </c>
      <c r="AC66">
        <v>46</v>
      </c>
      <c r="AD66">
        <v>12.6</v>
      </c>
      <c r="AE66">
        <v>0.28999999999999998</v>
      </c>
      <c r="AF66">
        <v>973</v>
      </c>
      <c r="AG66">
        <v>0</v>
      </c>
      <c r="AH66">
        <v>11</v>
      </c>
      <c r="AI66">
        <v>17</v>
      </c>
      <c r="AJ66">
        <v>190</v>
      </c>
      <c r="AK66">
        <v>189</v>
      </c>
      <c r="AL66">
        <v>7</v>
      </c>
      <c r="AM66">
        <v>195</v>
      </c>
      <c r="AN66" t="s">
        <v>155</v>
      </c>
      <c r="AO66">
        <v>1</v>
      </c>
      <c r="AP66" s="42">
        <v>0.9431250000000001</v>
      </c>
      <c r="AQ66">
        <v>47.162790000000001</v>
      </c>
      <c r="AR66">
        <v>-88.484145999999996</v>
      </c>
      <c r="AS66">
        <v>317.3</v>
      </c>
      <c r="AT66">
        <v>45.1</v>
      </c>
      <c r="AU66">
        <v>12</v>
      </c>
      <c r="AV66">
        <v>9</v>
      </c>
      <c r="AW66" t="s">
        <v>243</v>
      </c>
      <c r="AX66">
        <v>1.6996</v>
      </c>
      <c r="AY66">
        <v>1</v>
      </c>
      <c r="AZ66">
        <v>1.9996</v>
      </c>
      <c r="BA66">
        <v>14.048999999999999</v>
      </c>
      <c r="BB66">
        <v>10.3</v>
      </c>
      <c r="BC66">
        <v>0.73</v>
      </c>
      <c r="BD66">
        <v>20.484000000000002</v>
      </c>
      <c r="BE66">
        <v>1594.7170000000001</v>
      </c>
      <c r="BF66">
        <v>860.70699999999999</v>
      </c>
      <c r="BG66">
        <v>0.57099999999999995</v>
      </c>
      <c r="BH66">
        <v>7.0000000000000007E-2</v>
      </c>
      <c r="BI66">
        <v>0.64200000000000002</v>
      </c>
      <c r="BJ66">
        <v>0.442</v>
      </c>
      <c r="BK66">
        <v>5.3999999999999999E-2</v>
      </c>
      <c r="BL66">
        <v>0.496</v>
      </c>
      <c r="BM66">
        <v>28.4893</v>
      </c>
      <c r="BN66"/>
      <c r="BO66"/>
      <c r="BP66"/>
      <c r="BQ66">
        <v>0</v>
      </c>
      <c r="BR66">
        <v>0.61443599999999998</v>
      </c>
      <c r="BS66">
        <v>-3.7554919999999998</v>
      </c>
      <c r="BT66">
        <v>1.0999999999999999E-2</v>
      </c>
      <c r="BU66">
        <v>14.791010999999999</v>
      </c>
      <c r="BV66">
        <v>-75.4853892</v>
      </c>
      <c r="BW66" s="4">
        <f t="shared" si="9"/>
        <v>3.9077851061999995</v>
      </c>
      <c r="BY66" s="4">
        <f t="shared" si="10"/>
        <v>18209.532003820765</v>
      </c>
      <c r="BZ66" s="4">
        <f t="shared" si="11"/>
        <v>9828.1210160878436</v>
      </c>
      <c r="CA66" s="4">
        <f t="shared" si="12"/>
        <v>5.0470479374639998</v>
      </c>
      <c r="CB66" s="4">
        <f t="shared" si="13"/>
        <v>325.30964435473561</v>
      </c>
    </row>
    <row r="67" spans="1:80" x14ac:dyDescent="0.25">
      <c r="A67" s="40">
        <v>41704</v>
      </c>
      <c r="B67" s="41">
        <v>2.654050925925926E-2</v>
      </c>
      <c r="C67">
        <v>9.3290000000000006</v>
      </c>
      <c r="D67">
        <v>9.6457999999999995</v>
      </c>
      <c r="E67">
        <v>96457.654320000001</v>
      </c>
      <c r="F67">
        <v>35.5</v>
      </c>
      <c r="G67">
        <v>-1.9</v>
      </c>
      <c r="H67">
        <v>4863.3</v>
      </c>
      <c r="I67"/>
      <c r="J67">
        <v>0</v>
      </c>
      <c r="K67">
        <v>0.8246</v>
      </c>
      <c r="L67">
        <v>7.6921999999999997</v>
      </c>
      <c r="M67">
        <v>7.9534000000000002</v>
      </c>
      <c r="N67">
        <v>29.252199999999998</v>
      </c>
      <c r="O67">
        <v>0</v>
      </c>
      <c r="P67">
        <v>29.3</v>
      </c>
      <c r="Q67">
        <v>22.618300000000001</v>
      </c>
      <c r="R67">
        <v>0</v>
      </c>
      <c r="S67">
        <v>22.6</v>
      </c>
      <c r="T67">
        <v>4863.3360000000002</v>
      </c>
      <c r="U67"/>
      <c r="V67"/>
      <c r="W67">
        <v>0</v>
      </c>
      <c r="X67">
        <v>0</v>
      </c>
      <c r="Y67">
        <v>12.1</v>
      </c>
      <c r="Z67">
        <v>845</v>
      </c>
      <c r="AA67">
        <v>871</v>
      </c>
      <c r="AB67">
        <v>794</v>
      </c>
      <c r="AC67">
        <v>46</v>
      </c>
      <c r="AD67">
        <v>12.6</v>
      </c>
      <c r="AE67">
        <v>0.28999999999999998</v>
      </c>
      <c r="AF67">
        <v>973</v>
      </c>
      <c r="AG67">
        <v>0</v>
      </c>
      <c r="AH67">
        <v>11</v>
      </c>
      <c r="AI67">
        <v>17</v>
      </c>
      <c r="AJ67">
        <v>190</v>
      </c>
      <c r="AK67">
        <v>189</v>
      </c>
      <c r="AL67">
        <v>7</v>
      </c>
      <c r="AM67">
        <v>195</v>
      </c>
      <c r="AN67" t="s">
        <v>155</v>
      </c>
      <c r="AO67">
        <v>1</v>
      </c>
      <c r="AP67" s="42">
        <v>0.94313657407407403</v>
      </c>
      <c r="AQ67">
        <v>47.162973999999998</v>
      </c>
      <c r="AR67">
        <v>-88.484174999999993</v>
      </c>
      <c r="AS67">
        <v>316.7</v>
      </c>
      <c r="AT67">
        <v>45.8</v>
      </c>
      <c r="AU67">
        <v>12</v>
      </c>
      <c r="AV67">
        <v>9</v>
      </c>
      <c r="AW67" t="s">
        <v>243</v>
      </c>
      <c r="AX67">
        <v>2.1</v>
      </c>
      <c r="AY67">
        <v>1</v>
      </c>
      <c r="AZ67">
        <v>2.4</v>
      </c>
      <c r="BA67">
        <v>14.048999999999999</v>
      </c>
      <c r="BB67">
        <v>9.9600000000000009</v>
      </c>
      <c r="BC67">
        <v>0.71</v>
      </c>
      <c r="BD67">
        <v>21.277999999999999</v>
      </c>
      <c r="BE67">
        <v>1446.29</v>
      </c>
      <c r="BF67">
        <v>951.77700000000004</v>
      </c>
      <c r="BG67">
        <v>0.57599999999999996</v>
      </c>
      <c r="BH67">
        <v>0</v>
      </c>
      <c r="BI67">
        <v>0.57599999999999996</v>
      </c>
      <c r="BJ67">
        <v>0.44500000000000001</v>
      </c>
      <c r="BK67">
        <v>0</v>
      </c>
      <c r="BL67">
        <v>0.44500000000000001</v>
      </c>
      <c r="BM67">
        <v>30.2134</v>
      </c>
      <c r="BN67"/>
      <c r="BO67"/>
      <c r="BP67"/>
      <c r="BQ67">
        <v>0</v>
      </c>
      <c r="BR67">
        <v>0.61643599999999998</v>
      </c>
      <c r="BS67">
        <v>-3.8229259999999998</v>
      </c>
      <c r="BT67">
        <v>1.1717999999999999E-2</v>
      </c>
      <c r="BU67">
        <v>14.839155999999999</v>
      </c>
      <c r="BV67">
        <v>-76.840812600000007</v>
      </c>
      <c r="BW67" s="4">
        <f t="shared" si="9"/>
        <v>3.9205050151999998</v>
      </c>
      <c r="BY67" s="4">
        <f t="shared" si="10"/>
        <v>16568.450102917279</v>
      </c>
      <c r="BZ67" s="4">
        <f t="shared" si="11"/>
        <v>10903.394017523664</v>
      </c>
      <c r="CA67" s="4">
        <f t="shared" si="12"/>
        <v>5.0978436522399999</v>
      </c>
      <c r="CB67" s="4">
        <f t="shared" si="13"/>
        <v>346.11952674738882</v>
      </c>
    </row>
    <row r="68" spans="1:80" x14ac:dyDescent="0.25">
      <c r="A68" s="40">
        <v>41704</v>
      </c>
      <c r="B68" s="41">
        <v>2.6552083333333334E-2</v>
      </c>
      <c r="C68">
        <v>8.5660000000000007</v>
      </c>
      <c r="D68">
        <v>10.662100000000001</v>
      </c>
      <c r="E68">
        <v>106620.97319999999</v>
      </c>
      <c r="F68">
        <v>30.7</v>
      </c>
      <c r="G68">
        <v>-9.8000000000000007</v>
      </c>
      <c r="H68">
        <v>5150.5</v>
      </c>
      <c r="I68"/>
      <c r="J68">
        <v>0</v>
      </c>
      <c r="K68">
        <v>0.8196</v>
      </c>
      <c r="L68">
        <v>7.0202</v>
      </c>
      <c r="M68">
        <v>8.7382000000000009</v>
      </c>
      <c r="N68">
        <v>25.136199999999999</v>
      </c>
      <c r="O68">
        <v>0</v>
      </c>
      <c r="P68">
        <v>25.1</v>
      </c>
      <c r="Q68">
        <v>19.435700000000001</v>
      </c>
      <c r="R68">
        <v>0</v>
      </c>
      <c r="S68">
        <v>19.399999999999999</v>
      </c>
      <c r="T68">
        <v>5150.4912999999997</v>
      </c>
      <c r="U68"/>
      <c r="V68"/>
      <c r="W68">
        <v>0</v>
      </c>
      <c r="X68">
        <v>0</v>
      </c>
      <c r="Y68">
        <v>12.1</v>
      </c>
      <c r="Z68">
        <v>846</v>
      </c>
      <c r="AA68">
        <v>872</v>
      </c>
      <c r="AB68">
        <v>795</v>
      </c>
      <c r="AC68">
        <v>46</v>
      </c>
      <c r="AD68">
        <v>12.6</v>
      </c>
      <c r="AE68">
        <v>0.28999999999999998</v>
      </c>
      <c r="AF68">
        <v>973</v>
      </c>
      <c r="AG68">
        <v>0</v>
      </c>
      <c r="AH68">
        <v>11</v>
      </c>
      <c r="AI68">
        <v>17</v>
      </c>
      <c r="AJ68">
        <v>190</v>
      </c>
      <c r="AK68">
        <v>189.7</v>
      </c>
      <c r="AL68">
        <v>7</v>
      </c>
      <c r="AM68">
        <v>195</v>
      </c>
      <c r="AN68" t="s">
        <v>155</v>
      </c>
      <c r="AO68">
        <v>1</v>
      </c>
      <c r="AP68" s="42">
        <v>0.94314814814814818</v>
      </c>
      <c r="AQ68">
        <v>47.163153000000001</v>
      </c>
      <c r="AR68">
        <v>-88.484246999999996</v>
      </c>
      <c r="AS68">
        <v>315.3</v>
      </c>
      <c r="AT68">
        <v>45.6</v>
      </c>
      <c r="AU68">
        <v>12</v>
      </c>
      <c r="AV68">
        <v>9</v>
      </c>
      <c r="AW68" t="s">
        <v>243</v>
      </c>
      <c r="AX68">
        <v>1.9015979999999999</v>
      </c>
      <c r="AY68">
        <v>1</v>
      </c>
      <c r="AZ68">
        <v>2.2015980000000002</v>
      </c>
      <c r="BA68">
        <v>14.048999999999999</v>
      </c>
      <c r="BB68">
        <v>9.67</v>
      </c>
      <c r="BC68">
        <v>0.69</v>
      </c>
      <c r="BD68">
        <v>22.016999999999999</v>
      </c>
      <c r="BE68">
        <v>1308.424</v>
      </c>
      <c r="BF68">
        <v>1036.567</v>
      </c>
      <c r="BG68">
        <v>0.49099999999999999</v>
      </c>
      <c r="BH68">
        <v>0</v>
      </c>
      <c r="BI68">
        <v>0.49099999999999999</v>
      </c>
      <c r="BJ68">
        <v>0.379</v>
      </c>
      <c r="BK68">
        <v>0</v>
      </c>
      <c r="BL68">
        <v>0.379</v>
      </c>
      <c r="BM68">
        <v>31.7182</v>
      </c>
      <c r="BN68"/>
      <c r="BO68"/>
      <c r="BP68"/>
      <c r="BQ68">
        <v>0</v>
      </c>
      <c r="BR68">
        <v>0.52366000000000001</v>
      </c>
      <c r="BS68">
        <v>-3.9560339999999998</v>
      </c>
      <c r="BT68">
        <v>1.2E-2</v>
      </c>
      <c r="BU68">
        <v>12.605805999999999</v>
      </c>
      <c r="BV68">
        <v>-79.516283400000006</v>
      </c>
      <c r="BW68" s="4">
        <f t="shared" si="9"/>
        <v>3.3304539451999999</v>
      </c>
      <c r="BY68" s="4">
        <f t="shared" si="10"/>
        <v>12733.166592722366</v>
      </c>
      <c r="BZ68" s="4">
        <f t="shared" si="11"/>
        <v>10087.540656177543</v>
      </c>
      <c r="CA68" s="4">
        <f t="shared" si="12"/>
        <v>3.688307565928</v>
      </c>
      <c r="CB68" s="4">
        <f t="shared" si="13"/>
        <v>308.67144337102235</v>
      </c>
    </row>
    <row r="69" spans="1:80" x14ac:dyDescent="0.25">
      <c r="A69" s="40">
        <v>41704</v>
      </c>
      <c r="B69" s="41">
        <v>2.6563657407407407E-2</v>
      </c>
      <c r="C69">
        <v>8.5419999999999998</v>
      </c>
      <c r="D69">
        <v>11.3293</v>
      </c>
      <c r="E69">
        <v>113293.2663</v>
      </c>
      <c r="F69">
        <v>20.100000000000001</v>
      </c>
      <c r="G69">
        <v>-5.5</v>
      </c>
      <c r="H69">
        <v>4924.1000000000004</v>
      </c>
      <c r="I69"/>
      <c r="J69">
        <v>0</v>
      </c>
      <c r="K69">
        <v>0.81310000000000004</v>
      </c>
      <c r="L69">
        <v>6.9457000000000004</v>
      </c>
      <c r="M69">
        <v>9.2123000000000008</v>
      </c>
      <c r="N69">
        <v>16.327100000000002</v>
      </c>
      <c r="O69">
        <v>0</v>
      </c>
      <c r="P69">
        <v>16.3</v>
      </c>
      <c r="Q69">
        <v>12.6244</v>
      </c>
      <c r="R69">
        <v>0</v>
      </c>
      <c r="S69">
        <v>12.6</v>
      </c>
      <c r="T69">
        <v>4924.1351999999997</v>
      </c>
      <c r="U69"/>
      <c r="V69"/>
      <c r="W69">
        <v>0</v>
      </c>
      <c r="X69">
        <v>0</v>
      </c>
      <c r="Y69">
        <v>12.1</v>
      </c>
      <c r="Z69">
        <v>847</v>
      </c>
      <c r="AA69">
        <v>873</v>
      </c>
      <c r="AB69">
        <v>796</v>
      </c>
      <c r="AC69">
        <v>46</v>
      </c>
      <c r="AD69">
        <v>12.6</v>
      </c>
      <c r="AE69">
        <v>0.28999999999999998</v>
      </c>
      <c r="AF69">
        <v>973</v>
      </c>
      <c r="AG69">
        <v>0</v>
      </c>
      <c r="AH69">
        <v>11</v>
      </c>
      <c r="AI69">
        <v>17</v>
      </c>
      <c r="AJ69">
        <v>190</v>
      </c>
      <c r="AK69">
        <v>190</v>
      </c>
      <c r="AL69">
        <v>7.1</v>
      </c>
      <c r="AM69">
        <v>195</v>
      </c>
      <c r="AN69" t="s">
        <v>155</v>
      </c>
      <c r="AO69">
        <v>1</v>
      </c>
      <c r="AP69" s="42">
        <v>0.94315972222222222</v>
      </c>
      <c r="AQ69">
        <v>47.163314</v>
      </c>
      <c r="AR69">
        <v>-88.484337999999994</v>
      </c>
      <c r="AS69">
        <v>315.8</v>
      </c>
      <c r="AT69">
        <v>45</v>
      </c>
      <c r="AU69">
        <v>12</v>
      </c>
      <c r="AV69">
        <v>9</v>
      </c>
      <c r="AW69" t="s">
        <v>243</v>
      </c>
      <c r="AX69">
        <v>1.467033</v>
      </c>
      <c r="AY69">
        <v>1</v>
      </c>
      <c r="AZ69">
        <v>1.8</v>
      </c>
      <c r="BA69">
        <v>14.048999999999999</v>
      </c>
      <c r="BB69">
        <v>9.32</v>
      </c>
      <c r="BC69">
        <v>0.66</v>
      </c>
      <c r="BD69">
        <v>22.981000000000002</v>
      </c>
      <c r="BE69">
        <v>1265.1579999999999</v>
      </c>
      <c r="BF69">
        <v>1068.002</v>
      </c>
      <c r="BG69">
        <v>0.311</v>
      </c>
      <c r="BH69">
        <v>0</v>
      </c>
      <c r="BI69">
        <v>0.311</v>
      </c>
      <c r="BJ69">
        <v>0.24099999999999999</v>
      </c>
      <c r="BK69">
        <v>0</v>
      </c>
      <c r="BL69">
        <v>0.24099999999999999</v>
      </c>
      <c r="BM69">
        <v>29.635999999999999</v>
      </c>
      <c r="BN69"/>
      <c r="BO69"/>
      <c r="BP69"/>
      <c r="BQ69">
        <v>0</v>
      </c>
      <c r="BR69">
        <v>0.49705199999999999</v>
      </c>
      <c r="BS69">
        <v>-3.691824</v>
      </c>
      <c r="BT69">
        <v>1.2E-2</v>
      </c>
      <c r="BU69">
        <v>11.965285</v>
      </c>
      <c r="BV69">
        <v>-74.205662399999994</v>
      </c>
      <c r="BW69" s="4">
        <f t="shared" si="9"/>
        <v>3.1612282969999996</v>
      </c>
      <c r="BY69" s="4">
        <f t="shared" si="10"/>
        <v>11686.51750290316</v>
      </c>
      <c r="BZ69" s="4">
        <f t="shared" si="11"/>
        <v>9865.3480957600386</v>
      </c>
      <c r="CA69" s="4">
        <f t="shared" si="12"/>
        <v>2.22616520482</v>
      </c>
      <c r="CB69" s="4">
        <f t="shared" si="13"/>
        <v>273.75365979271999</v>
      </c>
    </row>
    <row r="70" spans="1:80" x14ac:dyDescent="0.25">
      <c r="A70" s="40">
        <v>41704</v>
      </c>
      <c r="B70" s="41">
        <v>2.6575231481481481E-2</v>
      </c>
      <c r="C70">
        <v>8.2040000000000006</v>
      </c>
      <c r="D70">
        <v>11.499700000000001</v>
      </c>
      <c r="E70">
        <v>114996.58010000001</v>
      </c>
      <c r="F70">
        <v>13.5</v>
      </c>
      <c r="G70">
        <v>3.5</v>
      </c>
      <c r="H70">
        <v>4680.8999999999996</v>
      </c>
      <c r="I70"/>
      <c r="J70">
        <v>0</v>
      </c>
      <c r="K70">
        <v>0.81399999999999995</v>
      </c>
      <c r="L70">
        <v>6.6786000000000003</v>
      </c>
      <c r="M70">
        <v>9.3612000000000002</v>
      </c>
      <c r="N70">
        <v>10.997299999999999</v>
      </c>
      <c r="O70">
        <v>2.8321999999999998</v>
      </c>
      <c r="P70">
        <v>13.8</v>
      </c>
      <c r="Q70">
        <v>8.5036000000000005</v>
      </c>
      <c r="R70">
        <v>2.19</v>
      </c>
      <c r="S70">
        <v>10.7</v>
      </c>
      <c r="T70">
        <v>4680.9056</v>
      </c>
      <c r="U70"/>
      <c r="V70"/>
      <c r="W70">
        <v>0</v>
      </c>
      <c r="X70">
        <v>0</v>
      </c>
      <c r="Y70">
        <v>12.1</v>
      </c>
      <c r="Z70">
        <v>849</v>
      </c>
      <c r="AA70">
        <v>874</v>
      </c>
      <c r="AB70">
        <v>797</v>
      </c>
      <c r="AC70">
        <v>46</v>
      </c>
      <c r="AD70">
        <v>12.61</v>
      </c>
      <c r="AE70">
        <v>0.28999999999999998</v>
      </c>
      <c r="AF70">
        <v>972</v>
      </c>
      <c r="AG70">
        <v>0</v>
      </c>
      <c r="AH70">
        <v>11</v>
      </c>
      <c r="AI70">
        <v>17</v>
      </c>
      <c r="AJ70">
        <v>190</v>
      </c>
      <c r="AK70">
        <v>190</v>
      </c>
      <c r="AL70">
        <v>7</v>
      </c>
      <c r="AM70">
        <v>195</v>
      </c>
      <c r="AN70" t="s">
        <v>155</v>
      </c>
      <c r="AO70">
        <v>1</v>
      </c>
      <c r="AP70" s="42">
        <v>0.94317129629629637</v>
      </c>
      <c r="AQ70">
        <v>47.163457000000001</v>
      </c>
      <c r="AR70">
        <v>-88.484465999999998</v>
      </c>
      <c r="AS70">
        <v>317</v>
      </c>
      <c r="AT70">
        <v>44.4</v>
      </c>
      <c r="AU70">
        <v>12</v>
      </c>
      <c r="AV70">
        <v>9</v>
      </c>
      <c r="AW70" t="s">
        <v>243</v>
      </c>
      <c r="AX70">
        <v>1.4657340000000001</v>
      </c>
      <c r="AY70">
        <v>1.032867</v>
      </c>
      <c r="AZ70">
        <v>1.865734</v>
      </c>
      <c r="BA70">
        <v>14.048999999999999</v>
      </c>
      <c r="BB70">
        <v>9.3699999999999992</v>
      </c>
      <c r="BC70">
        <v>0.67</v>
      </c>
      <c r="BD70">
        <v>22.844000000000001</v>
      </c>
      <c r="BE70">
        <v>1227.0250000000001</v>
      </c>
      <c r="BF70">
        <v>1094.6569999999999</v>
      </c>
      <c r="BG70">
        <v>0.21199999999999999</v>
      </c>
      <c r="BH70">
        <v>5.3999999999999999E-2</v>
      </c>
      <c r="BI70">
        <v>0.26600000000000001</v>
      </c>
      <c r="BJ70">
        <v>0.16400000000000001</v>
      </c>
      <c r="BK70">
        <v>4.2000000000000003E-2</v>
      </c>
      <c r="BL70">
        <v>0.20599999999999999</v>
      </c>
      <c r="BM70">
        <v>28.4161</v>
      </c>
      <c r="BN70"/>
      <c r="BO70"/>
      <c r="BP70"/>
      <c r="BQ70">
        <v>0</v>
      </c>
      <c r="BR70">
        <v>0.48376799999999998</v>
      </c>
      <c r="BS70">
        <v>-3.7882720000000001</v>
      </c>
      <c r="BT70">
        <v>1.1282E-2</v>
      </c>
      <c r="BU70">
        <v>11.645505</v>
      </c>
      <c r="BV70">
        <v>-76.144267200000002</v>
      </c>
      <c r="BW70" s="4">
        <f t="shared" si="9"/>
        <v>3.0767424210000001</v>
      </c>
      <c r="BY70" s="4">
        <f t="shared" si="10"/>
        <v>11031.359496466501</v>
      </c>
      <c r="BZ70" s="4">
        <f t="shared" si="11"/>
        <v>9841.3275135580188</v>
      </c>
      <c r="CA70" s="4">
        <f t="shared" si="12"/>
        <v>1.4744140970400001</v>
      </c>
      <c r="CB70" s="4">
        <f t="shared" si="13"/>
        <v>255.47011233474603</v>
      </c>
    </row>
    <row r="71" spans="1:80" x14ac:dyDescent="0.25">
      <c r="A71" s="40">
        <v>41704</v>
      </c>
      <c r="B71" s="41">
        <v>2.6586805555555551E-2</v>
      </c>
      <c r="C71">
        <v>8.1199999999999992</v>
      </c>
      <c r="D71">
        <v>11.8475</v>
      </c>
      <c r="E71">
        <v>118475.20540000001</v>
      </c>
      <c r="F71">
        <v>10.6</v>
      </c>
      <c r="G71">
        <v>1.5</v>
      </c>
      <c r="H71">
        <v>4712.1000000000004</v>
      </c>
      <c r="I71"/>
      <c r="J71">
        <v>0</v>
      </c>
      <c r="K71">
        <v>0.81100000000000005</v>
      </c>
      <c r="L71">
        <v>6.5854999999999997</v>
      </c>
      <c r="M71">
        <v>9.6085999999999991</v>
      </c>
      <c r="N71">
        <v>8.6206999999999994</v>
      </c>
      <c r="O71">
        <v>1.2552000000000001</v>
      </c>
      <c r="P71">
        <v>9.9</v>
      </c>
      <c r="Q71">
        <v>6.6660000000000004</v>
      </c>
      <c r="R71">
        <v>0.97060000000000002</v>
      </c>
      <c r="S71">
        <v>7.6</v>
      </c>
      <c r="T71">
        <v>4712.0810000000001</v>
      </c>
      <c r="U71"/>
      <c r="V71"/>
      <c r="W71">
        <v>0</v>
      </c>
      <c r="X71">
        <v>0</v>
      </c>
      <c r="Y71">
        <v>12.2</v>
      </c>
      <c r="Z71">
        <v>848</v>
      </c>
      <c r="AA71">
        <v>873</v>
      </c>
      <c r="AB71">
        <v>797</v>
      </c>
      <c r="AC71">
        <v>46</v>
      </c>
      <c r="AD71">
        <v>12.61</v>
      </c>
      <c r="AE71">
        <v>0.28999999999999998</v>
      </c>
      <c r="AF71">
        <v>972</v>
      </c>
      <c r="AG71">
        <v>0</v>
      </c>
      <c r="AH71">
        <v>11</v>
      </c>
      <c r="AI71">
        <v>17</v>
      </c>
      <c r="AJ71">
        <v>190</v>
      </c>
      <c r="AK71">
        <v>190</v>
      </c>
      <c r="AL71">
        <v>7.1</v>
      </c>
      <c r="AM71">
        <v>195</v>
      </c>
      <c r="AN71" t="s">
        <v>155</v>
      </c>
      <c r="AO71">
        <v>1</v>
      </c>
      <c r="AP71" s="42">
        <v>0.9431828703703703</v>
      </c>
      <c r="AQ71">
        <v>47.163589000000002</v>
      </c>
      <c r="AR71">
        <v>-88.484623999999997</v>
      </c>
      <c r="AS71">
        <v>317.8</v>
      </c>
      <c r="AT71">
        <v>43.7</v>
      </c>
      <c r="AU71">
        <v>12</v>
      </c>
      <c r="AV71">
        <v>9</v>
      </c>
      <c r="AW71" t="s">
        <v>243</v>
      </c>
      <c r="AX71">
        <v>1.4035930000000001</v>
      </c>
      <c r="AY71">
        <v>1.1000000000000001</v>
      </c>
      <c r="AZ71">
        <v>1.901796</v>
      </c>
      <c r="BA71">
        <v>14.048999999999999</v>
      </c>
      <c r="BB71">
        <v>9.1999999999999993</v>
      </c>
      <c r="BC71">
        <v>0.66</v>
      </c>
      <c r="BD71">
        <v>23.300999999999998</v>
      </c>
      <c r="BE71">
        <v>1198.4639999999999</v>
      </c>
      <c r="BF71">
        <v>1112.9449999999999</v>
      </c>
      <c r="BG71">
        <v>0.16400000000000001</v>
      </c>
      <c r="BH71">
        <v>2.4E-2</v>
      </c>
      <c r="BI71">
        <v>0.188</v>
      </c>
      <c r="BJ71">
        <v>0.127</v>
      </c>
      <c r="BK71">
        <v>1.7999999999999999E-2</v>
      </c>
      <c r="BL71">
        <v>0.14599999999999999</v>
      </c>
      <c r="BM71">
        <v>28.334199999999999</v>
      </c>
      <c r="BN71"/>
      <c r="BO71"/>
      <c r="BP71"/>
      <c r="BQ71">
        <v>0</v>
      </c>
      <c r="BR71">
        <v>0.51649</v>
      </c>
      <c r="BS71">
        <v>-3.187592</v>
      </c>
      <c r="BT71">
        <v>1.0999999999999999E-2</v>
      </c>
      <c r="BU71">
        <v>12.433204999999999</v>
      </c>
      <c r="BV71">
        <v>-64.070599200000004</v>
      </c>
      <c r="BW71" s="4">
        <f t="shared" si="9"/>
        <v>3.2848527609999998</v>
      </c>
      <c r="BY71" s="4">
        <f t="shared" si="10"/>
        <v>11503.377916976639</v>
      </c>
      <c r="BZ71" s="4">
        <f t="shared" si="11"/>
        <v>10682.529417495698</v>
      </c>
      <c r="CA71" s="4">
        <f t="shared" si="12"/>
        <v>1.2190011510200001</v>
      </c>
      <c r="CB71" s="4">
        <f t="shared" si="13"/>
        <v>271.96395600969197</v>
      </c>
    </row>
    <row r="72" spans="1:80" x14ac:dyDescent="0.25">
      <c r="A72" s="40">
        <v>41704</v>
      </c>
      <c r="B72" s="41">
        <v>2.6598379629629632E-2</v>
      </c>
      <c r="C72">
        <v>8.157</v>
      </c>
      <c r="D72">
        <v>11.7372</v>
      </c>
      <c r="E72">
        <v>117372.1768</v>
      </c>
      <c r="F72">
        <v>8.5</v>
      </c>
      <c r="G72">
        <v>-3.4</v>
      </c>
      <c r="H72">
        <v>4581.1000000000004</v>
      </c>
      <c r="I72"/>
      <c r="J72">
        <v>0</v>
      </c>
      <c r="K72">
        <v>0.81200000000000006</v>
      </c>
      <c r="L72">
        <v>6.6235999999999997</v>
      </c>
      <c r="M72">
        <v>9.5312000000000001</v>
      </c>
      <c r="N72">
        <v>6.9329999999999998</v>
      </c>
      <c r="O72">
        <v>0</v>
      </c>
      <c r="P72">
        <v>6.9</v>
      </c>
      <c r="Q72">
        <v>5.3609</v>
      </c>
      <c r="R72">
        <v>0</v>
      </c>
      <c r="S72">
        <v>5.4</v>
      </c>
      <c r="T72">
        <v>4581.0667000000003</v>
      </c>
      <c r="U72"/>
      <c r="V72"/>
      <c r="W72">
        <v>0</v>
      </c>
      <c r="X72">
        <v>0</v>
      </c>
      <c r="Y72">
        <v>12.1</v>
      </c>
      <c r="Z72">
        <v>849</v>
      </c>
      <c r="AA72">
        <v>873</v>
      </c>
      <c r="AB72">
        <v>797</v>
      </c>
      <c r="AC72">
        <v>46</v>
      </c>
      <c r="AD72">
        <v>12.61</v>
      </c>
      <c r="AE72">
        <v>0.28999999999999998</v>
      </c>
      <c r="AF72">
        <v>972</v>
      </c>
      <c r="AG72">
        <v>0</v>
      </c>
      <c r="AH72">
        <v>11</v>
      </c>
      <c r="AI72">
        <v>17</v>
      </c>
      <c r="AJ72">
        <v>190</v>
      </c>
      <c r="AK72">
        <v>190</v>
      </c>
      <c r="AL72">
        <v>7.1</v>
      </c>
      <c r="AM72">
        <v>195</v>
      </c>
      <c r="AN72" t="s">
        <v>155</v>
      </c>
      <c r="AO72">
        <v>1</v>
      </c>
      <c r="AP72" s="42">
        <v>0.94319444444444445</v>
      </c>
      <c r="AQ72">
        <v>47.163735000000003</v>
      </c>
      <c r="AR72">
        <v>-88.484752</v>
      </c>
      <c r="AS72">
        <v>319.3</v>
      </c>
      <c r="AT72">
        <v>42.7</v>
      </c>
      <c r="AU72">
        <v>12</v>
      </c>
      <c r="AV72">
        <v>9</v>
      </c>
      <c r="AW72" t="s">
        <v>243</v>
      </c>
      <c r="AX72">
        <v>1.1954050000000001</v>
      </c>
      <c r="AY72">
        <v>1.0674330000000001</v>
      </c>
      <c r="AZ72">
        <v>1.895405</v>
      </c>
      <c r="BA72">
        <v>14.048999999999999</v>
      </c>
      <c r="BB72">
        <v>9.26</v>
      </c>
      <c r="BC72">
        <v>0.66</v>
      </c>
      <c r="BD72">
        <v>23.145</v>
      </c>
      <c r="BE72">
        <v>1209.2049999999999</v>
      </c>
      <c r="BF72">
        <v>1107.4739999999999</v>
      </c>
      <c r="BG72">
        <v>0.13300000000000001</v>
      </c>
      <c r="BH72">
        <v>0</v>
      </c>
      <c r="BI72">
        <v>0.13300000000000001</v>
      </c>
      <c r="BJ72">
        <v>0.10199999999999999</v>
      </c>
      <c r="BK72">
        <v>0</v>
      </c>
      <c r="BL72">
        <v>0.10199999999999999</v>
      </c>
      <c r="BM72">
        <v>27.633700000000001</v>
      </c>
      <c r="BN72"/>
      <c r="BO72"/>
      <c r="BP72"/>
      <c r="BQ72">
        <v>0</v>
      </c>
      <c r="BR72">
        <v>0.48532999999999998</v>
      </c>
      <c r="BS72">
        <v>-2.6480320000000002</v>
      </c>
      <c r="BT72">
        <v>1.1717999999999999E-2</v>
      </c>
      <c r="BU72">
        <v>11.683107</v>
      </c>
      <c r="BV72">
        <v>-53.225443200000001</v>
      </c>
      <c r="BW72" s="4">
        <f t="shared" si="9"/>
        <v>3.0866768693999997</v>
      </c>
      <c r="BY72" s="4">
        <f t="shared" si="10"/>
        <v>10906.253520749819</v>
      </c>
      <c r="BZ72" s="4">
        <f t="shared" si="11"/>
        <v>9988.7051506062962</v>
      </c>
      <c r="CA72" s="4">
        <f t="shared" si="12"/>
        <v>0.91997457760799994</v>
      </c>
      <c r="CB72" s="4">
        <f t="shared" si="13"/>
        <v>249.23824985535481</v>
      </c>
    </row>
    <row r="73" spans="1:80" x14ac:dyDescent="0.25">
      <c r="A73" s="40">
        <v>41704</v>
      </c>
      <c r="B73" s="41">
        <v>2.6609953703703702E-2</v>
      </c>
      <c r="C73">
        <v>8.1999999999999993</v>
      </c>
      <c r="D73">
        <v>11.501799999999999</v>
      </c>
      <c r="E73">
        <v>115018.4615</v>
      </c>
      <c r="F73">
        <v>6.6</v>
      </c>
      <c r="G73">
        <v>-7.8</v>
      </c>
      <c r="H73">
        <v>4750.8999999999996</v>
      </c>
      <c r="I73"/>
      <c r="J73">
        <v>0</v>
      </c>
      <c r="K73">
        <v>0.81399999999999995</v>
      </c>
      <c r="L73">
        <v>6.6745999999999999</v>
      </c>
      <c r="M73">
        <v>9.3621999999999996</v>
      </c>
      <c r="N73">
        <v>5.3884999999999996</v>
      </c>
      <c r="O73">
        <v>0</v>
      </c>
      <c r="P73">
        <v>5.4</v>
      </c>
      <c r="Q73">
        <v>4.1665000000000001</v>
      </c>
      <c r="R73">
        <v>0</v>
      </c>
      <c r="S73">
        <v>4.2</v>
      </c>
      <c r="T73">
        <v>4750.9398000000001</v>
      </c>
      <c r="U73"/>
      <c r="V73"/>
      <c r="W73">
        <v>0</v>
      </c>
      <c r="X73">
        <v>0</v>
      </c>
      <c r="Y73">
        <v>12.2</v>
      </c>
      <c r="Z73">
        <v>849</v>
      </c>
      <c r="AA73">
        <v>874</v>
      </c>
      <c r="AB73">
        <v>796</v>
      </c>
      <c r="AC73">
        <v>46</v>
      </c>
      <c r="AD73">
        <v>12.6</v>
      </c>
      <c r="AE73">
        <v>0.28999999999999998</v>
      </c>
      <c r="AF73">
        <v>973</v>
      </c>
      <c r="AG73">
        <v>0</v>
      </c>
      <c r="AH73">
        <v>11</v>
      </c>
      <c r="AI73">
        <v>17</v>
      </c>
      <c r="AJ73">
        <v>190</v>
      </c>
      <c r="AK73">
        <v>190</v>
      </c>
      <c r="AL73">
        <v>7</v>
      </c>
      <c r="AM73">
        <v>195</v>
      </c>
      <c r="AN73" t="s">
        <v>155</v>
      </c>
      <c r="AO73">
        <v>1</v>
      </c>
      <c r="AP73" s="42">
        <v>0.9432060185185186</v>
      </c>
      <c r="AQ73">
        <v>47.16386</v>
      </c>
      <c r="AR73">
        <v>-88.484907000000007</v>
      </c>
      <c r="AS73">
        <v>319.60000000000002</v>
      </c>
      <c r="AT73">
        <v>41.8</v>
      </c>
      <c r="AU73">
        <v>12</v>
      </c>
      <c r="AV73">
        <v>9</v>
      </c>
      <c r="AW73" t="s">
        <v>243</v>
      </c>
      <c r="AX73">
        <v>1.8272729999999999</v>
      </c>
      <c r="AY73">
        <v>1.064935</v>
      </c>
      <c r="AZ73">
        <v>2.4948049999999999</v>
      </c>
      <c r="BA73">
        <v>14.048999999999999</v>
      </c>
      <c r="BB73">
        <v>9.36</v>
      </c>
      <c r="BC73">
        <v>0.67</v>
      </c>
      <c r="BD73">
        <v>22.855</v>
      </c>
      <c r="BE73">
        <v>1225.9929999999999</v>
      </c>
      <c r="BF73">
        <v>1094.508</v>
      </c>
      <c r="BG73">
        <v>0.104</v>
      </c>
      <c r="BH73">
        <v>0</v>
      </c>
      <c r="BI73">
        <v>0.104</v>
      </c>
      <c r="BJ73">
        <v>0.08</v>
      </c>
      <c r="BK73">
        <v>0</v>
      </c>
      <c r="BL73">
        <v>0.08</v>
      </c>
      <c r="BM73">
        <v>28.834199999999999</v>
      </c>
      <c r="BN73"/>
      <c r="BO73"/>
      <c r="BP73"/>
      <c r="BQ73">
        <v>0</v>
      </c>
      <c r="BR73">
        <v>0.49859199999999998</v>
      </c>
      <c r="BS73">
        <v>-2.7351420000000002</v>
      </c>
      <c r="BT73">
        <v>1.1282E-2</v>
      </c>
      <c r="BU73">
        <v>12.002356000000001</v>
      </c>
      <c r="BV73">
        <v>-54.976354200000003</v>
      </c>
      <c r="BW73" s="4">
        <f t="shared" si="9"/>
        <v>3.1710224552000001</v>
      </c>
      <c r="BY73" s="4">
        <f t="shared" si="10"/>
        <v>11359.829027300177</v>
      </c>
      <c r="BZ73" s="4">
        <f t="shared" si="11"/>
        <v>10141.512838174656</v>
      </c>
      <c r="CA73" s="4">
        <f t="shared" si="12"/>
        <v>0.74126550656000012</v>
      </c>
      <c r="CB73" s="4">
        <f t="shared" si="13"/>
        <v>267.17247336565441</v>
      </c>
    </row>
    <row r="74" spans="1:80" x14ac:dyDescent="0.25">
      <c r="A74" s="40">
        <v>41704</v>
      </c>
      <c r="B74" s="41">
        <v>2.6621527777777779E-2</v>
      </c>
      <c r="C74">
        <v>8.2010000000000005</v>
      </c>
      <c r="D74">
        <v>11.4337</v>
      </c>
      <c r="E74">
        <v>114337.395</v>
      </c>
      <c r="F74">
        <v>4</v>
      </c>
      <c r="G74">
        <v>-10.9</v>
      </c>
      <c r="H74">
        <v>4963.2</v>
      </c>
      <c r="I74"/>
      <c r="J74">
        <v>0</v>
      </c>
      <c r="K74">
        <v>0.81440000000000001</v>
      </c>
      <c r="L74">
        <v>6.6791999999999998</v>
      </c>
      <c r="M74">
        <v>9.3117000000000001</v>
      </c>
      <c r="N74">
        <v>3.2707000000000002</v>
      </c>
      <c r="O74">
        <v>0</v>
      </c>
      <c r="P74">
        <v>3.3</v>
      </c>
      <c r="Q74">
        <v>2.5289999999999999</v>
      </c>
      <c r="R74">
        <v>0</v>
      </c>
      <c r="S74">
        <v>2.5</v>
      </c>
      <c r="T74">
        <v>4963.1943000000001</v>
      </c>
      <c r="U74"/>
      <c r="V74"/>
      <c r="W74">
        <v>0</v>
      </c>
      <c r="X74">
        <v>0</v>
      </c>
      <c r="Y74">
        <v>12.1</v>
      </c>
      <c r="Z74">
        <v>850</v>
      </c>
      <c r="AA74">
        <v>873</v>
      </c>
      <c r="AB74">
        <v>797</v>
      </c>
      <c r="AC74">
        <v>46</v>
      </c>
      <c r="AD74">
        <v>12.6</v>
      </c>
      <c r="AE74">
        <v>0.28999999999999998</v>
      </c>
      <c r="AF74">
        <v>973</v>
      </c>
      <c r="AG74">
        <v>0</v>
      </c>
      <c r="AH74">
        <v>11</v>
      </c>
      <c r="AI74">
        <v>17</v>
      </c>
      <c r="AJ74">
        <v>190</v>
      </c>
      <c r="AK74">
        <v>189.3</v>
      </c>
      <c r="AL74">
        <v>6.9</v>
      </c>
      <c r="AM74">
        <v>195</v>
      </c>
      <c r="AN74" t="s">
        <v>155</v>
      </c>
      <c r="AO74">
        <v>1</v>
      </c>
      <c r="AP74" s="42">
        <v>0.94321759259259252</v>
      </c>
      <c r="AQ74">
        <v>47.163805000000004</v>
      </c>
      <c r="AR74">
        <v>-88.485225</v>
      </c>
      <c r="AS74">
        <v>333.4</v>
      </c>
      <c r="AT74">
        <v>41</v>
      </c>
      <c r="AU74">
        <v>12</v>
      </c>
      <c r="AV74">
        <v>9</v>
      </c>
      <c r="AW74" t="s">
        <v>243</v>
      </c>
      <c r="AX74">
        <v>2.2999999999999998</v>
      </c>
      <c r="AY74">
        <v>1.2</v>
      </c>
      <c r="AZ74">
        <v>2.9</v>
      </c>
      <c r="BA74">
        <v>14.048999999999999</v>
      </c>
      <c r="BB74">
        <v>9.39</v>
      </c>
      <c r="BC74">
        <v>0.67</v>
      </c>
      <c r="BD74">
        <v>22.789000000000001</v>
      </c>
      <c r="BE74">
        <v>1228.68</v>
      </c>
      <c r="BF74">
        <v>1090.2370000000001</v>
      </c>
      <c r="BG74">
        <v>6.3E-2</v>
      </c>
      <c r="BH74">
        <v>0</v>
      </c>
      <c r="BI74">
        <v>6.3E-2</v>
      </c>
      <c r="BJ74">
        <v>4.9000000000000002E-2</v>
      </c>
      <c r="BK74">
        <v>0</v>
      </c>
      <c r="BL74">
        <v>4.9000000000000002E-2</v>
      </c>
      <c r="BM74">
        <v>30.167400000000001</v>
      </c>
      <c r="BN74"/>
      <c r="BO74"/>
      <c r="BP74"/>
      <c r="BQ74">
        <v>0</v>
      </c>
      <c r="BR74">
        <v>0.45284200000000002</v>
      </c>
      <c r="BS74">
        <v>-3.2339020000000001</v>
      </c>
      <c r="BT74">
        <v>1.0999999999999999E-2</v>
      </c>
      <c r="BU74">
        <v>10.901039000000001</v>
      </c>
      <c r="BV74">
        <v>-65.001430200000001</v>
      </c>
      <c r="BW74" s="4">
        <f t="shared" si="9"/>
        <v>2.8800545038000003</v>
      </c>
      <c r="BY74" s="4">
        <f t="shared" si="10"/>
        <v>10340.081998057442</v>
      </c>
      <c r="BZ74" s="4">
        <f t="shared" si="11"/>
        <v>9175.0007954195971</v>
      </c>
      <c r="CA74" s="4">
        <f t="shared" si="12"/>
        <v>0.41236450329200003</v>
      </c>
      <c r="CB74" s="4">
        <f t="shared" si="13"/>
        <v>253.87683503287923</v>
      </c>
    </row>
    <row r="75" spans="1:80" x14ac:dyDescent="0.25">
      <c r="A75" s="40">
        <v>41704</v>
      </c>
      <c r="B75" s="41">
        <v>2.6633101851851849E-2</v>
      </c>
      <c r="C75">
        <v>8.2089999999999996</v>
      </c>
      <c r="D75">
        <v>11.474299999999999</v>
      </c>
      <c r="E75">
        <v>114742.9381</v>
      </c>
      <c r="F75">
        <v>3.6</v>
      </c>
      <c r="G75">
        <v>-7.8</v>
      </c>
      <c r="H75">
        <v>5252.4</v>
      </c>
      <c r="I75"/>
      <c r="J75">
        <v>0</v>
      </c>
      <c r="K75">
        <v>0.8135</v>
      </c>
      <c r="L75">
        <v>6.6786000000000003</v>
      </c>
      <c r="M75">
        <v>9.3346999999999998</v>
      </c>
      <c r="N75">
        <v>2.9365000000000001</v>
      </c>
      <c r="O75">
        <v>0</v>
      </c>
      <c r="P75">
        <v>2.9</v>
      </c>
      <c r="Q75">
        <v>2.2706</v>
      </c>
      <c r="R75">
        <v>0</v>
      </c>
      <c r="S75">
        <v>2.2999999999999998</v>
      </c>
      <c r="T75">
        <v>5252.4209000000001</v>
      </c>
      <c r="U75"/>
      <c r="V75"/>
      <c r="W75">
        <v>0</v>
      </c>
      <c r="X75">
        <v>0</v>
      </c>
      <c r="Y75">
        <v>12.1</v>
      </c>
      <c r="Z75">
        <v>850</v>
      </c>
      <c r="AA75">
        <v>873</v>
      </c>
      <c r="AB75">
        <v>798</v>
      </c>
      <c r="AC75">
        <v>46</v>
      </c>
      <c r="AD75">
        <v>12.61</v>
      </c>
      <c r="AE75">
        <v>0.28999999999999998</v>
      </c>
      <c r="AF75">
        <v>972</v>
      </c>
      <c r="AG75">
        <v>0</v>
      </c>
      <c r="AH75">
        <v>10.282717</v>
      </c>
      <c r="AI75">
        <v>17</v>
      </c>
      <c r="AJ75">
        <v>190</v>
      </c>
      <c r="AK75">
        <v>189</v>
      </c>
      <c r="AL75">
        <v>6.7</v>
      </c>
      <c r="AM75">
        <v>195</v>
      </c>
      <c r="AN75" t="s">
        <v>155</v>
      </c>
      <c r="AO75">
        <v>1</v>
      </c>
      <c r="AP75" s="42">
        <v>0.94322916666666667</v>
      </c>
      <c r="AQ75">
        <v>47.161520000000003</v>
      </c>
      <c r="AR75">
        <v>-88.486469</v>
      </c>
      <c r="AS75">
        <v>159.69999999999999</v>
      </c>
      <c r="AT75">
        <v>41.2</v>
      </c>
      <c r="AU75">
        <v>12</v>
      </c>
      <c r="AV75">
        <v>10</v>
      </c>
      <c r="AW75" t="s">
        <v>243</v>
      </c>
      <c r="AX75">
        <v>1.8996</v>
      </c>
      <c r="AY75">
        <v>1.2</v>
      </c>
      <c r="AZ75">
        <v>2.5996999999999999</v>
      </c>
      <c r="BA75">
        <v>14.048999999999999</v>
      </c>
      <c r="BB75">
        <v>9.35</v>
      </c>
      <c r="BC75">
        <v>0.67</v>
      </c>
      <c r="BD75">
        <v>22.920999999999999</v>
      </c>
      <c r="BE75">
        <v>1224.7470000000001</v>
      </c>
      <c r="BF75">
        <v>1089.5309999999999</v>
      </c>
      <c r="BG75">
        <v>5.6000000000000001E-2</v>
      </c>
      <c r="BH75">
        <v>0</v>
      </c>
      <c r="BI75">
        <v>5.6000000000000001E-2</v>
      </c>
      <c r="BJ75">
        <v>4.3999999999999997E-2</v>
      </c>
      <c r="BK75">
        <v>0</v>
      </c>
      <c r="BL75">
        <v>4.3999999999999997E-2</v>
      </c>
      <c r="BM75">
        <v>31.8261</v>
      </c>
      <c r="BN75"/>
      <c r="BO75"/>
      <c r="BP75"/>
      <c r="BQ75">
        <v>0</v>
      </c>
      <c r="BR75">
        <v>0.34894700000000001</v>
      </c>
      <c r="BS75">
        <v>-3.691217</v>
      </c>
      <c r="BT75">
        <v>1.0999999999999999E-2</v>
      </c>
      <c r="BU75">
        <v>8.4000280000000007</v>
      </c>
      <c r="BV75">
        <v>-74.1934617</v>
      </c>
      <c r="BW75" s="4">
        <f t="shared" ref="BW75:BW138" si="14">BU75*0.2642</f>
        <v>2.2192873976</v>
      </c>
      <c r="BY75" s="4">
        <f t="shared" ref="BY75:BY138" si="15">BE75*$BU75*0.772</f>
        <v>7942.265819731153</v>
      </c>
      <c r="BZ75" s="4">
        <f t="shared" ref="BZ75:BZ138" si="16">BF75*$BU75*0.772</f>
        <v>7065.4141801020969</v>
      </c>
      <c r="CA75" s="4">
        <f t="shared" ref="CA75:CA138" si="17">BJ75*$BU75*0.772</f>
        <v>0.28533215110400001</v>
      </c>
      <c r="CB75" s="4">
        <f t="shared" ref="CB75:CB138" si="18">BM75*$BU75*0.772</f>
        <v>206.38658123297765</v>
      </c>
    </row>
    <row r="76" spans="1:80" x14ac:dyDescent="0.25">
      <c r="A76" s="40">
        <v>41704</v>
      </c>
      <c r="B76" s="41">
        <v>2.6644675925925926E-2</v>
      </c>
      <c r="C76">
        <v>8.3369999999999997</v>
      </c>
      <c r="D76">
        <v>11.416700000000001</v>
      </c>
      <c r="E76">
        <v>114166.72809999999</v>
      </c>
      <c r="F76">
        <v>4.9000000000000004</v>
      </c>
      <c r="G76">
        <v>11.6</v>
      </c>
      <c r="H76">
        <v>5572.8</v>
      </c>
      <c r="I76"/>
      <c r="J76">
        <v>0</v>
      </c>
      <c r="K76">
        <v>0.81289999999999996</v>
      </c>
      <c r="L76">
        <v>6.7770000000000001</v>
      </c>
      <c r="M76">
        <v>9.2803000000000004</v>
      </c>
      <c r="N76">
        <v>3.9830999999999999</v>
      </c>
      <c r="O76">
        <v>9.4293999999999993</v>
      </c>
      <c r="P76">
        <v>13.4</v>
      </c>
      <c r="Q76">
        <v>3.0798999999999999</v>
      </c>
      <c r="R76">
        <v>7.2912999999999997</v>
      </c>
      <c r="S76">
        <v>10.4</v>
      </c>
      <c r="T76">
        <v>5572.8</v>
      </c>
      <c r="U76"/>
      <c r="V76"/>
      <c r="W76">
        <v>0</v>
      </c>
      <c r="X76">
        <v>0</v>
      </c>
      <c r="Y76">
        <v>12.2</v>
      </c>
      <c r="Z76">
        <v>849</v>
      </c>
      <c r="AA76">
        <v>873</v>
      </c>
      <c r="AB76">
        <v>797</v>
      </c>
      <c r="AC76">
        <v>46</v>
      </c>
      <c r="AD76">
        <v>12.61</v>
      </c>
      <c r="AE76">
        <v>0.28999999999999998</v>
      </c>
      <c r="AF76">
        <v>972</v>
      </c>
      <c r="AG76">
        <v>0</v>
      </c>
      <c r="AH76">
        <v>10.717718</v>
      </c>
      <c r="AI76">
        <v>17</v>
      </c>
      <c r="AJ76">
        <v>190</v>
      </c>
      <c r="AK76">
        <v>189</v>
      </c>
      <c r="AL76">
        <v>6.7</v>
      </c>
      <c r="AM76">
        <v>195</v>
      </c>
      <c r="AN76" t="s">
        <v>155</v>
      </c>
      <c r="AO76">
        <v>1</v>
      </c>
      <c r="AP76" s="42">
        <v>0.94324074074074071</v>
      </c>
      <c r="AQ76">
        <v>47.157550999999998</v>
      </c>
      <c r="AR76">
        <v>-88.488179000000002</v>
      </c>
      <c r="AS76">
        <v>-243.6</v>
      </c>
      <c r="AT76">
        <v>42.9</v>
      </c>
      <c r="AU76">
        <v>12</v>
      </c>
      <c r="AV76">
        <v>10</v>
      </c>
      <c r="AW76" t="s">
        <v>227</v>
      </c>
      <c r="AX76">
        <v>1.2330669999999999</v>
      </c>
      <c r="AY76">
        <v>1.3996</v>
      </c>
      <c r="AZ76">
        <v>2.2328670000000002</v>
      </c>
      <c r="BA76">
        <v>14.048999999999999</v>
      </c>
      <c r="BB76">
        <v>9.31</v>
      </c>
      <c r="BC76">
        <v>0.66</v>
      </c>
      <c r="BD76">
        <v>23.02</v>
      </c>
      <c r="BE76">
        <v>1237.0930000000001</v>
      </c>
      <c r="BF76">
        <v>1078.213</v>
      </c>
      <c r="BG76">
        <v>7.5999999999999998E-2</v>
      </c>
      <c r="BH76">
        <v>0.18</v>
      </c>
      <c r="BI76">
        <v>0.25600000000000001</v>
      </c>
      <c r="BJ76">
        <v>5.8999999999999997E-2</v>
      </c>
      <c r="BK76">
        <v>0.13900000000000001</v>
      </c>
      <c r="BL76">
        <v>0.19800000000000001</v>
      </c>
      <c r="BM76">
        <v>33.612400000000001</v>
      </c>
      <c r="BN76"/>
      <c r="BO76"/>
      <c r="BP76"/>
      <c r="BQ76">
        <v>0</v>
      </c>
      <c r="BR76">
        <v>0.40456199999999998</v>
      </c>
      <c r="BS76">
        <v>-3.244745</v>
      </c>
      <c r="BT76">
        <v>1.0999999999999999E-2</v>
      </c>
      <c r="BU76">
        <v>9.7388089999999998</v>
      </c>
      <c r="BV76">
        <v>-65.219374500000001</v>
      </c>
      <c r="BW76" s="4">
        <f t="shared" si="14"/>
        <v>2.5729933377999998</v>
      </c>
      <c r="BY76" s="4">
        <f t="shared" si="15"/>
        <v>9300.9112054069647</v>
      </c>
      <c r="BZ76" s="4">
        <f t="shared" si="16"/>
        <v>8106.3940815407241</v>
      </c>
      <c r="CA76" s="4">
        <f t="shared" si="17"/>
        <v>0.44358327233200001</v>
      </c>
      <c r="CB76" s="4">
        <f t="shared" si="18"/>
        <v>252.7101420835952</v>
      </c>
    </row>
    <row r="77" spans="1:80" x14ac:dyDescent="0.25">
      <c r="A77" s="40">
        <v>41704</v>
      </c>
      <c r="B77" s="41">
        <v>2.6656249999999996E-2</v>
      </c>
      <c r="C77">
        <v>8.02</v>
      </c>
      <c r="D77">
        <v>11.643599999999999</v>
      </c>
      <c r="E77">
        <v>116436.17479999999</v>
      </c>
      <c r="F77">
        <v>4.8</v>
      </c>
      <c r="G77">
        <v>9.9</v>
      </c>
      <c r="H77">
        <v>5865.7</v>
      </c>
      <c r="I77"/>
      <c r="J77">
        <v>0</v>
      </c>
      <c r="K77">
        <v>0.8125</v>
      </c>
      <c r="L77">
        <v>6.5167000000000002</v>
      </c>
      <c r="M77">
        <v>9.4605999999999995</v>
      </c>
      <c r="N77">
        <v>3.8959000000000001</v>
      </c>
      <c r="O77">
        <v>8.0108999999999995</v>
      </c>
      <c r="P77">
        <v>11.9</v>
      </c>
      <c r="Q77">
        <v>3.0125000000000002</v>
      </c>
      <c r="R77">
        <v>6.1943999999999999</v>
      </c>
      <c r="S77">
        <v>9.1999999999999993</v>
      </c>
      <c r="T77">
        <v>5865.6818000000003</v>
      </c>
      <c r="U77"/>
      <c r="V77"/>
      <c r="W77">
        <v>0</v>
      </c>
      <c r="X77">
        <v>0</v>
      </c>
      <c r="Y77">
        <v>12.1</v>
      </c>
      <c r="Z77">
        <v>849</v>
      </c>
      <c r="AA77">
        <v>874</v>
      </c>
      <c r="AB77">
        <v>796</v>
      </c>
      <c r="AC77">
        <v>46</v>
      </c>
      <c r="AD77">
        <v>12.61</v>
      </c>
      <c r="AE77">
        <v>0.28999999999999998</v>
      </c>
      <c r="AF77">
        <v>972</v>
      </c>
      <c r="AG77">
        <v>0</v>
      </c>
      <c r="AH77">
        <v>11</v>
      </c>
      <c r="AI77">
        <v>17</v>
      </c>
      <c r="AJ77">
        <v>190</v>
      </c>
      <c r="AK77">
        <v>189</v>
      </c>
      <c r="AL77">
        <v>6.8</v>
      </c>
      <c r="AM77">
        <v>195</v>
      </c>
      <c r="AN77" t="s">
        <v>155</v>
      </c>
      <c r="AO77">
        <v>1</v>
      </c>
      <c r="AP77" s="42">
        <v>0.94325231481481486</v>
      </c>
      <c r="AQ77">
        <v>47.157671999999998</v>
      </c>
      <c r="AR77">
        <v>-88.48836</v>
      </c>
      <c r="AS77">
        <v>-243.4</v>
      </c>
      <c r="AT77">
        <v>42.9</v>
      </c>
      <c r="AU77">
        <v>12</v>
      </c>
      <c r="AV77">
        <v>9</v>
      </c>
      <c r="AW77" t="s">
        <v>228</v>
      </c>
      <c r="AX77">
        <v>1.5</v>
      </c>
      <c r="AY77">
        <v>1.8</v>
      </c>
      <c r="AZ77">
        <v>2.7</v>
      </c>
      <c r="BA77">
        <v>14.048999999999999</v>
      </c>
      <c r="BB77">
        <v>9.2899999999999991</v>
      </c>
      <c r="BC77">
        <v>0.66</v>
      </c>
      <c r="BD77">
        <v>23.074999999999999</v>
      </c>
      <c r="BE77">
        <v>1193.23</v>
      </c>
      <c r="BF77">
        <v>1102.528</v>
      </c>
      <c r="BG77">
        <v>7.4999999999999997E-2</v>
      </c>
      <c r="BH77">
        <v>0.154</v>
      </c>
      <c r="BI77">
        <v>0.22800000000000001</v>
      </c>
      <c r="BJ77">
        <v>5.8000000000000003E-2</v>
      </c>
      <c r="BK77">
        <v>0.11899999999999999</v>
      </c>
      <c r="BL77">
        <v>0.17699999999999999</v>
      </c>
      <c r="BM77">
        <v>35.487400000000001</v>
      </c>
      <c r="BN77"/>
      <c r="BO77"/>
      <c r="BP77"/>
      <c r="BQ77">
        <v>0</v>
      </c>
      <c r="BR77">
        <v>0.44689800000000002</v>
      </c>
      <c r="BS77">
        <v>-2.7210040000000002</v>
      </c>
      <c r="BT77">
        <v>1.0999999999999999E-2</v>
      </c>
      <c r="BU77">
        <v>10.757952</v>
      </c>
      <c r="BV77">
        <v>-54.692180399999998</v>
      </c>
      <c r="BW77" s="4">
        <f t="shared" si="14"/>
        <v>2.8422509183999995</v>
      </c>
      <c r="BY77" s="4">
        <f t="shared" si="15"/>
        <v>9909.94094214912</v>
      </c>
      <c r="BZ77" s="4">
        <f t="shared" si="16"/>
        <v>9156.6482296504328</v>
      </c>
      <c r="CA77" s="4">
        <f t="shared" si="17"/>
        <v>0.481698058752</v>
      </c>
      <c r="CB77" s="4">
        <f t="shared" si="18"/>
        <v>294.72778776130559</v>
      </c>
    </row>
    <row r="78" spans="1:80" x14ac:dyDescent="0.25">
      <c r="A78" s="40">
        <v>41704</v>
      </c>
      <c r="B78" s="41">
        <v>2.6667824074074073E-2</v>
      </c>
      <c r="C78">
        <v>7.7560000000000002</v>
      </c>
      <c r="D78">
        <v>12.236599999999999</v>
      </c>
      <c r="E78">
        <v>122365.734</v>
      </c>
      <c r="F78">
        <v>3.2</v>
      </c>
      <c r="G78">
        <v>0.5</v>
      </c>
      <c r="H78">
        <v>6962.2</v>
      </c>
      <c r="I78"/>
      <c r="J78">
        <v>0</v>
      </c>
      <c r="K78">
        <v>0.80710000000000004</v>
      </c>
      <c r="L78">
        <v>6.2601000000000004</v>
      </c>
      <c r="M78">
        <v>9.8758999999999997</v>
      </c>
      <c r="N78">
        <v>2.5442</v>
      </c>
      <c r="O78">
        <v>0.38950000000000001</v>
      </c>
      <c r="P78">
        <v>2.9</v>
      </c>
      <c r="Q78">
        <v>1.9673</v>
      </c>
      <c r="R78">
        <v>0.30120000000000002</v>
      </c>
      <c r="S78">
        <v>2.2999999999999998</v>
      </c>
      <c r="T78">
        <v>6962.2186000000002</v>
      </c>
      <c r="U78"/>
      <c r="V78"/>
      <c r="W78">
        <v>0</v>
      </c>
      <c r="X78">
        <v>0</v>
      </c>
      <c r="Y78">
        <v>12.2</v>
      </c>
      <c r="Z78">
        <v>848</v>
      </c>
      <c r="AA78">
        <v>873</v>
      </c>
      <c r="AB78">
        <v>797</v>
      </c>
      <c r="AC78">
        <v>46</v>
      </c>
      <c r="AD78">
        <v>12.61</v>
      </c>
      <c r="AE78">
        <v>0.28999999999999998</v>
      </c>
      <c r="AF78">
        <v>972</v>
      </c>
      <c r="AG78">
        <v>0</v>
      </c>
      <c r="AH78">
        <v>11</v>
      </c>
      <c r="AI78">
        <v>17</v>
      </c>
      <c r="AJ78">
        <v>190</v>
      </c>
      <c r="AK78">
        <v>189</v>
      </c>
      <c r="AL78">
        <v>7</v>
      </c>
      <c r="AM78">
        <v>195</v>
      </c>
      <c r="AN78" t="s">
        <v>155</v>
      </c>
      <c r="AO78">
        <v>1</v>
      </c>
      <c r="AP78" s="42">
        <v>0.94326388888888879</v>
      </c>
      <c r="AQ78">
        <v>47.157792000000001</v>
      </c>
      <c r="AR78">
        <v>-88.48854</v>
      </c>
      <c r="AS78">
        <v>-243.3</v>
      </c>
      <c r="AT78">
        <v>42.9</v>
      </c>
      <c r="AU78">
        <v>12</v>
      </c>
      <c r="AV78">
        <v>9</v>
      </c>
      <c r="AW78" t="s">
        <v>228</v>
      </c>
      <c r="AX78">
        <v>1.5</v>
      </c>
      <c r="AY78">
        <v>1.8</v>
      </c>
      <c r="AZ78">
        <v>2.7</v>
      </c>
      <c r="BA78">
        <v>14.048999999999999</v>
      </c>
      <c r="BB78">
        <v>9</v>
      </c>
      <c r="BC78">
        <v>0.64</v>
      </c>
      <c r="BD78">
        <v>23.902999999999999</v>
      </c>
      <c r="BE78">
        <v>1127.921</v>
      </c>
      <c r="BF78">
        <v>1132.5329999999999</v>
      </c>
      <c r="BG78">
        <v>4.8000000000000001E-2</v>
      </c>
      <c r="BH78">
        <v>7.0000000000000001E-3</v>
      </c>
      <c r="BI78">
        <v>5.5E-2</v>
      </c>
      <c r="BJ78">
        <v>3.6999999999999998E-2</v>
      </c>
      <c r="BK78">
        <v>6.0000000000000001E-3</v>
      </c>
      <c r="BL78">
        <v>4.2999999999999997E-2</v>
      </c>
      <c r="BM78">
        <v>41.448300000000003</v>
      </c>
      <c r="BN78"/>
      <c r="BO78"/>
      <c r="BP78"/>
      <c r="BQ78">
        <v>0</v>
      </c>
      <c r="BR78">
        <v>0.37748199999999998</v>
      </c>
      <c r="BS78">
        <v>-2.7190340000000002</v>
      </c>
      <c r="BT78">
        <v>1.0999999999999999E-2</v>
      </c>
      <c r="BU78">
        <v>9.0869350000000004</v>
      </c>
      <c r="BV78">
        <v>-54.652583399999997</v>
      </c>
      <c r="BW78" s="4">
        <f t="shared" si="14"/>
        <v>2.4007682269999999</v>
      </c>
      <c r="BY78" s="4">
        <f t="shared" si="15"/>
        <v>7912.4941949682207</v>
      </c>
      <c r="BZ78" s="4">
        <f t="shared" si="16"/>
        <v>7944.8478999060599</v>
      </c>
      <c r="CA78" s="4">
        <f t="shared" si="17"/>
        <v>0.25955921133999998</v>
      </c>
      <c r="CB78" s="4">
        <f t="shared" si="18"/>
        <v>290.76454214550603</v>
      </c>
    </row>
    <row r="79" spans="1:80" x14ac:dyDescent="0.25">
      <c r="A79" s="40">
        <v>41704</v>
      </c>
      <c r="B79" s="41">
        <v>2.667939814814815E-2</v>
      </c>
      <c r="C79">
        <v>7.8890000000000002</v>
      </c>
      <c r="D79">
        <v>12.1732</v>
      </c>
      <c r="E79">
        <v>121732.1434</v>
      </c>
      <c r="F79">
        <v>3.3</v>
      </c>
      <c r="G79">
        <v>5.4</v>
      </c>
      <c r="H79">
        <v>6892.3</v>
      </c>
      <c r="I79"/>
      <c r="J79">
        <v>0</v>
      </c>
      <c r="K79">
        <v>0.80689999999999995</v>
      </c>
      <c r="L79">
        <v>6.3654999999999999</v>
      </c>
      <c r="M79">
        <v>9.8224999999999998</v>
      </c>
      <c r="N79">
        <v>2.6665999999999999</v>
      </c>
      <c r="O79">
        <v>4.3966000000000003</v>
      </c>
      <c r="P79">
        <v>7.1</v>
      </c>
      <c r="Q79">
        <v>2.0619000000000001</v>
      </c>
      <c r="R79">
        <v>3.3996</v>
      </c>
      <c r="S79">
        <v>5.5</v>
      </c>
      <c r="T79">
        <v>6892.2641000000003</v>
      </c>
      <c r="U79"/>
      <c r="V79"/>
      <c r="W79">
        <v>0</v>
      </c>
      <c r="X79">
        <v>0</v>
      </c>
      <c r="Y79">
        <v>12.1</v>
      </c>
      <c r="Z79">
        <v>848</v>
      </c>
      <c r="AA79">
        <v>872</v>
      </c>
      <c r="AB79">
        <v>798</v>
      </c>
      <c r="AC79">
        <v>46</v>
      </c>
      <c r="AD79">
        <v>12.6</v>
      </c>
      <c r="AE79">
        <v>0.28999999999999998</v>
      </c>
      <c r="AF79">
        <v>973</v>
      </c>
      <c r="AG79">
        <v>0</v>
      </c>
      <c r="AH79">
        <v>11</v>
      </c>
      <c r="AI79">
        <v>17</v>
      </c>
      <c r="AJ79">
        <v>190.7</v>
      </c>
      <c r="AK79">
        <v>189</v>
      </c>
      <c r="AL79">
        <v>7</v>
      </c>
      <c r="AM79">
        <v>195</v>
      </c>
      <c r="AN79" t="s">
        <v>155</v>
      </c>
      <c r="AO79">
        <v>1</v>
      </c>
      <c r="AP79" s="42">
        <v>0.94327546296296294</v>
      </c>
      <c r="AQ79">
        <v>47.157873000000002</v>
      </c>
      <c r="AR79">
        <v>-88.488662000000005</v>
      </c>
      <c r="AS79">
        <v>-243.2</v>
      </c>
      <c r="AT79">
        <v>42.9</v>
      </c>
      <c r="AU79">
        <v>12</v>
      </c>
      <c r="AV79">
        <v>9</v>
      </c>
      <c r="AW79" t="s">
        <v>228</v>
      </c>
      <c r="AX79">
        <v>1.5</v>
      </c>
      <c r="AY79">
        <v>1.8</v>
      </c>
      <c r="AZ79">
        <v>2.7</v>
      </c>
      <c r="BA79">
        <v>14.048999999999999</v>
      </c>
      <c r="BB79">
        <v>9</v>
      </c>
      <c r="BC79">
        <v>0.64</v>
      </c>
      <c r="BD79">
        <v>23.931999999999999</v>
      </c>
      <c r="BE79">
        <v>1143.8520000000001</v>
      </c>
      <c r="BF79">
        <v>1123.396</v>
      </c>
      <c r="BG79">
        <v>0.05</v>
      </c>
      <c r="BH79">
        <v>8.3000000000000004E-2</v>
      </c>
      <c r="BI79">
        <v>0.13300000000000001</v>
      </c>
      <c r="BJ79">
        <v>3.9E-2</v>
      </c>
      <c r="BK79">
        <v>6.4000000000000001E-2</v>
      </c>
      <c r="BL79">
        <v>0.10299999999999999</v>
      </c>
      <c r="BM79">
        <v>40.9223</v>
      </c>
      <c r="BN79"/>
      <c r="BO79"/>
      <c r="BP79"/>
      <c r="BQ79">
        <v>0</v>
      </c>
      <c r="BR79">
        <v>0.29443200000000003</v>
      </c>
      <c r="BS79">
        <v>-2.9832719999999999</v>
      </c>
      <c r="BT79">
        <v>1.0999999999999999E-2</v>
      </c>
      <c r="BU79">
        <v>7.0877150000000002</v>
      </c>
      <c r="BV79">
        <v>-59.963767199999999</v>
      </c>
      <c r="BW79" s="4">
        <f t="shared" si="14"/>
        <v>1.8725743029999999</v>
      </c>
      <c r="BY79" s="4">
        <f t="shared" si="15"/>
        <v>6258.8332671549606</v>
      </c>
      <c r="BZ79" s="4">
        <f t="shared" si="16"/>
        <v>6146.90384506808</v>
      </c>
      <c r="CA79" s="4">
        <f t="shared" si="17"/>
        <v>0.21339692322000001</v>
      </c>
      <c r="CB79" s="4">
        <f t="shared" si="18"/>
        <v>223.91520284835403</v>
      </c>
    </row>
    <row r="80" spans="1:80" x14ac:dyDescent="0.25">
      <c r="A80" s="40">
        <v>41704</v>
      </c>
      <c r="B80" s="41">
        <v>2.6690972222222224E-2</v>
      </c>
      <c r="C80">
        <v>8.4</v>
      </c>
      <c r="D80">
        <v>11.62</v>
      </c>
      <c r="E80">
        <v>116199.8808</v>
      </c>
      <c r="F80">
        <v>3.3</v>
      </c>
      <c r="G80">
        <v>-1</v>
      </c>
      <c r="H80">
        <v>6278.8</v>
      </c>
      <c r="I80"/>
      <c r="J80">
        <v>0</v>
      </c>
      <c r="K80">
        <v>0.80969999999999998</v>
      </c>
      <c r="L80">
        <v>6.8014999999999999</v>
      </c>
      <c r="M80">
        <v>9.4086999999999996</v>
      </c>
      <c r="N80">
        <v>2.6680999999999999</v>
      </c>
      <c r="O80">
        <v>0</v>
      </c>
      <c r="P80">
        <v>2.7</v>
      </c>
      <c r="Q80">
        <v>2.0630999999999999</v>
      </c>
      <c r="R80">
        <v>0</v>
      </c>
      <c r="S80">
        <v>2.1</v>
      </c>
      <c r="T80">
        <v>6278.8132999999998</v>
      </c>
      <c r="U80"/>
      <c r="V80"/>
      <c r="W80">
        <v>0</v>
      </c>
      <c r="X80">
        <v>0</v>
      </c>
      <c r="Y80">
        <v>12.1</v>
      </c>
      <c r="Z80">
        <v>848</v>
      </c>
      <c r="AA80">
        <v>872</v>
      </c>
      <c r="AB80">
        <v>798</v>
      </c>
      <c r="AC80">
        <v>46</v>
      </c>
      <c r="AD80">
        <v>12.61</v>
      </c>
      <c r="AE80">
        <v>0.28999999999999998</v>
      </c>
      <c r="AF80">
        <v>972</v>
      </c>
      <c r="AG80">
        <v>0</v>
      </c>
      <c r="AH80">
        <v>11</v>
      </c>
      <c r="AI80">
        <v>17</v>
      </c>
      <c r="AJ80">
        <v>190.3</v>
      </c>
      <c r="AK80">
        <v>189</v>
      </c>
      <c r="AL80">
        <v>7</v>
      </c>
      <c r="AM80">
        <v>195</v>
      </c>
      <c r="AN80" t="s">
        <v>155</v>
      </c>
      <c r="AO80">
        <v>1</v>
      </c>
      <c r="AP80" s="42">
        <v>0.94327546296296294</v>
      </c>
      <c r="AQ80">
        <v>47.157952999999999</v>
      </c>
      <c r="AR80">
        <v>-88.488780000000006</v>
      </c>
      <c r="AS80">
        <v>-243.1</v>
      </c>
      <c r="AT80">
        <v>42.9</v>
      </c>
      <c r="AU80">
        <v>12</v>
      </c>
      <c r="AV80">
        <v>9</v>
      </c>
      <c r="AW80" t="s">
        <v>228</v>
      </c>
      <c r="AX80">
        <v>1.5</v>
      </c>
      <c r="AY80">
        <v>1.8</v>
      </c>
      <c r="AZ80">
        <v>2.7</v>
      </c>
      <c r="BA80">
        <v>14.048999999999999</v>
      </c>
      <c r="BB80">
        <v>9.14</v>
      </c>
      <c r="BC80">
        <v>0.65</v>
      </c>
      <c r="BD80">
        <v>23.501999999999999</v>
      </c>
      <c r="BE80">
        <v>1225.0440000000001</v>
      </c>
      <c r="BF80">
        <v>1078.587</v>
      </c>
      <c r="BG80">
        <v>0.05</v>
      </c>
      <c r="BH80">
        <v>0</v>
      </c>
      <c r="BI80">
        <v>0.05</v>
      </c>
      <c r="BJ80">
        <v>3.9E-2</v>
      </c>
      <c r="BK80">
        <v>0</v>
      </c>
      <c r="BL80">
        <v>3.9E-2</v>
      </c>
      <c r="BM80">
        <v>37.366999999999997</v>
      </c>
      <c r="BN80"/>
      <c r="BO80"/>
      <c r="BP80"/>
      <c r="BQ80">
        <v>0</v>
      </c>
      <c r="BR80">
        <v>0.248588</v>
      </c>
      <c r="BS80">
        <v>-2.703538</v>
      </c>
      <c r="BT80">
        <v>1.0999999999999999E-2</v>
      </c>
      <c r="BU80">
        <v>5.9841350000000002</v>
      </c>
      <c r="BV80">
        <v>-54.341113800000002</v>
      </c>
      <c r="BW80" s="4">
        <f t="shared" si="14"/>
        <v>1.581008467</v>
      </c>
      <c r="BY80" s="4">
        <f t="shared" si="15"/>
        <v>5659.3997385976809</v>
      </c>
      <c r="BZ80" s="4">
        <f t="shared" si="16"/>
        <v>4982.8046877131401</v>
      </c>
      <c r="CA80" s="4">
        <f t="shared" si="17"/>
        <v>0.18017033658000001</v>
      </c>
      <c r="CB80" s="4">
        <f t="shared" si="18"/>
        <v>172.62628120474</v>
      </c>
    </row>
    <row r="81" spans="1:80" x14ac:dyDescent="0.25">
      <c r="A81" s="40">
        <v>41704</v>
      </c>
      <c r="B81" s="41">
        <v>2.6702546296296297E-2</v>
      </c>
      <c r="C81">
        <v>8.4</v>
      </c>
      <c r="D81">
        <v>11.2903</v>
      </c>
      <c r="E81">
        <v>112902.57769999999</v>
      </c>
      <c r="F81">
        <v>3.3</v>
      </c>
      <c r="G81">
        <v>-7.6</v>
      </c>
      <c r="H81">
        <v>4688.1000000000004</v>
      </c>
      <c r="I81"/>
      <c r="J81">
        <v>0</v>
      </c>
      <c r="K81">
        <v>0.81479999999999997</v>
      </c>
      <c r="L81">
        <v>6.8444000000000003</v>
      </c>
      <c r="M81">
        <v>9.1994000000000007</v>
      </c>
      <c r="N81">
        <v>2.6928999999999998</v>
      </c>
      <c r="O81">
        <v>0</v>
      </c>
      <c r="P81">
        <v>2.7</v>
      </c>
      <c r="Q81">
        <v>2.0823</v>
      </c>
      <c r="R81">
        <v>0</v>
      </c>
      <c r="S81">
        <v>2.1</v>
      </c>
      <c r="T81">
        <v>4688.1142</v>
      </c>
      <c r="U81"/>
      <c r="V81"/>
      <c r="W81">
        <v>0</v>
      </c>
      <c r="X81">
        <v>0</v>
      </c>
      <c r="Y81">
        <v>12.1</v>
      </c>
      <c r="Z81">
        <v>847</v>
      </c>
      <c r="AA81">
        <v>871</v>
      </c>
      <c r="AB81">
        <v>796</v>
      </c>
      <c r="AC81">
        <v>46</v>
      </c>
      <c r="AD81">
        <v>12.61</v>
      </c>
      <c r="AE81">
        <v>0.28999999999999998</v>
      </c>
      <c r="AF81">
        <v>972</v>
      </c>
      <c r="AG81">
        <v>0</v>
      </c>
      <c r="AH81">
        <v>11</v>
      </c>
      <c r="AI81">
        <v>17</v>
      </c>
      <c r="AJ81">
        <v>190</v>
      </c>
      <c r="AK81">
        <v>189</v>
      </c>
      <c r="AL81">
        <v>7.1</v>
      </c>
      <c r="AM81">
        <v>195</v>
      </c>
      <c r="AN81" t="s">
        <v>155</v>
      </c>
      <c r="AO81">
        <v>1</v>
      </c>
      <c r="AP81" s="42">
        <v>0.94329861111111113</v>
      </c>
      <c r="AQ81">
        <v>47.158154000000003</v>
      </c>
      <c r="AR81">
        <v>-88.489080999999999</v>
      </c>
      <c r="AS81">
        <v>-243</v>
      </c>
      <c r="AT81">
        <v>42.9</v>
      </c>
      <c r="AU81">
        <v>12</v>
      </c>
      <c r="AV81">
        <v>6</v>
      </c>
      <c r="AW81" t="s">
        <v>244</v>
      </c>
      <c r="AX81">
        <v>1.5</v>
      </c>
      <c r="AY81">
        <v>1.8</v>
      </c>
      <c r="AZ81">
        <v>2.7</v>
      </c>
      <c r="BA81">
        <v>14.048999999999999</v>
      </c>
      <c r="BB81">
        <v>9.41</v>
      </c>
      <c r="BC81">
        <v>0.67</v>
      </c>
      <c r="BD81">
        <v>22.728000000000002</v>
      </c>
      <c r="BE81">
        <v>1257.1310000000001</v>
      </c>
      <c r="BF81">
        <v>1075.43</v>
      </c>
      <c r="BG81">
        <v>5.1999999999999998E-2</v>
      </c>
      <c r="BH81">
        <v>0</v>
      </c>
      <c r="BI81">
        <v>5.1999999999999998E-2</v>
      </c>
      <c r="BJ81">
        <v>0.04</v>
      </c>
      <c r="BK81">
        <v>0</v>
      </c>
      <c r="BL81">
        <v>0.04</v>
      </c>
      <c r="BM81">
        <v>28.4514</v>
      </c>
      <c r="BN81"/>
      <c r="BO81"/>
      <c r="BP81"/>
      <c r="BQ81">
        <v>0</v>
      </c>
      <c r="BR81">
        <v>0.36321399999999998</v>
      </c>
      <c r="BS81">
        <v>-3.2715380000000001</v>
      </c>
      <c r="BT81">
        <v>1.0999999999999999E-2</v>
      </c>
      <c r="BU81">
        <v>8.7434689999999993</v>
      </c>
      <c r="BV81">
        <v>-65.757913799999997</v>
      </c>
      <c r="BW81" s="4">
        <f t="shared" si="14"/>
        <v>2.3100245097999998</v>
      </c>
      <c r="BY81" s="4">
        <f t="shared" si="15"/>
        <v>8485.5815359829066</v>
      </c>
      <c r="BZ81" s="4">
        <f t="shared" si="16"/>
        <v>7259.1074050692396</v>
      </c>
      <c r="CA81" s="4">
        <f t="shared" si="17"/>
        <v>0.26999832272000002</v>
      </c>
      <c r="CB81" s="4">
        <f t="shared" si="18"/>
        <v>192.04575697589519</v>
      </c>
    </row>
    <row r="82" spans="1:80" x14ac:dyDescent="0.25">
      <c r="A82" s="40">
        <v>41704</v>
      </c>
      <c r="B82" s="41">
        <v>2.6714120370370371E-2</v>
      </c>
      <c r="C82">
        <v>8.09</v>
      </c>
      <c r="D82">
        <v>11.7559</v>
      </c>
      <c r="E82">
        <v>117559.35219999999</v>
      </c>
      <c r="F82">
        <v>3.4</v>
      </c>
      <c r="G82">
        <v>-7.6</v>
      </c>
      <c r="H82">
        <v>3812.8</v>
      </c>
      <c r="I82"/>
      <c r="J82">
        <v>0</v>
      </c>
      <c r="K82">
        <v>0.81320000000000003</v>
      </c>
      <c r="L82">
        <v>6.5789</v>
      </c>
      <c r="M82">
        <v>9.5595999999999997</v>
      </c>
      <c r="N82">
        <v>2.7648000000000001</v>
      </c>
      <c r="O82">
        <v>0</v>
      </c>
      <c r="P82">
        <v>2.8</v>
      </c>
      <c r="Q82">
        <v>2.1377999999999999</v>
      </c>
      <c r="R82">
        <v>0</v>
      </c>
      <c r="S82">
        <v>2.1</v>
      </c>
      <c r="T82">
        <v>3812.8157999999999</v>
      </c>
      <c r="U82"/>
      <c r="V82"/>
      <c r="W82">
        <v>0</v>
      </c>
      <c r="X82">
        <v>0</v>
      </c>
      <c r="Y82">
        <v>12.1</v>
      </c>
      <c r="Z82">
        <v>847</v>
      </c>
      <c r="AA82">
        <v>871</v>
      </c>
      <c r="AB82">
        <v>795</v>
      </c>
      <c r="AC82">
        <v>46</v>
      </c>
      <c r="AD82">
        <v>12.6</v>
      </c>
      <c r="AE82">
        <v>0.28999999999999998</v>
      </c>
      <c r="AF82">
        <v>973</v>
      </c>
      <c r="AG82">
        <v>0</v>
      </c>
      <c r="AH82">
        <v>11</v>
      </c>
      <c r="AI82">
        <v>17</v>
      </c>
      <c r="AJ82">
        <v>190.7</v>
      </c>
      <c r="AK82">
        <v>189.7</v>
      </c>
      <c r="AL82">
        <v>7.2</v>
      </c>
      <c r="AM82">
        <v>195</v>
      </c>
      <c r="AN82" t="s">
        <v>155</v>
      </c>
      <c r="AO82">
        <v>1</v>
      </c>
      <c r="AP82" s="42">
        <v>0.94331018518518517</v>
      </c>
      <c r="AQ82">
        <v>47.158275000000003</v>
      </c>
      <c r="AR82">
        <v>-88.489261999999997</v>
      </c>
      <c r="AS82">
        <v>-243</v>
      </c>
      <c r="AT82">
        <v>42.9</v>
      </c>
      <c r="AU82">
        <v>12</v>
      </c>
      <c r="AV82">
        <v>6</v>
      </c>
      <c r="AW82" t="s">
        <v>244</v>
      </c>
      <c r="AX82">
        <v>1.5</v>
      </c>
      <c r="AY82">
        <v>1.8</v>
      </c>
      <c r="AZ82">
        <v>2.7</v>
      </c>
      <c r="BA82">
        <v>14.048999999999999</v>
      </c>
      <c r="BB82">
        <v>9.32</v>
      </c>
      <c r="BC82">
        <v>0.66</v>
      </c>
      <c r="BD82">
        <v>22.975000000000001</v>
      </c>
      <c r="BE82">
        <v>1207.83</v>
      </c>
      <c r="BF82">
        <v>1117.05</v>
      </c>
      <c r="BG82">
        <v>5.2999999999999999E-2</v>
      </c>
      <c r="BH82">
        <v>0</v>
      </c>
      <c r="BI82">
        <v>5.2999999999999999E-2</v>
      </c>
      <c r="BJ82">
        <v>4.1000000000000002E-2</v>
      </c>
      <c r="BK82">
        <v>0</v>
      </c>
      <c r="BL82">
        <v>4.1000000000000002E-2</v>
      </c>
      <c r="BM82">
        <v>23.129300000000001</v>
      </c>
      <c r="BN82"/>
      <c r="BO82"/>
      <c r="BP82"/>
      <c r="BQ82">
        <v>0</v>
      </c>
      <c r="BR82">
        <v>0.35599599999999998</v>
      </c>
      <c r="BS82">
        <v>-3.4590960000000002</v>
      </c>
      <c r="BT82">
        <v>1.0999999999999999E-2</v>
      </c>
      <c r="BU82">
        <v>8.5697139999999994</v>
      </c>
      <c r="BV82">
        <v>-69.527829600000004</v>
      </c>
      <c r="BW82" s="4">
        <f t="shared" si="14"/>
        <v>2.2641184387999997</v>
      </c>
      <c r="BY82" s="4">
        <f t="shared" si="15"/>
        <v>7990.7849139986392</v>
      </c>
      <c r="BZ82" s="4">
        <f t="shared" si="16"/>
        <v>7390.2008462963995</v>
      </c>
      <c r="CA82" s="4">
        <f t="shared" si="17"/>
        <v>0.27124858752799996</v>
      </c>
      <c r="CB82" s="4">
        <f t="shared" si="18"/>
        <v>153.0192672075944</v>
      </c>
    </row>
    <row r="83" spans="1:80" x14ac:dyDescent="0.25">
      <c r="A83" s="40">
        <v>41704</v>
      </c>
      <c r="B83" s="41">
        <v>2.6725694444444444E-2</v>
      </c>
      <c r="C83">
        <v>8.1940000000000008</v>
      </c>
      <c r="D83">
        <v>11.6523</v>
      </c>
      <c r="E83">
        <v>116522.91499999999</v>
      </c>
      <c r="F83">
        <v>3.3</v>
      </c>
      <c r="G83">
        <v>-11.6</v>
      </c>
      <c r="H83">
        <v>3861.3</v>
      </c>
      <c r="I83"/>
      <c r="J83">
        <v>0</v>
      </c>
      <c r="K83">
        <v>0.8135</v>
      </c>
      <c r="L83">
        <v>6.6657000000000002</v>
      </c>
      <c r="M83">
        <v>9.4789999999999992</v>
      </c>
      <c r="N83">
        <v>2.6806000000000001</v>
      </c>
      <c r="O83">
        <v>0</v>
      </c>
      <c r="P83">
        <v>2.7</v>
      </c>
      <c r="Q83">
        <v>2.0728</v>
      </c>
      <c r="R83">
        <v>0</v>
      </c>
      <c r="S83">
        <v>2.1</v>
      </c>
      <c r="T83">
        <v>3861.2619</v>
      </c>
      <c r="U83"/>
      <c r="V83"/>
      <c r="W83">
        <v>0</v>
      </c>
      <c r="X83">
        <v>0</v>
      </c>
      <c r="Y83">
        <v>12.2</v>
      </c>
      <c r="Z83">
        <v>846</v>
      </c>
      <c r="AA83">
        <v>872</v>
      </c>
      <c r="AB83">
        <v>795</v>
      </c>
      <c r="AC83">
        <v>46</v>
      </c>
      <c r="AD83">
        <v>12.61</v>
      </c>
      <c r="AE83">
        <v>0.28999999999999998</v>
      </c>
      <c r="AF83">
        <v>972</v>
      </c>
      <c r="AG83">
        <v>0</v>
      </c>
      <c r="AH83">
        <v>11</v>
      </c>
      <c r="AI83">
        <v>17</v>
      </c>
      <c r="AJ83">
        <v>191</v>
      </c>
      <c r="AK83">
        <v>190</v>
      </c>
      <c r="AL83">
        <v>7.3</v>
      </c>
      <c r="AM83">
        <v>195</v>
      </c>
      <c r="AN83" t="s">
        <v>155</v>
      </c>
      <c r="AO83">
        <v>1</v>
      </c>
      <c r="AP83" s="42">
        <v>0.94332175925925921</v>
      </c>
      <c r="AQ83">
        <v>47.158396000000003</v>
      </c>
      <c r="AR83">
        <v>-88.489441999999997</v>
      </c>
      <c r="AS83">
        <v>-242.9</v>
      </c>
      <c r="AT83">
        <v>42.9</v>
      </c>
      <c r="AU83">
        <v>12</v>
      </c>
      <c r="AV83">
        <v>6</v>
      </c>
      <c r="AW83" t="s">
        <v>244</v>
      </c>
      <c r="AX83">
        <v>1.5</v>
      </c>
      <c r="AY83">
        <v>1.8</v>
      </c>
      <c r="AZ83">
        <v>2.7</v>
      </c>
      <c r="BA83">
        <v>14.048999999999999</v>
      </c>
      <c r="BB83">
        <v>9.33</v>
      </c>
      <c r="BC83">
        <v>0.66</v>
      </c>
      <c r="BD83">
        <v>22.927</v>
      </c>
      <c r="BE83">
        <v>1222.952</v>
      </c>
      <c r="BF83">
        <v>1106.8879999999999</v>
      </c>
      <c r="BG83">
        <v>5.1999999999999998E-2</v>
      </c>
      <c r="BH83">
        <v>0</v>
      </c>
      <c r="BI83">
        <v>5.1999999999999998E-2</v>
      </c>
      <c r="BJ83">
        <v>0.04</v>
      </c>
      <c r="BK83">
        <v>0</v>
      </c>
      <c r="BL83">
        <v>0.04</v>
      </c>
      <c r="BM83">
        <v>23.407599999999999</v>
      </c>
      <c r="BN83"/>
      <c r="BO83"/>
      <c r="BP83"/>
      <c r="BQ83">
        <v>0</v>
      </c>
      <c r="BR83">
        <v>0.31820399999999999</v>
      </c>
      <c r="BS83">
        <v>-3.5967560000000001</v>
      </c>
      <c r="BT83">
        <v>1.0281999999999999E-2</v>
      </c>
      <c r="BU83">
        <v>7.6599659999999998</v>
      </c>
      <c r="BV83">
        <v>-72.2947956</v>
      </c>
      <c r="BW83" s="4">
        <f t="shared" si="14"/>
        <v>2.0237630171999998</v>
      </c>
      <c r="BY83" s="4">
        <f t="shared" si="15"/>
        <v>7231.9190109959045</v>
      </c>
      <c r="BZ83" s="4">
        <f t="shared" si="16"/>
        <v>6545.5752721637755</v>
      </c>
      <c r="CA83" s="4">
        <f t="shared" si="17"/>
        <v>0.23653975008</v>
      </c>
      <c r="CB83" s="4">
        <f t="shared" si="18"/>
        <v>138.42069634931519</v>
      </c>
    </row>
    <row r="84" spans="1:80" x14ac:dyDescent="0.25">
      <c r="A84" s="40">
        <v>41704</v>
      </c>
      <c r="B84" s="41">
        <v>2.6737268518518518E-2</v>
      </c>
      <c r="C84">
        <v>8.4870000000000001</v>
      </c>
      <c r="D84">
        <v>11.207800000000001</v>
      </c>
      <c r="E84">
        <v>112078.342</v>
      </c>
      <c r="F84">
        <v>3.3</v>
      </c>
      <c r="G84">
        <v>-15</v>
      </c>
      <c r="H84">
        <v>3275.4</v>
      </c>
      <c r="I84"/>
      <c r="J84">
        <v>0</v>
      </c>
      <c r="K84">
        <v>0.8165</v>
      </c>
      <c r="L84">
        <v>6.9298000000000002</v>
      </c>
      <c r="M84">
        <v>9.1513000000000009</v>
      </c>
      <c r="N84">
        <v>2.6945000000000001</v>
      </c>
      <c r="O84">
        <v>0</v>
      </c>
      <c r="P84">
        <v>2.7</v>
      </c>
      <c r="Q84">
        <v>2.0834000000000001</v>
      </c>
      <c r="R84">
        <v>0</v>
      </c>
      <c r="S84">
        <v>2.1</v>
      </c>
      <c r="T84">
        <v>3275.3831</v>
      </c>
      <c r="U84"/>
      <c r="V84"/>
      <c r="W84">
        <v>0</v>
      </c>
      <c r="X84">
        <v>0</v>
      </c>
      <c r="Y84">
        <v>12.2</v>
      </c>
      <c r="Z84">
        <v>846</v>
      </c>
      <c r="AA84">
        <v>871</v>
      </c>
      <c r="AB84">
        <v>794</v>
      </c>
      <c r="AC84">
        <v>46</v>
      </c>
      <c r="AD84">
        <v>12.6</v>
      </c>
      <c r="AE84">
        <v>0.28999999999999998</v>
      </c>
      <c r="AF84">
        <v>973</v>
      </c>
      <c r="AG84">
        <v>0</v>
      </c>
      <c r="AH84">
        <v>11</v>
      </c>
      <c r="AI84">
        <v>17</v>
      </c>
      <c r="AJ84">
        <v>191</v>
      </c>
      <c r="AK84">
        <v>189.3</v>
      </c>
      <c r="AL84">
        <v>7.1</v>
      </c>
      <c r="AM84">
        <v>195</v>
      </c>
      <c r="AN84" t="s">
        <v>155</v>
      </c>
      <c r="AO84">
        <v>1</v>
      </c>
      <c r="AP84" s="42">
        <v>0.94333333333333336</v>
      </c>
      <c r="AQ84">
        <v>47.158515999999999</v>
      </c>
      <c r="AR84">
        <v>-88.489622999999995</v>
      </c>
      <c r="AS84">
        <v>-242.9</v>
      </c>
      <c r="AT84">
        <v>42.9</v>
      </c>
      <c r="AU84">
        <v>12</v>
      </c>
      <c r="AV84">
        <v>4</v>
      </c>
      <c r="AW84" t="s">
        <v>245</v>
      </c>
      <c r="AX84">
        <v>1.5</v>
      </c>
      <c r="AY84">
        <v>1.8</v>
      </c>
      <c r="AZ84">
        <v>2.7</v>
      </c>
      <c r="BA84">
        <v>14.048999999999999</v>
      </c>
      <c r="BB84">
        <v>9.5</v>
      </c>
      <c r="BC84">
        <v>0.68</v>
      </c>
      <c r="BD84">
        <v>22.472999999999999</v>
      </c>
      <c r="BE84">
        <v>1280.9069999999999</v>
      </c>
      <c r="BF84">
        <v>1076.598</v>
      </c>
      <c r="BG84">
        <v>5.1999999999999998E-2</v>
      </c>
      <c r="BH84">
        <v>0</v>
      </c>
      <c r="BI84">
        <v>5.1999999999999998E-2</v>
      </c>
      <c r="BJ84">
        <v>0.04</v>
      </c>
      <c r="BK84">
        <v>0</v>
      </c>
      <c r="BL84">
        <v>0.04</v>
      </c>
      <c r="BM84">
        <v>20.004100000000001</v>
      </c>
      <c r="BN84"/>
      <c r="BO84"/>
      <c r="BP84"/>
      <c r="BQ84">
        <v>0</v>
      </c>
      <c r="BR84">
        <v>0.266766</v>
      </c>
      <c r="BS84">
        <v>-3.5343239999999998</v>
      </c>
      <c r="BT84">
        <v>0.01</v>
      </c>
      <c r="BU84">
        <v>6.4217250000000003</v>
      </c>
      <c r="BV84">
        <v>-71.039912400000006</v>
      </c>
      <c r="BW84" s="4">
        <f t="shared" si="14"/>
        <v>1.696619745</v>
      </c>
      <c r="BY84" s="4">
        <f t="shared" si="15"/>
        <v>6350.1882935318999</v>
      </c>
      <c r="BZ84" s="4">
        <f t="shared" si="16"/>
        <v>5337.3117770766003</v>
      </c>
      <c r="CA84" s="4">
        <f t="shared" si="17"/>
        <v>0.19830286800000002</v>
      </c>
      <c r="CB84" s="4">
        <f t="shared" si="18"/>
        <v>99.171760043970011</v>
      </c>
    </row>
    <row r="85" spans="1:80" x14ac:dyDescent="0.25">
      <c r="A85" s="40">
        <v>41704</v>
      </c>
      <c r="B85" s="41">
        <v>2.6748842592592591E-2</v>
      </c>
      <c r="C85">
        <v>8.8179999999999996</v>
      </c>
      <c r="D85">
        <v>10.796200000000001</v>
      </c>
      <c r="E85">
        <v>107962.1256</v>
      </c>
      <c r="F85">
        <v>3.4</v>
      </c>
      <c r="G85">
        <v>-14.2</v>
      </c>
      <c r="H85">
        <v>3129.6</v>
      </c>
      <c r="I85"/>
      <c r="J85">
        <v>0</v>
      </c>
      <c r="K85">
        <v>0.81840000000000002</v>
      </c>
      <c r="L85">
        <v>7.2172000000000001</v>
      </c>
      <c r="M85">
        <v>8.8358000000000008</v>
      </c>
      <c r="N85">
        <v>2.7437</v>
      </c>
      <c r="O85">
        <v>0</v>
      </c>
      <c r="P85">
        <v>2.7</v>
      </c>
      <c r="Q85">
        <v>2.1214</v>
      </c>
      <c r="R85">
        <v>0</v>
      </c>
      <c r="S85">
        <v>2.1</v>
      </c>
      <c r="T85">
        <v>3129.5884999999998</v>
      </c>
      <c r="U85"/>
      <c r="V85"/>
      <c r="W85">
        <v>0</v>
      </c>
      <c r="X85">
        <v>0</v>
      </c>
      <c r="Y85">
        <v>12.1</v>
      </c>
      <c r="Z85">
        <v>846</v>
      </c>
      <c r="AA85">
        <v>870</v>
      </c>
      <c r="AB85">
        <v>793</v>
      </c>
      <c r="AC85">
        <v>46</v>
      </c>
      <c r="AD85">
        <v>12.6</v>
      </c>
      <c r="AE85">
        <v>0.28999999999999998</v>
      </c>
      <c r="AF85">
        <v>973</v>
      </c>
      <c r="AG85">
        <v>0</v>
      </c>
      <c r="AH85">
        <v>11</v>
      </c>
      <c r="AI85">
        <v>17</v>
      </c>
      <c r="AJ85">
        <v>191</v>
      </c>
      <c r="AK85">
        <v>189.7</v>
      </c>
      <c r="AL85">
        <v>6.9</v>
      </c>
      <c r="AM85">
        <v>195</v>
      </c>
      <c r="AN85" t="s">
        <v>155</v>
      </c>
      <c r="AO85">
        <v>1</v>
      </c>
      <c r="AP85" s="42">
        <v>0.94334490740740751</v>
      </c>
      <c r="AQ85">
        <v>47.158636999999999</v>
      </c>
      <c r="AR85">
        <v>-88.489805000000004</v>
      </c>
      <c r="AS85">
        <v>-242.9</v>
      </c>
      <c r="AT85">
        <v>42.9</v>
      </c>
      <c r="AU85">
        <v>12</v>
      </c>
      <c r="AV85">
        <v>0</v>
      </c>
      <c r="AW85" t="s">
        <v>235</v>
      </c>
      <c r="AX85">
        <v>1.5</v>
      </c>
      <c r="AY85">
        <v>1.8</v>
      </c>
      <c r="AZ85">
        <v>2.7</v>
      </c>
      <c r="BA85">
        <v>14.048999999999999</v>
      </c>
      <c r="BB85">
        <v>9.61</v>
      </c>
      <c r="BC85">
        <v>0.68</v>
      </c>
      <c r="BD85">
        <v>22.187000000000001</v>
      </c>
      <c r="BE85">
        <v>1337.5170000000001</v>
      </c>
      <c r="BF85">
        <v>1042.2059999999999</v>
      </c>
      <c r="BG85">
        <v>5.2999999999999999E-2</v>
      </c>
      <c r="BH85">
        <v>0</v>
      </c>
      <c r="BI85">
        <v>5.2999999999999999E-2</v>
      </c>
      <c r="BJ85">
        <v>4.1000000000000002E-2</v>
      </c>
      <c r="BK85">
        <v>0</v>
      </c>
      <c r="BL85">
        <v>4.1000000000000002E-2</v>
      </c>
      <c r="BM85">
        <v>19.163799999999998</v>
      </c>
      <c r="BN85"/>
      <c r="BO85"/>
      <c r="BP85"/>
      <c r="BQ85">
        <v>0</v>
      </c>
      <c r="BR85">
        <v>0.24540999999999999</v>
      </c>
      <c r="BS85">
        <v>-3.76661</v>
      </c>
      <c r="BT85">
        <v>0.01</v>
      </c>
      <c r="BU85">
        <v>5.9076320000000004</v>
      </c>
      <c r="BV85">
        <v>-75.708860999999999</v>
      </c>
      <c r="BW85" s="4">
        <f t="shared" si="14"/>
        <v>1.5607963744</v>
      </c>
      <c r="BY85" s="4">
        <f t="shared" si="15"/>
        <v>6100.0029533623683</v>
      </c>
      <c r="BZ85" s="4">
        <f t="shared" si="16"/>
        <v>4753.1804665002237</v>
      </c>
      <c r="CA85" s="4">
        <f t="shared" si="17"/>
        <v>0.18698836806400002</v>
      </c>
      <c r="CB85" s="4">
        <f t="shared" si="18"/>
        <v>87.400187509875195</v>
      </c>
    </row>
    <row r="86" spans="1:80" x14ac:dyDescent="0.25">
      <c r="A86" s="40">
        <v>41704</v>
      </c>
      <c r="B86" s="41">
        <v>2.6760416666666665E-2</v>
      </c>
      <c r="C86">
        <v>9.1199999999999992</v>
      </c>
      <c r="D86">
        <v>10.3757</v>
      </c>
      <c r="E86">
        <v>103757.246</v>
      </c>
      <c r="F86">
        <v>3.3</v>
      </c>
      <c r="G86">
        <v>-17</v>
      </c>
      <c r="H86">
        <v>2820.1</v>
      </c>
      <c r="I86"/>
      <c r="J86">
        <v>0</v>
      </c>
      <c r="K86">
        <v>0.82079999999999997</v>
      </c>
      <c r="L86">
        <v>7.4859</v>
      </c>
      <c r="M86">
        <v>8.5166000000000004</v>
      </c>
      <c r="N86">
        <v>2.7475000000000001</v>
      </c>
      <c r="O86">
        <v>0</v>
      </c>
      <c r="P86">
        <v>2.7</v>
      </c>
      <c r="Q86">
        <v>2.1244000000000001</v>
      </c>
      <c r="R86">
        <v>0</v>
      </c>
      <c r="S86">
        <v>2.1</v>
      </c>
      <c r="T86">
        <v>2820.0518000000002</v>
      </c>
      <c r="U86"/>
      <c r="V86"/>
      <c r="W86">
        <v>0</v>
      </c>
      <c r="X86">
        <v>0</v>
      </c>
      <c r="Y86">
        <v>12.2</v>
      </c>
      <c r="Z86">
        <v>845</v>
      </c>
      <c r="AA86">
        <v>870</v>
      </c>
      <c r="AB86">
        <v>792</v>
      </c>
      <c r="AC86">
        <v>46</v>
      </c>
      <c r="AD86">
        <v>12.6</v>
      </c>
      <c r="AE86">
        <v>0.28999999999999998</v>
      </c>
      <c r="AF86">
        <v>973</v>
      </c>
      <c r="AG86">
        <v>0</v>
      </c>
      <c r="AH86">
        <v>10.282</v>
      </c>
      <c r="AI86">
        <v>17</v>
      </c>
      <c r="AJ86">
        <v>191</v>
      </c>
      <c r="AK86">
        <v>190</v>
      </c>
      <c r="AL86">
        <v>7</v>
      </c>
      <c r="AM86">
        <v>195</v>
      </c>
      <c r="AN86" t="s">
        <v>155</v>
      </c>
      <c r="AO86">
        <v>1</v>
      </c>
      <c r="AP86" s="42">
        <v>0.94335648148148143</v>
      </c>
      <c r="AQ86">
        <v>47.158757999999999</v>
      </c>
      <c r="AR86">
        <v>-88.489986999999999</v>
      </c>
      <c r="AS86">
        <v>-242.8</v>
      </c>
      <c r="AT86">
        <v>42.9</v>
      </c>
      <c r="AU86">
        <v>12</v>
      </c>
      <c r="AV86">
        <v>0</v>
      </c>
      <c r="AW86" t="s">
        <v>235</v>
      </c>
      <c r="AX86">
        <v>1.5</v>
      </c>
      <c r="AY86">
        <v>1.8</v>
      </c>
      <c r="AZ86">
        <v>2.7</v>
      </c>
      <c r="BA86">
        <v>14.048999999999999</v>
      </c>
      <c r="BB86">
        <v>9.75</v>
      </c>
      <c r="BC86">
        <v>0.69</v>
      </c>
      <c r="BD86">
        <v>21.829000000000001</v>
      </c>
      <c r="BE86">
        <v>1394.2739999999999</v>
      </c>
      <c r="BF86">
        <v>1009.596</v>
      </c>
      <c r="BG86">
        <v>5.3999999999999999E-2</v>
      </c>
      <c r="BH86">
        <v>0</v>
      </c>
      <c r="BI86">
        <v>5.3999999999999999E-2</v>
      </c>
      <c r="BJ86">
        <v>4.1000000000000002E-2</v>
      </c>
      <c r="BK86">
        <v>0</v>
      </c>
      <c r="BL86">
        <v>4.1000000000000002E-2</v>
      </c>
      <c r="BM86">
        <v>17.354900000000001</v>
      </c>
      <c r="BN86"/>
      <c r="BO86"/>
      <c r="BP86"/>
      <c r="BQ86">
        <v>0</v>
      </c>
      <c r="BR86">
        <v>0.21815200000000001</v>
      </c>
      <c r="BS86">
        <v>-3.8270219999999999</v>
      </c>
      <c r="BT86">
        <v>0.01</v>
      </c>
      <c r="BU86">
        <v>5.2514640000000004</v>
      </c>
      <c r="BV86">
        <v>-76.923142200000001</v>
      </c>
      <c r="BW86" s="4">
        <f t="shared" si="14"/>
        <v>1.3874367888000001</v>
      </c>
      <c r="BY86" s="4">
        <f t="shared" si="15"/>
        <v>5652.5683416289921</v>
      </c>
      <c r="BZ86" s="4">
        <f t="shared" si="16"/>
        <v>4093.0336414759686</v>
      </c>
      <c r="CA86" s="4">
        <f t="shared" si="17"/>
        <v>0.16621933852800003</v>
      </c>
      <c r="CB86" s="4">
        <f t="shared" si="18"/>
        <v>70.359024346819211</v>
      </c>
    </row>
    <row r="87" spans="1:80" x14ac:dyDescent="0.25">
      <c r="A87" s="40">
        <v>41704</v>
      </c>
      <c r="B87" s="41">
        <v>2.6771990740740742E-2</v>
      </c>
      <c r="C87">
        <v>9.3610000000000007</v>
      </c>
      <c r="D87">
        <v>9.9989000000000008</v>
      </c>
      <c r="E87">
        <v>99989.24669</v>
      </c>
      <c r="F87">
        <v>3.3</v>
      </c>
      <c r="G87">
        <v>-18.5</v>
      </c>
      <c r="H87">
        <v>2181.1999999999998</v>
      </c>
      <c r="I87"/>
      <c r="J87">
        <v>0</v>
      </c>
      <c r="K87">
        <v>0.82350000000000001</v>
      </c>
      <c r="L87">
        <v>7.7088000000000001</v>
      </c>
      <c r="M87">
        <v>8.2339000000000002</v>
      </c>
      <c r="N87">
        <v>2.7174999999999998</v>
      </c>
      <c r="O87">
        <v>0</v>
      </c>
      <c r="P87">
        <v>2.7</v>
      </c>
      <c r="Q87">
        <v>2.1012</v>
      </c>
      <c r="R87">
        <v>0</v>
      </c>
      <c r="S87">
        <v>2.1</v>
      </c>
      <c r="T87">
        <v>2181.1927999999998</v>
      </c>
      <c r="U87"/>
      <c r="V87"/>
      <c r="W87">
        <v>0</v>
      </c>
      <c r="X87">
        <v>0</v>
      </c>
      <c r="Y87">
        <v>12.1</v>
      </c>
      <c r="Z87">
        <v>846</v>
      </c>
      <c r="AA87">
        <v>870</v>
      </c>
      <c r="AB87">
        <v>793</v>
      </c>
      <c r="AC87">
        <v>46</v>
      </c>
      <c r="AD87">
        <v>12.6</v>
      </c>
      <c r="AE87">
        <v>0.28999999999999998</v>
      </c>
      <c r="AF87">
        <v>973</v>
      </c>
      <c r="AG87">
        <v>0</v>
      </c>
      <c r="AH87">
        <v>10.718</v>
      </c>
      <c r="AI87">
        <v>17</v>
      </c>
      <c r="AJ87">
        <v>191</v>
      </c>
      <c r="AK87">
        <v>189.3</v>
      </c>
      <c r="AL87">
        <v>6.9</v>
      </c>
      <c r="AM87">
        <v>195</v>
      </c>
      <c r="AN87" t="s">
        <v>155</v>
      </c>
      <c r="AO87">
        <v>1</v>
      </c>
      <c r="AP87" s="42">
        <v>0.94336805555555558</v>
      </c>
      <c r="AQ87">
        <v>47.158878999999999</v>
      </c>
      <c r="AR87">
        <v>-88.490167</v>
      </c>
      <c r="AS87">
        <v>-242.8</v>
      </c>
      <c r="AT87">
        <v>42.9</v>
      </c>
      <c r="AU87">
        <v>12</v>
      </c>
      <c r="AV87">
        <v>0</v>
      </c>
      <c r="AW87" t="s">
        <v>235</v>
      </c>
      <c r="AX87">
        <v>1.5</v>
      </c>
      <c r="AY87">
        <v>1.8</v>
      </c>
      <c r="AZ87">
        <v>2.7</v>
      </c>
      <c r="BA87">
        <v>14.048999999999999</v>
      </c>
      <c r="BB87">
        <v>9.9</v>
      </c>
      <c r="BC87">
        <v>0.7</v>
      </c>
      <c r="BD87">
        <v>21.434999999999999</v>
      </c>
      <c r="BE87">
        <v>1446.8040000000001</v>
      </c>
      <c r="BF87">
        <v>983.57899999999995</v>
      </c>
      <c r="BG87">
        <v>5.2999999999999999E-2</v>
      </c>
      <c r="BH87">
        <v>0</v>
      </c>
      <c r="BI87">
        <v>5.2999999999999999E-2</v>
      </c>
      <c r="BJ87">
        <v>4.1000000000000002E-2</v>
      </c>
      <c r="BK87">
        <v>0</v>
      </c>
      <c r="BL87">
        <v>4.1000000000000002E-2</v>
      </c>
      <c r="BM87">
        <v>13.526400000000001</v>
      </c>
      <c r="BN87"/>
      <c r="BO87"/>
      <c r="BP87"/>
      <c r="BQ87">
        <v>0</v>
      </c>
      <c r="BR87">
        <v>0.19292200000000001</v>
      </c>
      <c r="BS87">
        <v>-3.4243060000000001</v>
      </c>
      <c r="BT87">
        <v>0.01</v>
      </c>
      <c r="BU87">
        <v>4.6441150000000002</v>
      </c>
      <c r="BV87">
        <v>-68.8285506</v>
      </c>
      <c r="BW87" s="4">
        <f t="shared" si="14"/>
        <v>1.226975183</v>
      </c>
      <c r="BY87" s="4">
        <f t="shared" si="15"/>
        <v>5187.1638503311206</v>
      </c>
      <c r="BZ87" s="4">
        <f t="shared" si="16"/>
        <v>3526.3832784156202</v>
      </c>
      <c r="CA87" s="4">
        <f t="shared" si="17"/>
        <v>0.14699552798000001</v>
      </c>
      <c r="CB87" s="4">
        <f t="shared" si="18"/>
        <v>48.495617308992003</v>
      </c>
    </row>
    <row r="88" spans="1:80" x14ac:dyDescent="0.25">
      <c r="A88" s="40">
        <v>41704</v>
      </c>
      <c r="B88" s="41">
        <v>2.6783564814814819E-2</v>
      </c>
      <c r="C88">
        <v>9.6259999999999994</v>
      </c>
      <c r="D88">
        <v>9.7256999999999998</v>
      </c>
      <c r="E88">
        <v>97256.994170000005</v>
      </c>
      <c r="F88">
        <v>3.5</v>
      </c>
      <c r="G88">
        <v>-18.5</v>
      </c>
      <c r="H88">
        <v>1926.7</v>
      </c>
      <c r="I88"/>
      <c r="J88">
        <v>0</v>
      </c>
      <c r="K88">
        <v>0.82450000000000001</v>
      </c>
      <c r="L88">
        <v>7.9363999999999999</v>
      </c>
      <c r="M88">
        <v>8.0183999999999997</v>
      </c>
      <c r="N88">
        <v>2.8464999999999998</v>
      </c>
      <c r="O88">
        <v>0</v>
      </c>
      <c r="P88">
        <v>2.8</v>
      </c>
      <c r="Q88">
        <v>2.2010000000000001</v>
      </c>
      <c r="R88">
        <v>0</v>
      </c>
      <c r="S88">
        <v>2.2000000000000002</v>
      </c>
      <c r="T88">
        <v>1926.6503</v>
      </c>
      <c r="U88"/>
      <c r="V88"/>
      <c r="W88">
        <v>0</v>
      </c>
      <c r="X88">
        <v>0</v>
      </c>
      <c r="Y88">
        <v>12.2</v>
      </c>
      <c r="Z88">
        <v>845</v>
      </c>
      <c r="AA88">
        <v>869</v>
      </c>
      <c r="AB88">
        <v>793</v>
      </c>
      <c r="AC88">
        <v>46</v>
      </c>
      <c r="AD88">
        <v>12.6</v>
      </c>
      <c r="AE88">
        <v>0.28999999999999998</v>
      </c>
      <c r="AF88">
        <v>973</v>
      </c>
      <c r="AG88">
        <v>0</v>
      </c>
      <c r="AH88">
        <v>11</v>
      </c>
      <c r="AI88">
        <v>17</v>
      </c>
      <c r="AJ88">
        <v>191</v>
      </c>
      <c r="AK88">
        <v>189.7</v>
      </c>
      <c r="AL88">
        <v>6.8</v>
      </c>
      <c r="AM88">
        <v>195</v>
      </c>
      <c r="AN88" t="s">
        <v>155</v>
      </c>
      <c r="AO88">
        <v>1</v>
      </c>
      <c r="AP88" s="42">
        <v>0.94337962962962962</v>
      </c>
      <c r="AQ88">
        <v>47.158999999999999</v>
      </c>
      <c r="AR88">
        <v>-88.490347</v>
      </c>
      <c r="AS88">
        <v>-242.8</v>
      </c>
      <c r="AT88">
        <v>42.9</v>
      </c>
      <c r="AU88">
        <v>12</v>
      </c>
      <c r="AV88">
        <v>0</v>
      </c>
      <c r="AW88" t="s">
        <v>235</v>
      </c>
      <c r="AX88">
        <v>1.5</v>
      </c>
      <c r="AY88">
        <v>1.8</v>
      </c>
      <c r="AZ88">
        <v>2.7</v>
      </c>
      <c r="BA88">
        <v>14.048999999999999</v>
      </c>
      <c r="BB88">
        <v>9.9700000000000006</v>
      </c>
      <c r="BC88">
        <v>0.71</v>
      </c>
      <c r="BD88">
        <v>21.292000000000002</v>
      </c>
      <c r="BE88">
        <v>1490.761</v>
      </c>
      <c r="BF88">
        <v>958.63199999999995</v>
      </c>
      <c r="BG88">
        <v>5.6000000000000001E-2</v>
      </c>
      <c r="BH88">
        <v>0</v>
      </c>
      <c r="BI88">
        <v>5.6000000000000001E-2</v>
      </c>
      <c r="BJ88">
        <v>4.2999999999999997E-2</v>
      </c>
      <c r="BK88">
        <v>0</v>
      </c>
      <c r="BL88">
        <v>4.2999999999999997E-2</v>
      </c>
      <c r="BM88">
        <v>11.957800000000001</v>
      </c>
      <c r="BN88"/>
      <c r="BO88"/>
      <c r="BP88"/>
      <c r="BQ88">
        <v>0</v>
      </c>
      <c r="BR88">
        <v>0.187718</v>
      </c>
      <c r="BS88">
        <v>-3.1634280000000001</v>
      </c>
      <c r="BT88">
        <v>0.01</v>
      </c>
      <c r="BU88">
        <v>4.5188420000000002</v>
      </c>
      <c r="BV88">
        <v>-63.584902800000002</v>
      </c>
      <c r="BW88" s="4">
        <f t="shared" si="14"/>
        <v>1.1938780564</v>
      </c>
      <c r="BY88" s="4">
        <f t="shared" si="15"/>
        <v>5200.5883592842647</v>
      </c>
      <c r="BZ88" s="4">
        <f t="shared" si="16"/>
        <v>3344.2318520791678</v>
      </c>
      <c r="CA88" s="4">
        <f t="shared" si="17"/>
        <v>0.15000747903199999</v>
      </c>
      <c r="CB88" s="4">
        <f t="shared" si="18"/>
        <v>41.715335645787206</v>
      </c>
    </row>
    <row r="89" spans="1:80" x14ac:dyDescent="0.25">
      <c r="A89" s="40">
        <v>41704</v>
      </c>
      <c r="B89" s="41">
        <v>2.6795138888888889E-2</v>
      </c>
      <c r="C89">
        <v>9.7149999999999999</v>
      </c>
      <c r="D89">
        <v>9.1694999999999993</v>
      </c>
      <c r="E89">
        <v>91694.962530000004</v>
      </c>
      <c r="F89">
        <v>3.6</v>
      </c>
      <c r="G89">
        <v>-15.3</v>
      </c>
      <c r="H89">
        <v>1759.2</v>
      </c>
      <c r="I89"/>
      <c r="J89">
        <v>0</v>
      </c>
      <c r="K89">
        <v>0.82950000000000002</v>
      </c>
      <c r="L89">
        <v>8.0586000000000002</v>
      </c>
      <c r="M89">
        <v>7.6064999999999996</v>
      </c>
      <c r="N89">
        <v>2.9472</v>
      </c>
      <c r="O89">
        <v>0</v>
      </c>
      <c r="P89">
        <v>2.9</v>
      </c>
      <c r="Q89">
        <v>2.2787999999999999</v>
      </c>
      <c r="R89">
        <v>0</v>
      </c>
      <c r="S89">
        <v>2.2999999999999998</v>
      </c>
      <c r="T89">
        <v>1759.2294999999999</v>
      </c>
      <c r="U89"/>
      <c r="V89"/>
      <c r="W89">
        <v>0</v>
      </c>
      <c r="X89">
        <v>0</v>
      </c>
      <c r="Y89">
        <v>12.1</v>
      </c>
      <c r="Z89">
        <v>845</v>
      </c>
      <c r="AA89">
        <v>868</v>
      </c>
      <c r="AB89">
        <v>794</v>
      </c>
      <c r="AC89">
        <v>46</v>
      </c>
      <c r="AD89">
        <v>12.6</v>
      </c>
      <c r="AE89">
        <v>0.28999999999999998</v>
      </c>
      <c r="AF89">
        <v>973</v>
      </c>
      <c r="AG89">
        <v>0</v>
      </c>
      <c r="AH89">
        <v>11</v>
      </c>
      <c r="AI89">
        <v>17</v>
      </c>
      <c r="AJ89">
        <v>191</v>
      </c>
      <c r="AK89">
        <v>190</v>
      </c>
      <c r="AL89">
        <v>6.9</v>
      </c>
      <c r="AM89">
        <v>195</v>
      </c>
      <c r="AN89" t="s">
        <v>155</v>
      </c>
      <c r="AO89">
        <v>1</v>
      </c>
      <c r="AP89" s="42">
        <v>0.94339120370370377</v>
      </c>
      <c r="AQ89">
        <v>47.159120000000001</v>
      </c>
      <c r="AR89">
        <v>-88.490527999999998</v>
      </c>
      <c r="AS89">
        <v>-242.8</v>
      </c>
      <c r="AT89">
        <v>42.9</v>
      </c>
      <c r="AU89">
        <v>12</v>
      </c>
      <c r="AV89">
        <v>0</v>
      </c>
      <c r="AW89" t="s">
        <v>235</v>
      </c>
      <c r="AX89">
        <v>1.5</v>
      </c>
      <c r="AY89">
        <v>1.8</v>
      </c>
      <c r="AZ89">
        <v>2.7</v>
      </c>
      <c r="BA89">
        <v>14.048999999999999</v>
      </c>
      <c r="BB89">
        <v>10.28</v>
      </c>
      <c r="BC89">
        <v>0.73</v>
      </c>
      <c r="BD89">
        <v>20.547999999999998</v>
      </c>
      <c r="BE89">
        <v>1543.085</v>
      </c>
      <c r="BF89">
        <v>927.02200000000005</v>
      </c>
      <c r="BG89">
        <v>5.8999999999999997E-2</v>
      </c>
      <c r="BH89">
        <v>0</v>
      </c>
      <c r="BI89">
        <v>5.8999999999999997E-2</v>
      </c>
      <c r="BJ89">
        <v>4.5999999999999999E-2</v>
      </c>
      <c r="BK89">
        <v>0</v>
      </c>
      <c r="BL89">
        <v>4.5999999999999999E-2</v>
      </c>
      <c r="BM89">
        <v>11.1305</v>
      </c>
      <c r="BN89"/>
      <c r="BO89"/>
      <c r="BP89"/>
      <c r="BQ89">
        <v>0</v>
      </c>
      <c r="BR89">
        <v>0.181538</v>
      </c>
      <c r="BS89">
        <v>-3.2140580000000001</v>
      </c>
      <c r="BT89">
        <v>0.01</v>
      </c>
      <c r="BU89">
        <v>4.3700739999999998</v>
      </c>
      <c r="BV89">
        <v>-64.602565799999994</v>
      </c>
      <c r="BW89" s="4">
        <f t="shared" si="14"/>
        <v>1.1545735507999999</v>
      </c>
      <c r="BY89" s="4">
        <f t="shared" si="15"/>
        <v>5205.9014327598798</v>
      </c>
      <c r="BZ89" s="4">
        <f t="shared" si="16"/>
        <v>3127.4914589928162</v>
      </c>
      <c r="CA89" s="4">
        <f t="shared" si="17"/>
        <v>0.15519006788799999</v>
      </c>
      <c r="CB89" s="4">
        <f t="shared" si="18"/>
        <v>37.550935883203998</v>
      </c>
    </row>
    <row r="90" spans="1:80" x14ac:dyDescent="0.25">
      <c r="A90" s="40">
        <v>41704</v>
      </c>
      <c r="B90" s="41">
        <v>2.6806712962962966E-2</v>
      </c>
      <c r="C90">
        <v>9.5779999999999994</v>
      </c>
      <c r="D90">
        <v>9.4085000000000001</v>
      </c>
      <c r="E90">
        <v>94085.069440000007</v>
      </c>
      <c r="F90">
        <v>3.5</v>
      </c>
      <c r="G90">
        <v>-15.4</v>
      </c>
      <c r="H90">
        <v>1564.1</v>
      </c>
      <c r="I90"/>
      <c r="J90">
        <v>0</v>
      </c>
      <c r="K90">
        <v>0.82840000000000003</v>
      </c>
      <c r="L90">
        <v>7.9339000000000004</v>
      </c>
      <c r="M90">
        <v>7.7938999999999998</v>
      </c>
      <c r="N90">
        <v>2.8956</v>
      </c>
      <c r="O90">
        <v>0</v>
      </c>
      <c r="P90">
        <v>2.9</v>
      </c>
      <c r="Q90">
        <v>2.2404999999999999</v>
      </c>
      <c r="R90">
        <v>0</v>
      </c>
      <c r="S90">
        <v>2.2000000000000002</v>
      </c>
      <c r="T90">
        <v>1564.0708</v>
      </c>
      <c r="U90"/>
      <c r="V90"/>
      <c r="W90">
        <v>0</v>
      </c>
      <c r="X90">
        <v>0</v>
      </c>
      <c r="Y90">
        <v>12.1</v>
      </c>
      <c r="Z90">
        <v>845</v>
      </c>
      <c r="AA90">
        <v>868</v>
      </c>
      <c r="AB90">
        <v>793</v>
      </c>
      <c r="AC90">
        <v>46.7</v>
      </c>
      <c r="AD90">
        <v>12.79</v>
      </c>
      <c r="AE90">
        <v>0.28999999999999998</v>
      </c>
      <c r="AF90">
        <v>973</v>
      </c>
      <c r="AG90">
        <v>0</v>
      </c>
      <c r="AH90">
        <v>10.282</v>
      </c>
      <c r="AI90">
        <v>17</v>
      </c>
      <c r="AJ90">
        <v>191</v>
      </c>
      <c r="AK90">
        <v>189.3</v>
      </c>
      <c r="AL90">
        <v>7</v>
      </c>
      <c r="AM90">
        <v>195</v>
      </c>
      <c r="AN90" t="s">
        <v>155</v>
      </c>
      <c r="AO90">
        <v>1</v>
      </c>
      <c r="AP90" s="42">
        <v>0.9434027777777777</v>
      </c>
      <c r="AQ90">
        <v>47.159241999999999</v>
      </c>
      <c r="AR90">
        <v>-88.490707999999998</v>
      </c>
      <c r="AS90">
        <v>-242.8</v>
      </c>
      <c r="AT90">
        <v>42.9</v>
      </c>
      <c r="AU90">
        <v>12</v>
      </c>
      <c r="AV90">
        <v>0</v>
      </c>
      <c r="AW90" t="s">
        <v>235</v>
      </c>
      <c r="AX90">
        <v>1.5</v>
      </c>
      <c r="AY90">
        <v>1.8</v>
      </c>
      <c r="AZ90">
        <v>2.7</v>
      </c>
      <c r="BA90">
        <v>14.048999999999999</v>
      </c>
      <c r="BB90">
        <v>10.199999999999999</v>
      </c>
      <c r="BC90">
        <v>0.73</v>
      </c>
      <c r="BD90">
        <v>20.716000000000001</v>
      </c>
      <c r="BE90">
        <v>1515.0609999999999</v>
      </c>
      <c r="BF90">
        <v>947.27099999999996</v>
      </c>
      <c r="BG90">
        <v>5.8000000000000003E-2</v>
      </c>
      <c r="BH90">
        <v>0</v>
      </c>
      <c r="BI90">
        <v>5.8000000000000003E-2</v>
      </c>
      <c r="BJ90">
        <v>4.4999999999999998E-2</v>
      </c>
      <c r="BK90">
        <v>0</v>
      </c>
      <c r="BL90">
        <v>4.4999999999999998E-2</v>
      </c>
      <c r="BM90">
        <v>9.8687000000000005</v>
      </c>
      <c r="BN90"/>
      <c r="BO90"/>
      <c r="BP90"/>
      <c r="BQ90">
        <v>0</v>
      </c>
      <c r="BR90">
        <v>0.177564</v>
      </c>
      <c r="BS90">
        <v>-2.968108</v>
      </c>
      <c r="BT90">
        <v>0.01</v>
      </c>
      <c r="BU90">
        <v>4.2744099999999996</v>
      </c>
      <c r="BV90">
        <v>-59.658970799999999</v>
      </c>
      <c r="BW90" s="4">
        <f t="shared" si="14"/>
        <v>1.1292991219999999</v>
      </c>
      <c r="BY90" s="4">
        <f t="shared" si="15"/>
        <v>4999.4657383157191</v>
      </c>
      <c r="BZ90" s="4">
        <f t="shared" si="16"/>
        <v>3125.8470183049199</v>
      </c>
      <c r="CA90" s="4">
        <f t="shared" si="17"/>
        <v>0.14849300339999999</v>
      </c>
      <c r="CB90" s="4">
        <f t="shared" si="18"/>
        <v>32.565175614523994</v>
      </c>
    </row>
    <row r="91" spans="1:80" x14ac:dyDescent="0.25">
      <c r="A91" s="40">
        <v>41704</v>
      </c>
      <c r="B91" s="41">
        <v>2.6818287037037036E-2</v>
      </c>
      <c r="C91">
        <v>9.1890000000000001</v>
      </c>
      <c r="D91">
        <v>10.007899999999999</v>
      </c>
      <c r="E91">
        <v>100079.2144</v>
      </c>
      <c r="F91">
        <v>3.5</v>
      </c>
      <c r="G91">
        <v>-15.1</v>
      </c>
      <c r="H91">
        <v>1633.3</v>
      </c>
      <c r="I91"/>
      <c r="J91">
        <v>0</v>
      </c>
      <c r="K91">
        <v>0.82520000000000004</v>
      </c>
      <c r="L91">
        <v>7.5827</v>
      </c>
      <c r="M91">
        <v>8.2584999999999997</v>
      </c>
      <c r="N91">
        <v>2.8489</v>
      </c>
      <c r="O91">
        <v>0</v>
      </c>
      <c r="P91">
        <v>2.8</v>
      </c>
      <c r="Q91">
        <v>2.2050000000000001</v>
      </c>
      <c r="R91">
        <v>0</v>
      </c>
      <c r="S91">
        <v>2.2000000000000002</v>
      </c>
      <c r="T91">
        <v>1633.3484000000001</v>
      </c>
      <c r="U91"/>
      <c r="V91"/>
      <c r="W91">
        <v>0</v>
      </c>
      <c r="X91">
        <v>0</v>
      </c>
      <c r="Y91">
        <v>12.2</v>
      </c>
      <c r="Z91">
        <v>844</v>
      </c>
      <c r="AA91">
        <v>869</v>
      </c>
      <c r="AB91">
        <v>793</v>
      </c>
      <c r="AC91">
        <v>47</v>
      </c>
      <c r="AD91">
        <v>12.87</v>
      </c>
      <c r="AE91">
        <v>0.3</v>
      </c>
      <c r="AF91">
        <v>973</v>
      </c>
      <c r="AG91">
        <v>0</v>
      </c>
      <c r="AH91">
        <v>10</v>
      </c>
      <c r="AI91">
        <v>17</v>
      </c>
      <c r="AJ91">
        <v>191</v>
      </c>
      <c r="AK91">
        <v>189.7</v>
      </c>
      <c r="AL91">
        <v>7</v>
      </c>
      <c r="AM91">
        <v>195</v>
      </c>
      <c r="AN91" t="s">
        <v>155</v>
      </c>
      <c r="AO91">
        <v>1</v>
      </c>
      <c r="AP91" s="42">
        <v>0.94341435185185185</v>
      </c>
      <c r="AQ91">
        <v>47.159362000000002</v>
      </c>
      <c r="AR91">
        <v>-88.490888999999996</v>
      </c>
      <c r="AS91">
        <v>-242.8</v>
      </c>
      <c r="AT91">
        <v>42.9</v>
      </c>
      <c r="AU91">
        <v>12</v>
      </c>
      <c r="AV91">
        <v>0</v>
      </c>
      <c r="AW91" t="s">
        <v>235</v>
      </c>
      <c r="AX91">
        <v>1.5</v>
      </c>
      <c r="AY91">
        <v>1.8</v>
      </c>
      <c r="AZ91">
        <v>2.7</v>
      </c>
      <c r="BA91">
        <v>14.048999999999999</v>
      </c>
      <c r="BB91">
        <v>10.01</v>
      </c>
      <c r="BC91">
        <v>0.71</v>
      </c>
      <c r="BD91">
        <v>21.183</v>
      </c>
      <c r="BE91">
        <v>1437.0740000000001</v>
      </c>
      <c r="BF91">
        <v>996.16800000000001</v>
      </c>
      <c r="BG91">
        <v>5.7000000000000002E-2</v>
      </c>
      <c r="BH91">
        <v>0</v>
      </c>
      <c r="BI91">
        <v>5.7000000000000002E-2</v>
      </c>
      <c r="BJ91">
        <v>4.3999999999999997E-2</v>
      </c>
      <c r="BK91">
        <v>0</v>
      </c>
      <c r="BL91">
        <v>4.3999999999999997E-2</v>
      </c>
      <c r="BM91">
        <v>10.2281</v>
      </c>
      <c r="BN91"/>
      <c r="BO91"/>
      <c r="BP91"/>
      <c r="BQ91">
        <v>0</v>
      </c>
      <c r="BR91">
        <v>0.18130399999999999</v>
      </c>
      <c r="BS91">
        <v>-2.5306359999999999</v>
      </c>
      <c r="BT91">
        <v>0.01</v>
      </c>
      <c r="BU91">
        <v>4.364433</v>
      </c>
      <c r="BV91">
        <v>-50.8657836</v>
      </c>
      <c r="BW91" s="4">
        <f t="shared" si="14"/>
        <v>1.1530831985999999</v>
      </c>
      <c r="BY91" s="4">
        <f t="shared" si="15"/>
        <v>4841.9941819404248</v>
      </c>
      <c r="BZ91" s="4">
        <f t="shared" si="16"/>
        <v>3356.4309563983679</v>
      </c>
      <c r="CA91" s="4">
        <f t="shared" si="17"/>
        <v>0.148251060144</v>
      </c>
      <c r="CB91" s="4">
        <f t="shared" si="18"/>
        <v>34.461969733155598</v>
      </c>
    </row>
    <row r="92" spans="1:80" x14ac:dyDescent="0.25">
      <c r="A92" s="40">
        <v>41704</v>
      </c>
      <c r="B92" s="41">
        <v>2.6829861111111106E-2</v>
      </c>
      <c r="C92">
        <v>8.6159999999999997</v>
      </c>
      <c r="D92">
        <v>10.8011</v>
      </c>
      <c r="E92">
        <v>108011.2871</v>
      </c>
      <c r="F92">
        <v>3.6</v>
      </c>
      <c r="G92">
        <v>-9.4</v>
      </c>
      <c r="H92">
        <v>1862.1</v>
      </c>
      <c r="I92"/>
      <c r="J92">
        <v>0</v>
      </c>
      <c r="K92">
        <v>0.82120000000000004</v>
      </c>
      <c r="L92">
        <v>7.0751999999999997</v>
      </c>
      <c r="M92">
        <v>8.8694000000000006</v>
      </c>
      <c r="N92">
        <v>2.9561999999999999</v>
      </c>
      <c r="O92">
        <v>0</v>
      </c>
      <c r="P92">
        <v>3</v>
      </c>
      <c r="Q92">
        <v>2.2879999999999998</v>
      </c>
      <c r="R92">
        <v>0</v>
      </c>
      <c r="S92">
        <v>2.2999999999999998</v>
      </c>
      <c r="T92">
        <v>1862.0889999999999</v>
      </c>
      <c r="U92"/>
      <c r="V92"/>
      <c r="W92">
        <v>0</v>
      </c>
      <c r="X92">
        <v>0</v>
      </c>
      <c r="Y92">
        <v>12.2</v>
      </c>
      <c r="Z92">
        <v>845</v>
      </c>
      <c r="AA92">
        <v>870</v>
      </c>
      <c r="AB92">
        <v>794</v>
      </c>
      <c r="AC92">
        <v>47</v>
      </c>
      <c r="AD92">
        <v>12.87</v>
      </c>
      <c r="AE92">
        <v>0.3</v>
      </c>
      <c r="AF92">
        <v>973</v>
      </c>
      <c r="AG92">
        <v>0</v>
      </c>
      <c r="AH92">
        <v>10</v>
      </c>
      <c r="AI92">
        <v>17</v>
      </c>
      <c r="AJ92">
        <v>191</v>
      </c>
      <c r="AK92">
        <v>190</v>
      </c>
      <c r="AL92">
        <v>7.1</v>
      </c>
      <c r="AM92">
        <v>195</v>
      </c>
      <c r="AN92" t="s">
        <v>155</v>
      </c>
      <c r="AO92">
        <v>1</v>
      </c>
      <c r="AP92" s="42">
        <v>0.943425925925926</v>
      </c>
      <c r="AQ92">
        <v>47.159481999999997</v>
      </c>
      <c r="AR92">
        <v>-88.491068999999996</v>
      </c>
      <c r="AS92">
        <v>-242.8</v>
      </c>
      <c r="AT92">
        <v>42.9</v>
      </c>
      <c r="AU92">
        <v>12</v>
      </c>
      <c r="AV92">
        <v>0</v>
      </c>
      <c r="AW92" t="s">
        <v>235</v>
      </c>
      <c r="AX92">
        <v>1.5</v>
      </c>
      <c r="AY92">
        <v>1.8</v>
      </c>
      <c r="AZ92">
        <v>2.7</v>
      </c>
      <c r="BA92">
        <v>14.048999999999999</v>
      </c>
      <c r="BB92">
        <v>9.77</v>
      </c>
      <c r="BC92">
        <v>0.7</v>
      </c>
      <c r="BD92">
        <v>21.78</v>
      </c>
      <c r="BE92">
        <v>1330.3579999999999</v>
      </c>
      <c r="BF92">
        <v>1061.4559999999999</v>
      </c>
      <c r="BG92">
        <v>5.8000000000000003E-2</v>
      </c>
      <c r="BH92">
        <v>0</v>
      </c>
      <c r="BI92">
        <v>5.8000000000000003E-2</v>
      </c>
      <c r="BJ92">
        <v>4.4999999999999998E-2</v>
      </c>
      <c r="BK92">
        <v>0</v>
      </c>
      <c r="BL92">
        <v>4.4999999999999998E-2</v>
      </c>
      <c r="BM92">
        <v>11.569000000000001</v>
      </c>
      <c r="BN92"/>
      <c r="BO92"/>
      <c r="BP92"/>
      <c r="BQ92">
        <v>0</v>
      </c>
      <c r="BR92">
        <v>0.22749800000000001</v>
      </c>
      <c r="BS92">
        <v>-2.7199490000000002</v>
      </c>
      <c r="BT92">
        <v>0.01</v>
      </c>
      <c r="BU92">
        <v>5.476458</v>
      </c>
      <c r="BV92">
        <v>-54.670974899999997</v>
      </c>
      <c r="BW92" s="4">
        <f t="shared" si="14"/>
        <v>1.4468802035999999</v>
      </c>
      <c r="BY92" s="4">
        <f t="shared" si="15"/>
        <v>5624.5215776362083</v>
      </c>
      <c r="BZ92" s="4">
        <f t="shared" si="16"/>
        <v>4487.6508245986561</v>
      </c>
      <c r="CA92" s="4">
        <f t="shared" si="17"/>
        <v>0.19025215092</v>
      </c>
      <c r="CB92" s="4">
        <f t="shared" si="18"/>
        <v>48.911714088744006</v>
      </c>
    </row>
    <row r="93" spans="1:80" x14ac:dyDescent="0.25">
      <c r="A93" s="40">
        <v>41704</v>
      </c>
      <c r="B93" s="41">
        <v>2.6841435185185183E-2</v>
      </c>
      <c r="C93">
        <v>8.1170000000000009</v>
      </c>
      <c r="D93">
        <v>11.524800000000001</v>
      </c>
      <c r="E93">
        <v>115248.1588</v>
      </c>
      <c r="F93">
        <v>3.1</v>
      </c>
      <c r="G93">
        <v>1.9</v>
      </c>
      <c r="H93">
        <v>2504.1999999999998</v>
      </c>
      <c r="I93"/>
      <c r="J93">
        <v>0</v>
      </c>
      <c r="K93">
        <v>0.81669999999999998</v>
      </c>
      <c r="L93">
        <v>6.6288</v>
      </c>
      <c r="M93">
        <v>9.4117999999999995</v>
      </c>
      <c r="N93">
        <v>2.5548000000000002</v>
      </c>
      <c r="O93">
        <v>1.5517000000000001</v>
      </c>
      <c r="P93">
        <v>4.0999999999999996</v>
      </c>
      <c r="Q93">
        <v>1.9774</v>
      </c>
      <c r="R93">
        <v>1.2010000000000001</v>
      </c>
      <c r="S93">
        <v>3.2</v>
      </c>
      <c r="T93">
        <v>2504.1806999999999</v>
      </c>
      <c r="U93"/>
      <c r="V93"/>
      <c r="W93">
        <v>0</v>
      </c>
      <c r="X93">
        <v>0</v>
      </c>
      <c r="Y93">
        <v>12.2</v>
      </c>
      <c r="Z93">
        <v>846</v>
      </c>
      <c r="AA93">
        <v>869</v>
      </c>
      <c r="AB93">
        <v>793</v>
      </c>
      <c r="AC93">
        <v>47</v>
      </c>
      <c r="AD93">
        <v>12.87</v>
      </c>
      <c r="AE93">
        <v>0.3</v>
      </c>
      <c r="AF93">
        <v>973</v>
      </c>
      <c r="AG93">
        <v>0</v>
      </c>
      <c r="AH93">
        <v>10.718</v>
      </c>
      <c r="AI93">
        <v>17</v>
      </c>
      <c r="AJ93">
        <v>191</v>
      </c>
      <c r="AK93">
        <v>190</v>
      </c>
      <c r="AL93">
        <v>7.1</v>
      </c>
      <c r="AM93">
        <v>195</v>
      </c>
      <c r="AN93" t="s">
        <v>155</v>
      </c>
      <c r="AO93">
        <v>1</v>
      </c>
      <c r="AP93" s="42">
        <v>0.94343749999999993</v>
      </c>
      <c r="AQ93">
        <v>47.159602999999997</v>
      </c>
      <c r="AR93">
        <v>-88.491248999999996</v>
      </c>
      <c r="AS93">
        <v>-242.7</v>
      </c>
      <c r="AT93">
        <v>42.9</v>
      </c>
      <c r="AU93">
        <v>12</v>
      </c>
      <c r="AV93">
        <v>0</v>
      </c>
      <c r="AW93" t="s">
        <v>235</v>
      </c>
      <c r="AX93">
        <v>1.5</v>
      </c>
      <c r="AY93">
        <v>1.8</v>
      </c>
      <c r="AZ93">
        <v>2.7</v>
      </c>
      <c r="BA93">
        <v>14.048999999999999</v>
      </c>
      <c r="BB93">
        <v>9.51</v>
      </c>
      <c r="BC93">
        <v>0.68</v>
      </c>
      <c r="BD93">
        <v>22.45</v>
      </c>
      <c r="BE93">
        <v>1234.124</v>
      </c>
      <c r="BF93">
        <v>1115.26</v>
      </c>
      <c r="BG93">
        <v>0.05</v>
      </c>
      <c r="BH93">
        <v>0.03</v>
      </c>
      <c r="BI93">
        <v>0.08</v>
      </c>
      <c r="BJ93">
        <v>3.9E-2</v>
      </c>
      <c r="BK93">
        <v>2.3E-2</v>
      </c>
      <c r="BL93">
        <v>6.2E-2</v>
      </c>
      <c r="BM93">
        <v>15.4047</v>
      </c>
      <c r="BN93"/>
      <c r="BO93"/>
      <c r="BP93"/>
      <c r="BQ93">
        <v>0</v>
      </c>
      <c r="BR93">
        <v>0.30100399999999999</v>
      </c>
      <c r="BS93">
        <v>-3.2241040000000001</v>
      </c>
      <c r="BT93">
        <v>0.01</v>
      </c>
      <c r="BU93">
        <v>7.2459189999999998</v>
      </c>
      <c r="BV93">
        <v>-64.804490400000006</v>
      </c>
      <c r="BW93" s="4">
        <f t="shared" si="14"/>
        <v>1.9143717997999998</v>
      </c>
      <c r="BY93" s="4">
        <f t="shared" si="15"/>
        <v>6903.5038808460322</v>
      </c>
      <c r="BZ93" s="4">
        <f t="shared" si="16"/>
        <v>6238.5965576816798</v>
      </c>
      <c r="CA93" s="4">
        <f t="shared" si="17"/>
        <v>0.21816012925199998</v>
      </c>
      <c r="CB93" s="4">
        <f t="shared" si="18"/>
        <v>86.171572899699612</v>
      </c>
    </row>
    <row r="94" spans="1:80" x14ac:dyDescent="0.25">
      <c r="A94" s="40">
        <v>41704</v>
      </c>
      <c r="B94" s="41">
        <v>2.685300925925926E-2</v>
      </c>
      <c r="C94">
        <v>8.0920000000000005</v>
      </c>
      <c r="D94">
        <v>11.7644</v>
      </c>
      <c r="E94">
        <v>117643.961</v>
      </c>
      <c r="F94">
        <v>2.8</v>
      </c>
      <c r="G94">
        <v>5.9</v>
      </c>
      <c r="H94">
        <v>3526.2</v>
      </c>
      <c r="I94"/>
      <c r="J94">
        <v>0</v>
      </c>
      <c r="K94">
        <v>0.81330000000000002</v>
      </c>
      <c r="L94">
        <v>6.5810000000000004</v>
      </c>
      <c r="M94">
        <v>9.5676000000000005</v>
      </c>
      <c r="N94">
        <v>2.2772000000000001</v>
      </c>
      <c r="O94">
        <v>4.7599</v>
      </c>
      <c r="P94">
        <v>7</v>
      </c>
      <c r="Q94">
        <v>1.7625</v>
      </c>
      <c r="R94">
        <v>3.6840999999999999</v>
      </c>
      <c r="S94">
        <v>5.4</v>
      </c>
      <c r="T94">
        <v>3526.1532000000002</v>
      </c>
      <c r="U94"/>
      <c r="V94"/>
      <c r="W94">
        <v>0</v>
      </c>
      <c r="X94">
        <v>0</v>
      </c>
      <c r="Y94">
        <v>12.2</v>
      </c>
      <c r="Z94">
        <v>846</v>
      </c>
      <c r="AA94">
        <v>870</v>
      </c>
      <c r="AB94">
        <v>794</v>
      </c>
      <c r="AC94">
        <v>47</v>
      </c>
      <c r="AD94">
        <v>12.87</v>
      </c>
      <c r="AE94">
        <v>0.3</v>
      </c>
      <c r="AF94">
        <v>973</v>
      </c>
      <c r="AG94">
        <v>0</v>
      </c>
      <c r="AH94">
        <v>11</v>
      </c>
      <c r="AI94">
        <v>17</v>
      </c>
      <c r="AJ94">
        <v>191</v>
      </c>
      <c r="AK94">
        <v>190</v>
      </c>
      <c r="AL94">
        <v>7.1</v>
      </c>
      <c r="AM94">
        <v>195</v>
      </c>
      <c r="AN94" t="s">
        <v>155</v>
      </c>
      <c r="AO94">
        <v>1</v>
      </c>
      <c r="AP94" s="42">
        <v>0.94344907407407408</v>
      </c>
      <c r="AQ94">
        <v>47.159723999999997</v>
      </c>
      <c r="AR94">
        <v>-88.491431000000006</v>
      </c>
      <c r="AS94">
        <v>-242.7</v>
      </c>
      <c r="AT94">
        <v>42.9</v>
      </c>
      <c r="AU94">
        <v>12</v>
      </c>
      <c r="AV94">
        <v>0</v>
      </c>
      <c r="AW94" t="s">
        <v>235</v>
      </c>
      <c r="AX94">
        <v>1.5</v>
      </c>
      <c r="AY94">
        <v>1.8</v>
      </c>
      <c r="AZ94">
        <v>2.7</v>
      </c>
      <c r="BA94">
        <v>14.048999999999999</v>
      </c>
      <c r="BB94">
        <v>9.33</v>
      </c>
      <c r="BC94">
        <v>0.66</v>
      </c>
      <c r="BD94">
        <v>22.96</v>
      </c>
      <c r="BE94">
        <v>1209.576</v>
      </c>
      <c r="BF94">
        <v>1119.2460000000001</v>
      </c>
      <c r="BG94">
        <v>4.3999999999999997E-2</v>
      </c>
      <c r="BH94">
        <v>9.1999999999999998E-2</v>
      </c>
      <c r="BI94">
        <v>0.13500000000000001</v>
      </c>
      <c r="BJ94">
        <v>3.4000000000000002E-2</v>
      </c>
      <c r="BK94">
        <v>7.0999999999999994E-2</v>
      </c>
      <c r="BL94">
        <v>0.105</v>
      </c>
      <c r="BM94">
        <v>21.4145</v>
      </c>
      <c r="BN94"/>
      <c r="BO94"/>
      <c r="BP94"/>
      <c r="BQ94">
        <v>0</v>
      </c>
      <c r="BR94">
        <v>0.30576799999999998</v>
      </c>
      <c r="BS94">
        <v>-3.1899099999999998</v>
      </c>
      <c r="BT94">
        <v>0.01</v>
      </c>
      <c r="BU94">
        <v>7.3606009999999999</v>
      </c>
      <c r="BV94">
        <v>-64.117191000000005</v>
      </c>
      <c r="BW94" s="4">
        <f t="shared" si="14"/>
        <v>1.9446707841999999</v>
      </c>
      <c r="BY94" s="4">
        <f t="shared" si="15"/>
        <v>6873.275275315872</v>
      </c>
      <c r="BZ94" s="4">
        <f t="shared" si="16"/>
        <v>6359.9855311251131</v>
      </c>
      <c r="CA94" s="4">
        <f t="shared" si="17"/>
        <v>0.19320105504800003</v>
      </c>
      <c r="CB94" s="4">
        <f t="shared" si="18"/>
        <v>121.685411568394</v>
      </c>
    </row>
    <row r="95" spans="1:80" x14ac:dyDescent="0.25">
      <c r="A95" s="40">
        <v>41704</v>
      </c>
      <c r="B95" s="41">
        <v>2.6864583333333334E-2</v>
      </c>
      <c r="C95">
        <v>8.516</v>
      </c>
      <c r="D95">
        <v>11.0404</v>
      </c>
      <c r="E95">
        <v>110403.7013</v>
      </c>
      <c r="F95">
        <v>2.8</v>
      </c>
      <c r="G95">
        <v>-0.7</v>
      </c>
      <c r="H95">
        <v>4357.2</v>
      </c>
      <c r="I95"/>
      <c r="J95">
        <v>0</v>
      </c>
      <c r="K95">
        <v>0.81679999999999997</v>
      </c>
      <c r="L95">
        <v>6.9558999999999997</v>
      </c>
      <c r="M95">
        <v>9.0177999999999994</v>
      </c>
      <c r="N95">
        <v>2.2988</v>
      </c>
      <c r="O95">
        <v>0</v>
      </c>
      <c r="P95">
        <v>2.2999999999999998</v>
      </c>
      <c r="Q95">
        <v>1.7791999999999999</v>
      </c>
      <c r="R95">
        <v>0</v>
      </c>
      <c r="S95">
        <v>1.8</v>
      </c>
      <c r="T95">
        <v>4357.2143999999998</v>
      </c>
      <c r="U95"/>
      <c r="V95"/>
      <c r="W95">
        <v>0</v>
      </c>
      <c r="X95">
        <v>0</v>
      </c>
      <c r="Y95">
        <v>12.2</v>
      </c>
      <c r="Z95">
        <v>847</v>
      </c>
      <c r="AA95">
        <v>870</v>
      </c>
      <c r="AB95">
        <v>794</v>
      </c>
      <c r="AC95">
        <v>47</v>
      </c>
      <c r="AD95">
        <v>12.87</v>
      </c>
      <c r="AE95">
        <v>0.3</v>
      </c>
      <c r="AF95">
        <v>973</v>
      </c>
      <c r="AG95">
        <v>0</v>
      </c>
      <c r="AH95">
        <v>11</v>
      </c>
      <c r="AI95">
        <v>17</v>
      </c>
      <c r="AJ95">
        <v>191</v>
      </c>
      <c r="AK95">
        <v>190</v>
      </c>
      <c r="AL95">
        <v>7</v>
      </c>
      <c r="AM95">
        <v>195</v>
      </c>
      <c r="AN95" t="s">
        <v>155</v>
      </c>
      <c r="AO95">
        <v>1</v>
      </c>
      <c r="AP95" s="42">
        <v>0.94346064814814812</v>
      </c>
      <c r="AQ95">
        <v>47.159844999999997</v>
      </c>
      <c r="AR95">
        <v>-88.491611000000006</v>
      </c>
      <c r="AS95">
        <v>-242.7</v>
      </c>
      <c r="AT95">
        <v>42.9</v>
      </c>
      <c r="AU95">
        <v>12</v>
      </c>
      <c r="AV95">
        <v>0</v>
      </c>
      <c r="AW95" t="s">
        <v>235</v>
      </c>
      <c r="AX95">
        <v>1.5</v>
      </c>
      <c r="AY95">
        <v>1.8</v>
      </c>
      <c r="AZ95">
        <v>2.7</v>
      </c>
      <c r="BA95">
        <v>14.048999999999999</v>
      </c>
      <c r="BB95">
        <v>9.52</v>
      </c>
      <c r="BC95">
        <v>0.68</v>
      </c>
      <c r="BD95">
        <v>22.428999999999998</v>
      </c>
      <c r="BE95">
        <v>1285.672</v>
      </c>
      <c r="BF95">
        <v>1060.8440000000001</v>
      </c>
      <c r="BG95">
        <v>4.3999999999999997E-2</v>
      </c>
      <c r="BH95">
        <v>0</v>
      </c>
      <c r="BI95">
        <v>4.3999999999999997E-2</v>
      </c>
      <c r="BJ95">
        <v>3.4000000000000002E-2</v>
      </c>
      <c r="BK95">
        <v>0</v>
      </c>
      <c r="BL95">
        <v>3.4000000000000002E-2</v>
      </c>
      <c r="BM95">
        <v>26.610099999999999</v>
      </c>
      <c r="BN95"/>
      <c r="BO95"/>
      <c r="BP95"/>
      <c r="BQ95">
        <v>0</v>
      </c>
      <c r="BR95">
        <v>0.35069600000000001</v>
      </c>
      <c r="BS95">
        <v>-3.1144099999999999</v>
      </c>
      <c r="BT95">
        <v>1.0718E-2</v>
      </c>
      <c r="BU95">
        <v>8.4421300000000006</v>
      </c>
      <c r="BV95">
        <v>-62.599640999999998</v>
      </c>
      <c r="BW95" s="4">
        <f t="shared" si="14"/>
        <v>2.230410746</v>
      </c>
      <c r="BY95" s="4">
        <f t="shared" si="15"/>
        <v>8379.1414445699211</v>
      </c>
      <c r="BZ95" s="4">
        <f t="shared" si="16"/>
        <v>6913.8644433598411</v>
      </c>
      <c r="CA95" s="4">
        <f t="shared" si="17"/>
        <v>0.22158902824000007</v>
      </c>
      <c r="CB95" s="4">
        <f t="shared" si="18"/>
        <v>173.42665295203602</v>
      </c>
    </row>
    <row r="96" spans="1:80" x14ac:dyDescent="0.25">
      <c r="A96" s="40">
        <v>41704</v>
      </c>
      <c r="B96" s="41">
        <v>2.6876157407407408E-2</v>
      </c>
      <c r="C96">
        <v>8.6219999999999999</v>
      </c>
      <c r="D96">
        <v>10.7676</v>
      </c>
      <c r="E96">
        <v>107675.6698</v>
      </c>
      <c r="F96">
        <v>3.1</v>
      </c>
      <c r="G96">
        <v>-8.4</v>
      </c>
      <c r="H96">
        <v>5262.7</v>
      </c>
      <c r="I96"/>
      <c r="J96">
        <v>0</v>
      </c>
      <c r="K96">
        <v>0.81789999999999996</v>
      </c>
      <c r="L96">
        <v>7.0521000000000003</v>
      </c>
      <c r="M96">
        <v>8.8068000000000008</v>
      </c>
      <c r="N96">
        <v>2.5354999999999999</v>
      </c>
      <c r="O96">
        <v>0</v>
      </c>
      <c r="P96">
        <v>2.5</v>
      </c>
      <c r="Q96">
        <v>1.9623999999999999</v>
      </c>
      <c r="R96">
        <v>0</v>
      </c>
      <c r="S96">
        <v>2</v>
      </c>
      <c r="T96">
        <v>5262.6921000000002</v>
      </c>
      <c r="U96"/>
      <c r="V96"/>
      <c r="W96">
        <v>0</v>
      </c>
      <c r="X96">
        <v>0</v>
      </c>
      <c r="Y96">
        <v>12.2</v>
      </c>
      <c r="Z96">
        <v>847</v>
      </c>
      <c r="AA96">
        <v>870</v>
      </c>
      <c r="AB96">
        <v>794</v>
      </c>
      <c r="AC96">
        <v>47</v>
      </c>
      <c r="AD96">
        <v>12.87</v>
      </c>
      <c r="AE96">
        <v>0.3</v>
      </c>
      <c r="AF96">
        <v>973</v>
      </c>
      <c r="AG96">
        <v>0</v>
      </c>
      <c r="AH96">
        <v>11</v>
      </c>
      <c r="AI96">
        <v>17</v>
      </c>
      <c r="AJ96">
        <v>191</v>
      </c>
      <c r="AK96">
        <v>190</v>
      </c>
      <c r="AL96">
        <v>7</v>
      </c>
      <c r="AM96">
        <v>195</v>
      </c>
      <c r="AN96" t="s">
        <v>155</v>
      </c>
      <c r="AO96">
        <v>1</v>
      </c>
      <c r="AP96" s="42">
        <v>0.94347222222222227</v>
      </c>
      <c r="AQ96">
        <v>47.159965999999997</v>
      </c>
      <c r="AR96">
        <v>-88.491792000000004</v>
      </c>
      <c r="AS96">
        <v>-242.7</v>
      </c>
      <c r="AT96">
        <v>42.9</v>
      </c>
      <c r="AU96">
        <v>12</v>
      </c>
      <c r="AV96">
        <v>0</v>
      </c>
      <c r="AW96" t="s">
        <v>235</v>
      </c>
      <c r="AX96">
        <v>1.5</v>
      </c>
      <c r="AY96">
        <v>1.8</v>
      </c>
      <c r="AZ96">
        <v>2.7</v>
      </c>
      <c r="BA96">
        <v>14.048999999999999</v>
      </c>
      <c r="BB96">
        <v>9.58</v>
      </c>
      <c r="BC96">
        <v>0.68</v>
      </c>
      <c r="BD96">
        <v>22.265000000000001</v>
      </c>
      <c r="BE96">
        <v>1305.383</v>
      </c>
      <c r="BF96">
        <v>1037.5650000000001</v>
      </c>
      <c r="BG96">
        <v>4.9000000000000002E-2</v>
      </c>
      <c r="BH96">
        <v>0</v>
      </c>
      <c r="BI96">
        <v>4.9000000000000002E-2</v>
      </c>
      <c r="BJ96">
        <v>3.7999999999999999E-2</v>
      </c>
      <c r="BK96">
        <v>0</v>
      </c>
      <c r="BL96">
        <v>3.7999999999999999E-2</v>
      </c>
      <c r="BM96">
        <v>32.188000000000002</v>
      </c>
      <c r="BN96"/>
      <c r="BO96"/>
      <c r="BP96"/>
      <c r="BQ96">
        <v>0</v>
      </c>
      <c r="BR96">
        <v>0.39972000000000002</v>
      </c>
      <c r="BS96">
        <v>-2.6879439999999999</v>
      </c>
      <c r="BT96">
        <v>9.5639999999999996E-3</v>
      </c>
      <c r="BU96">
        <v>9.6222589999999997</v>
      </c>
      <c r="BV96">
        <v>-54.027674400000002</v>
      </c>
      <c r="BW96" s="4">
        <f t="shared" si="14"/>
        <v>2.5422008277999999</v>
      </c>
      <c r="BY96" s="4">
        <f t="shared" si="15"/>
        <v>9696.8861231920837</v>
      </c>
      <c r="BZ96" s="4">
        <f t="shared" si="16"/>
        <v>7707.4311910066199</v>
      </c>
      <c r="CA96" s="4">
        <f t="shared" si="17"/>
        <v>0.28227859002400002</v>
      </c>
      <c r="CB96" s="4">
        <f t="shared" si="18"/>
        <v>239.10482251822401</v>
      </c>
    </row>
    <row r="97" spans="1:80" x14ac:dyDescent="0.25">
      <c r="A97" s="40">
        <v>41704</v>
      </c>
      <c r="B97" s="41">
        <v>2.6887731481481481E-2</v>
      </c>
      <c r="C97">
        <v>8.3409999999999993</v>
      </c>
      <c r="D97">
        <v>11.0768</v>
      </c>
      <c r="E97">
        <v>110767.8704</v>
      </c>
      <c r="F97">
        <v>2.9</v>
      </c>
      <c r="G97">
        <v>-8.3000000000000007</v>
      </c>
      <c r="H97">
        <v>6057.1</v>
      </c>
      <c r="I97"/>
      <c r="J97">
        <v>0</v>
      </c>
      <c r="K97">
        <v>0.81589999999999996</v>
      </c>
      <c r="L97">
        <v>6.8059000000000003</v>
      </c>
      <c r="M97">
        <v>9.0380000000000003</v>
      </c>
      <c r="N97">
        <v>2.4011</v>
      </c>
      <c r="O97">
        <v>0</v>
      </c>
      <c r="P97">
        <v>2.4</v>
      </c>
      <c r="Q97">
        <v>1.8585</v>
      </c>
      <c r="R97">
        <v>0</v>
      </c>
      <c r="S97">
        <v>1.9</v>
      </c>
      <c r="T97">
        <v>6057.1337999999996</v>
      </c>
      <c r="U97"/>
      <c r="V97"/>
      <c r="W97">
        <v>0</v>
      </c>
      <c r="X97">
        <v>0</v>
      </c>
      <c r="Y97">
        <v>12.2</v>
      </c>
      <c r="Z97">
        <v>846</v>
      </c>
      <c r="AA97">
        <v>870</v>
      </c>
      <c r="AB97">
        <v>794</v>
      </c>
      <c r="AC97">
        <v>47</v>
      </c>
      <c r="AD97">
        <v>12.87</v>
      </c>
      <c r="AE97">
        <v>0.3</v>
      </c>
      <c r="AF97">
        <v>973</v>
      </c>
      <c r="AG97">
        <v>0</v>
      </c>
      <c r="AH97">
        <v>11</v>
      </c>
      <c r="AI97">
        <v>17</v>
      </c>
      <c r="AJ97">
        <v>191</v>
      </c>
      <c r="AK97">
        <v>190</v>
      </c>
      <c r="AL97">
        <v>7</v>
      </c>
      <c r="AM97">
        <v>195</v>
      </c>
      <c r="AN97" t="s">
        <v>155</v>
      </c>
      <c r="AO97">
        <v>1</v>
      </c>
      <c r="AP97" s="42">
        <v>0.9434837962962962</v>
      </c>
      <c r="AQ97">
        <v>47.160086999999997</v>
      </c>
      <c r="AR97">
        <v>-88.491973000000002</v>
      </c>
      <c r="AS97">
        <v>-242.7</v>
      </c>
      <c r="AT97">
        <v>42.9</v>
      </c>
      <c r="AU97">
        <v>12</v>
      </c>
      <c r="AV97">
        <v>0</v>
      </c>
      <c r="AW97" t="s">
        <v>235</v>
      </c>
      <c r="AX97">
        <v>1.5</v>
      </c>
      <c r="AY97">
        <v>1.8</v>
      </c>
      <c r="AZ97">
        <v>2.7</v>
      </c>
      <c r="BA97">
        <v>14.048999999999999</v>
      </c>
      <c r="BB97">
        <v>9.4700000000000006</v>
      </c>
      <c r="BC97">
        <v>0.67</v>
      </c>
      <c r="BD97">
        <v>22.558</v>
      </c>
      <c r="BE97">
        <v>1254.8620000000001</v>
      </c>
      <c r="BF97">
        <v>1060.6179999999999</v>
      </c>
      <c r="BG97">
        <v>4.5999999999999999E-2</v>
      </c>
      <c r="BH97">
        <v>0</v>
      </c>
      <c r="BI97">
        <v>4.5999999999999999E-2</v>
      </c>
      <c r="BJ97">
        <v>3.5999999999999997E-2</v>
      </c>
      <c r="BK97">
        <v>0</v>
      </c>
      <c r="BL97">
        <v>3.5999999999999997E-2</v>
      </c>
      <c r="BM97">
        <v>36.901299999999999</v>
      </c>
      <c r="BN97"/>
      <c r="BO97"/>
      <c r="BP97"/>
      <c r="BQ97">
        <v>0</v>
      </c>
      <c r="BR97">
        <v>0.405974</v>
      </c>
      <c r="BS97">
        <v>-2.8778459999999999</v>
      </c>
      <c r="BT97">
        <v>8.9999999999999993E-3</v>
      </c>
      <c r="BU97">
        <v>9.7728090000000005</v>
      </c>
      <c r="BV97">
        <v>-57.8447046</v>
      </c>
      <c r="BW97" s="4">
        <f t="shared" si="14"/>
        <v>2.5819761377999999</v>
      </c>
      <c r="BY97" s="4">
        <f t="shared" si="15"/>
        <v>9467.4425717603772</v>
      </c>
      <c r="BZ97" s="4">
        <f t="shared" si="16"/>
        <v>8001.9476289626646</v>
      </c>
      <c r="CA97" s="4">
        <f t="shared" si="17"/>
        <v>0.27160590772799997</v>
      </c>
      <c r="CB97" s="4">
        <f t="shared" si="18"/>
        <v>278.40586341231244</v>
      </c>
    </row>
    <row r="98" spans="1:80" x14ac:dyDescent="0.25">
      <c r="A98" s="40">
        <v>41704</v>
      </c>
      <c r="B98" s="41">
        <v>2.6899305555555555E-2</v>
      </c>
      <c r="C98">
        <v>8.1310000000000002</v>
      </c>
      <c r="D98">
        <v>11.4747</v>
      </c>
      <c r="E98">
        <v>114746.53879999999</v>
      </c>
      <c r="F98">
        <v>3.5</v>
      </c>
      <c r="G98">
        <v>4.2</v>
      </c>
      <c r="H98">
        <v>6657.7</v>
      </c>
      <c r="I98"/>
      <c r="J98">
        <v>0</v>
      </c>
      <c r="K98">
        <v>0.81269999999999998</v>
      </c>
      <c r="L98">
        <v>6.6078999999999999</v>
      </c>
      <c r="M98">
        <v>9.3249999999999993</v>
      </c>
      <c r="N98">
        <v>2.8212000000000002</v>
      </c>
      <c r="O98">
        <v>3.3794</v>
      </c>
      <c r="P98">
        <v>6.2</v>
      </c>
      <c r="Q98">
        <v>2.1836000000000002</v>
      </c>
      <c r="R98">
        <v>2.6156000000000001</v>
      </c>
      <c r="S98">
        <v>4.8</v>
      </c>
      <c r="T98">
        <v>6657.7357000000002</v>
      </c>
      <c r="U98"/>
      <c r="V98"/>
      <c r="W98">
        <v>0</v>
      </c>
      <c r="X98">
        <v>0</v>
      </c>
      <c r="Y98">
        <v>12.2</v>
      </c>
      <c r="Z98">
        <v>845</v>
      </c>
      <c r="AA98">
        <v>869</v>
      </c>
      <c r="AB98">
        <v>793</v>
      </c>
      <c r="AC98">
        <v>47</v>
      </c>
      <c r="AD98">
        <v>12.87</v>
      </c>
      <c r="AE98">
        <v>0.3</v>
      </c>
      <c r="AF98">
        <v>973</v>
      </c>
      <c r="AG98">
        <v>0</v>
      </c>
      <c r="AH98">
        <v>11</v>
      </c>
      <c r="AI98">
        <v>17</v>
      </c>
      <c r="AJ98">
        <v>191</v>
      </c>
      <c r="AK98">
        <v>190</v>
      </c>
      <c r="AL98">
        <v>6.9</v>
      </c>
      <c r="AM98">
        <v>195</v>
      </c>
      <c r="AN98" t="s">
        <v>155</v>
      </c>
      <c r="AO98">
        <v>1</v>
      </c>
      <c r="AP98" s="42">
        <v>0.94349537037037035</v>
      </c>
      <c r="AQ98">
        <v>47.160167999999999</v>
      </c>
      <c r="AR98">
        <v>-88.492092999999997</v>
      </c>
      <c r="AS98">
        <v>-242.7</v>
      </c>
      <c r="AT98">
        <v>42.9</v>
      </c>
      <c r="AU98">
        <v>12</v>
      </c>
      <c r="AV98">
        <v>0</v>
      </c>
      <c r="AW98" t="s">
        <v>235</v>
      </c>
      <c r="AX98">
        <v>1.5</v>
      </c>
      <c r="AY98">
        <v>1.8</v>
      </c>
      <c r="AZ98">
        <v>2.7</v>
      </c>
      <c r="BA98">
        <v>14.048999999999999</v>
      </c>
      <c r="BB98">
        <v>9.3000000000000007</v>
      </c>
      <c r="BC98">
        <v>0.66</v>
      </c>
      <c r="BD98">
        <v>23.052</v>
      </c>
      <c r="BE98">
        <v>1207.386</v>
      </c>
      <c r="BF98">
        <v>1084.444</v>
      </c>
      <c r="BG98">
        <v>5.3999999999999999E-2</v>
      </c>
      <c r="BH98">
        <v>6.5000000000000002E-2</v>
      </c>
      <c r="BI98">
        <v>0.11899999999999999</v>
      </c>
      <c r="BJ98">
        <v>4.2000000000000003E-2</v>
      </c>
      <c r="BK98">
        <v>0.05</v>
      </c>
      <c r="BL98">
        <v>9.1999999999999998E-2</v>
      </c>
      <c r="BM98">
        <v>40.194699999999997</v>
      </c>
      <c r="BN98"/>
      <c r="BO98"/>
      <c r="BP98"/>
      <c r="BQ98">
        <v>0</v>
      </c>
      <c r="BR98">
        <v>0.39107599999999998</v>
      </c>
      <c r="BS98">
        <v>-2.61233</v>
      </c>
      <c r="BT98">
        <v>8.9999999999999993E-3</v>
      </c>
      <c r="BU98">
        <v>9.4141770000000005</v>
      </c>
      <c r="BV98">
        <v>-52.507832999999998</v>
      </c>
      <c r="BW98" s="4">
        <f t="shared" si="14"/>
        <v>2.4872255634</v>
      </c>
      <c r="BY98" s="4">
        <f t="shared" si="15"/>
        <v>8774.9731347405832</v>
      </c>
      <c r="BZ98" s="4">
        <f t="shared" si="16"/>
        <v>7881.4620727179363</v>
      </c>
      <c r="CA98" s="4">
        <f t="shared" si="17"/>
        <v>0.30524527504800003</v>
      </c>
      <c r="CB98" s="4">
        <f t="shared" si="18"/>
        <v>292.12481564218683</v>
      </c>
    </row>
    <row r="99" spans="1:80" x14ac:dyDescent="0.25">
      <c r="A99" s="40">
        <v>41704</v>
      </c>
      <c r="B99" s="41">
        <v>2.6910879629629628E-2</v>
      </c>
      <c r="C99">
        <v>8.1389999999999993</v>
      </c>
      <c r="D99">
        <v>11.543799999999999</v>
      </c>
      <c r="E99">
        <v>115438.18180000001</v>
      </c>
      <c r="F99">
        <v>3.9</v>
      </c>
      <c r="G99">
        <v>-9</v>
      </c>
      <c r="H99">
        <v>7131.1</v>
      </c>
      <c r="I99"/>
      <c r="J99">
        <v>0</v>
      </c>
      <c r="K99">
        <v>0.81130000000000002</v>
      </c>
      <c r="L99">
        <v>6.6037999999999997</v>
      </c>
      <c r="M99">
        <v>9.3659999999999997</v>
      </c>
      <c r="N99">
        <v>3.2029000000000001</v>
      </c>
      <c r="O99">
        <v>0</v>
      </c>
      <c r="P99">
        <v>3.2</v>
      </c>
      <c r="Q99">
        <v>2.4807999999999999</v>
      </c>
      <c r="R99">
        <v>0</v>
      </c>
      <c r="S99">
        <v>2.5</v>
      </c>
      <c r="T99">
        <v>7131.0883000000003</v>
      </c>
      <c r="U99"/>
      <c r="V99"/>
      <c r="W99">
        <v>0</v>
      </c>
      <c r="X99">
        <v>0</v>
      </c>
      <c r="Y99">
        <v>12.2</v>
      </c>
      <c r="Z99">
        <v>844</v>
      </c>
      <c r="AA99">
        <v>867</v>
      </c>
      <c r="AB99">
        <v>793</v>
      </c>
      <c r="AC99">
        <v>47.7</v>
      </c>
      <c r="AD99">
        <v>13.07</v>
      </c>
      <c r="AE99">
        <v>0.3</v>
      </c>
      <c r="AF99">
        <v>973</v>
      </c>
      <c r="AG99">
        <v>0</v>
      </c>
      <c r="AH99">
        <v>11</v>
      </c>
      <c r="AI99">
        <v>17</v>
      </c>
      <c r="AJ99">
        <v>191</v>
      </c>
      <c r="AK99">
        <v>190</v>
      </c>
      <c r="AL99">
        <v>6.9</v>
      </c>
      <c r="AM99">
        <v>195</v>
      </c>
      <c r="AN99" t="s">
        <v>155</v>
      </c>
      <c r="AO99">
        <v>1</v>
      </c>
      <c r="AP99" s="42">
        <v>0.94349537037037035</v>
      </c>
      <c r="AQ99">
        <v>47.160248000000003</v>
      </c>
      <c r="AR99">
        <v>-88.492213000000007</v>
      </c>
      <c r="AS99">
        <v>-242.7</v>
      </c>
      <c r="AT99">
        <v>42.9</v>
      </c>
      <c r="AU99">
        <v>12</v>
      </c>
      <c r="AV99">
        <v>0</v>
      </c>
      <c r="AW99" t="s">
        <v>235</v>
      </c>
      <c r="AX99">
        <v>1.5</v>
      </c>
      <c r="AY99">
        <v>1.8</v>
      </c>
      <c r="AZ99">
        <v>2.7</v>
      </c>
      <c r="BA99">
        <v>14.048999999999999</v>
      </c>
      <c r="BB99">
        <v>9.23</v>
      </c>
      <c r="BC99">
        <v>0.66</v>
      </c>
      <c r="BD99">
        <v>23.251999999999999</v>
      </c>
      <c r="BE99">
        <v>1200.5260000000001</v>
      </c>
      <c r="BF99">
        <v>1083.701</v>
      </c>
      <c r="BG99">
        <v>6.0999999999999999E-2</v>
      </c>
      <c r="BH99">
        <v>0</v>
      </c>
      <c r="BI99">
        <v>6.0999999999999999E-2</v>
      </c>
      <c r="BJ99">
        <v>4.7E-2</v>
      </c>
      <c r="BK99">
        <v>0</v>
      </c>
      <c r="BL99">
        <v>4.7E-2</v>
      </c>
      <c r="BM99">
        <v>42.834899999999998</v>
      </c>
      <c r="BN99"/>
      <c r="BO99"/>
      <c r="BP99"/>
      <c r="BQ99">
        <v>0</v>
      </c>
      <c r="BR99">
        <v>0.35584399999999999</v>
      </c>
      <c r="BS99">
        <v>-2.3000660000000002</v>
      </c>
      <c r="BT99">
        <v>9.7179999999999992E-3</v>
      </c>
      <c r="BU99">
        <v>8.5660550000000004</v>
      </c>
      <c r="BV99">
        <v>-46.231326600000003</v>
      </c>
      <c r="BW99" s="4">
        <f t="shared" si="14"/>
        <v>2.2631517310000002</v>
      </c>
      <c r="BY99" s="4">
        <f t="shared" si="15"/>
        <v>7939.0717870859617</v>
      </c>
      <c r="BZ99" s="4">
        <f t="shared" si="16"/>
        <v>7166.5087092964604</v>
      </c>
      <c r="CA99" s="4">
        <f t="shared" si="17"/>
        <v>0.31081073962</v>
      </c>
      <c r="CB99" s="4">
        <f t="shared" si="18"/>
        <v>283.26695639465396</v>
      </c>
    </row>
    <row r="100" spans="1:80" x14ac:dyDescent="0.25">
      <c r="A100" s="40">
        <v>41704</v>
      </c>
      <c r="B100" s="41">
        <v>2.6922453703703702E-2</v>
      </c>
      <c r="C100">
        <v>8.4969999999999999</v>
      </c>
      <c r="D100">
        <v>11.1335</v>
      </c>
      <c r="E100">
        <v>111335.4823</v>
      </c>
      <c r="F100">
        <v>4.7</v>
      </c>
      <c r="G100">
        <v>-20.6</v>
      </c>
      <c r="H100">
        <v>7005.1</v>
      </c>
      <c r="I100"/>
      <c r="J100">
        <v>0</v>
      </c>
      <c r="K100">
        <v>0.81320000000000003</v>
      </c>
      <c r="L100">
        <v>6.9096000000000002</v>
      </c>
      <c r="M100">
        <v>9.0533000000000001</v>
      </c>
      <c r="N100">
        <v>3.8026</v>
      </c>
      <c r="O100">
        <v>0</v>
      </c>
      <c r="P100">
        <v>3.8</v>
      </c>
      <c r="Q100">
        <v>2.9460999999999999</v>
      </c>
      <c r="R100">
        <v>0</v>
      </c>
      <c r="S100">
        <v>2.9</v>
      </c>
      <c r="T100">
        <v>7005.1076000000003</v>
      </c>
      <c r="U100"/>
      <c r="V100"/>
      <c r="W100">
        <v>0</v>
      </c>
      <c r="X100">
        <v>0</v>
      </c>
      <c r="Y100">
        <v>12.2</v>
      </c>
      <c r="Z100">
        <v>844</v>
      </c>
      <c r="AA100">
        <v>868</v>
      </c>
      <c r="AB100">
        <v>794</v>
      </c>
      <c r="AC100">
        <v>48</v>
      </c>
      <c r="AD100">
        <v>13.15</v>
      </c>
      <c r="AE100">
        <v>0.3</v>
      </c>
      <c r="AF100">
        <v>973</v>
      </c>
      <c r="AG100">
        <v>0</v>
      </c>
      <c r="AH100">
        <v>11</v>
      </c>
      <c r="AI100">
        <v>17</v>
      </c>
      <c r="AJ100">
        <v>191.7</v>
      </c>
      <c r="AK100">
        <v>189.3</v>
      </c>
      <c r="AL100">
        <v>6.9</v>
      </c>
      <c r="AM100">
        <v>195</v>
      </c>
      <c r="AN100" t="s">
        <v>155</v>
      </c>
      <c r="AO100">
        <v>1</v>
      </c>
      <c r="AP100" s="42">
        <v>0.94351851851851853</v>
      </c>
      <c r="AQ100">
        <v>47.160449999999997</v>
      </c>
      <c r="AR100">
        <v>-88.492514999999997</v>
      </c>
      <c r="AS100">
        <v>-242.7</v>
      </c>
      <c r="AT100">
        <v>42.9</v>
      </c>
      <c r="AU100">
        <v>12</v>
      </c>
      <c r="AV100">
        <v>0</v>
      </c>
      <c r="AW100" t="s">
        <v>235</v>
      </c>
      <c r="AX100">
        <v>1.5</v>
      </c>
      <c r="AY100">
        <v>1.8</v>
      </c>
      <c r="AZ100">
        <v>2.7</v>
      </c>
      <c r="BA100">
        <v>14.048999999999999</v>
      </c>
      <c r="BB100">
        <v>9.33</v>
      </c>
      <c r="BC100">
        <v>0.66</v>
      </c>
      <c r="BD100">
        <v>22.978000000000002</v>
      </c>
      <c r="BE100">
        <v>1257.604</v>
      </c>
      <c r="BF100">
        <v>1048.748</v>
      </c>
      <c r="BG100">
        <v>7.1999999999999995E-2</v>
      </c>
      <c r="BH100">
        <v>0</v>
      </c>
      <c r="BI100">
        <v>7.1999999999999995E-2</v>
      </c>
      <c r="BJ100">
        <v>5.6000000000000001E-2</v>
      </c>
      <c r="BK100">
        <v>0</v>
      </c>
      <c r="BL100">
        <v>5.6000000000000001E-2</v>
      </c>
      <c r="BM100">
        <v>42.127600000000001</v>
      </c>
      <c r="BN100"/>
      <c r="BO100"/>
      <c r="BP100"/>
      <c r="BQ100">
        <v>0</v>
      </c>
      <c r="BR100">
        <v>0.34184599999999998</v>
      </c>
      <c r="BS100">
        <v>-2.8488639999999998</v>
      </c>
      <c r="BT100">
        <v>9.2820000000000003E-3</v>
      </c>
      <c r="BU100">
        <v>8.2290880000000008</v>
      </c>
      <c r="BV100">
        <v>-57.262166399999998</v>
      </c>
      <c r="BW100" s="4">
        <f t="shared" si="14"/>
        <v>2.1741250496000002</v>
      </c>
      <c r="BY100" s="4">
        <f t="shared" si="15"/>
        <v>7989.3770365373457</v>
      </c>
      <c r="BZ100" s="4">
        <f t="shared" si="16"/>
        <v>6662.5449571681302</v>
      </c>
      <c r="CA100" s="4">
        <f t="shared" si="17"/>
        <v>0.35575993241600007</v>
      </c>
      <c r="CB100" s="4">
        <f t="shared" si="18"/>
        <v>267.63057372943365</v>
      </c>
    </row>
    <row r="101" spans="1:80" x14ac:dyDescent="0.25">
      <c r="A101" s="40">
        <v>41704</v>
      </c>
      <c r="B101" s="41">
        <v>2.6934027777777775E-2</v>
      </c>
      <c r="C101">
        <v>8.4489999999999998</v>
      </c>
      <c r="D101">
        <v>11.036300000000001</v>
      </c>
      <c r="E101">
        <v>110362.6876</v>
      </c>
      <c r="F101">
        <v>7.3</v>
      </c>
      <c r="G101">
        <v>-13</v>
      </c>
      <c r="H101">
        <v>7132.3</v>
      </c>
      <c r="I101"/>
      <c r="J101">
        <v>0</v>
      </c>
      <c r="K101">
        <v>0.81440000000000001</v>
      </c>
      <c r="L101">
        <v>6.8811999999999998</v>
      </c>
      <c r="M101">
        <v>8.9882000000000009</v>
      </c>
      <c r="N101">
        <v>5.9339000000000004</v>
      </c>
      <c r="O101">
        <v>0</v>
      </c>
      <c r="P101">
        <v>5.9</v>
      </c>
      <c r="Q101">
        <v>4.5974000000000004</v>
      </c>
      <c r="R101">
        <v>0</v>
      </c>
      <c r="S101">
        <v>4.5999999999999996</v>
      </c>
      <c r="T101">
        <v>7132.2874000000002</v>
      </c>
      <c r="U101"/>
      <c r="V101"/>
      <c r="W101">
        <v>0</v>
      </c>
      <c r="X101">
        <v>0</v>
      </c>
      <c r="Y101">
        <v>12.3</v>
      </c>
      <c r="Z101">
        <v>844</v>
      </c>
      <c r="AA101">
        <v>868</v>
      </c>
      <c r="AB101">
        <v>793</v>
      </c>
      <c r="AC101">
        <v>48</v>
      </c>
      <c r="AD101">
        <v>13.15</v>
      </c>
      <c r="AE101">
        <v>0.3</v>
      </c>
      <c r="AF101">
        <v>973</v>
      </c>
      <c r="AG101">
        <v>0</v>
      </c>
      <c r="AH101">
        <v>11</v>
      </c>
      <c r="AI101">
        <v>17</v>
      </c>
      <c r="AJ101">
        <v>191.3</v>
      </c>
      <c r="AK101">
        <v>189</v>
      </c>
      <c r="AL101">
        <v>7</v>
      </c>
      <c r="AM101">
        <v>195</v>
      </c>
      <c r="AN101" t="s">
        <v>155</v>
      </c>
      <c r="AO101">
        <v>1</v>
      </c>
      <c r="AP101" s="42">
        <v>0.94353009259259257</v>
      </c>
      <c r="AQ101">
        <v>47.16057</v>
      </c>
      <c r="AR101">
        <v>-88.492695999999995</v>
      </c>
      <c r="AS101">
        <v>-242.7</v>
      </c>
      <c r="AT101">
        <v>42.9</v>
      </c>
      <c r="AU101">
        <v>12</v>
      </c>
      <c r="AV101">
        <v>0</v>
      </c>
      <c r="AW101" t="s">
        <v>235</v>
      </c>
      <c r="AX101">
        <v>1.5</v>
      </c>
      <c r="AY101">
        <v>1.8</v>
      </c>
      <c r="AZ101">
        <v>2.7</v>
      </c>
      <c r="BA101">
        <v>14.048999999999999</v>
      </c>
      <c r="BB101">
        <v>9.39</v>
      </c>
      <c r="BC101">
        <v>0.67</v>
      </c>
      <c r="BD101">
        <v>22.786000000000001</v>
      </c>
      <c r="BE101">
        <v>1258.54</v>
      </c>
      <c r="BF101">
        <v>1046.298</v>
      </c>
      <c r="BG101">
        <v>0.114</v>
      </c>
      <c r="BH101">
        <v>0</v>
      </c>
      <c r="BI101">
        <v>0.114</v>
      </c>
      <c r="BJ101">
        <v>8.7999999999999995E-2</v>
      </c>
      <c r="BK101">
        <v>0</v>
      </c>
      <c r="BL101">
        <v>8.7999999999999995E-2</v>
      </c>
      <c r="BM101">
        <v>43.101900000000001</v>
      </c>
      <c r="BN101"/>
      <c r="BO101"/>
      <c r="BP101"/>
      <c r="BQ101">
        <v>0</v>
      </c>
      <c r="BR101">
        <v>0.37833600000000001</v>
      </c>
      <c r="BS101">
        <v>-2.9587599999999998</v>
      </c>
      <c r="BT101">
        <v>8.9999999999999993E-3</v>
      </c>
      <c r="BU101">
        <v>9.1074940000000009</v>
      </c>
      <c r="BV101">
        <v>-59.471075999999996</v>
      </c>
      <c r="BW101" s="4">
        <f t="shared" si="14"/>
        <v>2.4061999148000002</v>
      </c>
      <c r="BY101" s="4">
        <f t="shared" si="15"/>
        <v>8848.7763250427215</v>
      </c>
      <c r="BZ101" s="4">
        <f t="shared" si="16"/>
        <v>7356.5059285676653</v>
      </c>
      <c r="CA101" s="4">
        <f t="shared" si="17"/>
        <v>0.61872671238400001</v>
      </c>
      <c r="CB101" s="4">
        <f t="shared" si="18"/>
        <v>303.04882823299926</v>
      </c>
    </row>
    <row r="102" spans="1:80" x14ac:dyDescent="0.25">
      <c r="A102" s="40">
        <v>41704</v>
      </c>
      <c r="B102" s="41">
        <v>2.6945601851851853E-2</v>
      </c>
      <c r="C102">
        <v>8.36</v>
      </c>
      <c r="D102">
        <v>11.0867</v>
      </c>
      <c r="E102">
        <v>110866.7418</v>
      </c>
      <c r="F102">
        <v>8.6999999999999993</v>
      </c>
      <c r="G102">
        <v>-6.3</v>
      </c>
      <c r="H102">
        <v>7486.3</v>
      </c>
      <c r="I102"/>
      <c r="J102">
        <v>0</v>
      </c>
      <c r="K102">
        <v>0.81420000000000003</v>
      </c>
      <c r="L102">
        <v>6.8070000000000004</v>
      </c>
      <c r="M102">
        <v>9.0271000000000008</v>
      </c>
      <c r="N102">
        <v>7.0759999999999996</v>
      </c>
      <c r="O102">
        <v>0</v>
      </c>
      <c r="P102">
        <v>7.1</v>
      </c>
      <c r="Q102">
        <v>5.4821999999999997</v>
      </c>
      <c r="R102">
        <v>0</v>
      </c>
      <c r="S102">
        <v>5.5</v>
      </c>
      <c r="T102">
        <v>7486.2565000000004</v>
      </c>
      <c r="U102"/>
      <c r="V102"/>
      <c r="W102">
        <v>0</v>
      </c>
      <c r="X102">
        <v>0</v>
      </c>
      <c r="Y102">
        <v>12.2</v>
      </c>
      <c r="Z102">
        <v>844</v>
      </c>
      <c r="AA102">
        <v>868</v>
      </c>
      <c r="AB102">
        <v>794</v>
      </c>
      <c r="AC102">
        <v>48</v>
      </c>
      <c r="AD102">
        <v>13.15</v>
      </c>
      <c r="AE102">
        <v>0.3</v>
      </c>
      <c r="AF102">
        <v>973</v>
      </c>
      <c r="AG102">
        <v>0</v>
      </c>
      <c r="AH102">
        <v>11</v>
      </c>
      <c r="AI102">
        <v>17</v>
      </c>
      <c r="AJ102">
        <v>191</v>
      </c>
      <c r="AK102">
        <v>189</v>
      </c>
      <c r="AL102">
        <v>7.2</v>
      </c>
      <c r="AM102">
        <v>195</v>
      </c>
      <c r="AN102" t="s">
        <v>155</v>
      </c>
      <c r="AO102">
        <v>1</v>
      </c>
      <c r="AP102" s="42">
        <v>0.94354166666666661</v>
      </c>
      <c r="AQ102">
        <v>47.160691</v>
      </c>
      <c r="AR102">
        <v>-88.492875999999995</v>
      </c>
      <c r="AS102">
        <v>-242.7</v>
      </c>
      <c r="AT102">
        <v>42.9</v>
      </c>
      <c r="AU102">
        <v>12</v>
      </c>
      <c r="AV102">
        <v>0</v>
      </c>
      <c r="AW102" t="s">
        <v>235</v>
      </c>
      <c r="AX102">
        <v>1.5</v>
      </c>
      <c r="AY102">
        <v>1.8</v>
      </c>
      <c r="AZ102">
        <v>2.7</v>
      </c>
      <c r="BA102">
        <v>14.048999999999999</v>
      </c>
      <c r="BB102">
        <v>9.3800000000000008</v>
      </c>
      <c r="BC102">
        <v>0.67</v>
      </c>
      <c r="BD102">
        <v>22.815000000000001</v>
      </c>
      <c r="BE102">
        <v>1244.961</v>
      </c>
      <c r="BF102">
        <v>1050.819</v>
      </c>
      <c r="BG102">
        <v>0.13600000000000001</v>
      </c>
      <c r="BH102">
        <v>0</v>
      </c>
      <c r="BI102">
        <v>0.13600000000000001</v>
      </c>
      <c r="BJ102">
        <v>0.105</v>
      </c>
      <c r="BK102">
        <v>0</v>
      </c>
      <c r="BL102">
        <v>0.105</v>
      </c>
      <c r="BM102">
        <v>45.2408</v>
      </c>
      <c r="BN102"/>
      <c r="BO102"/>
      <c r="BP102"/>
      <c r="BQ102">
        <v>0</v>
      </c>
      <c r="BR102">
        <v>0.36786999999999997</v>
      </c>
      <c r="BS102">
        <v>-2.4111440000000002</v>
      </c>
      <c r="BT102">
        <v>8.9999999999999993E-3</v>
      </c>
      <c r="BU102">
        <v>8.8555510000000002</v>
      </c>
      <c r="BV102">
        <v>-48.463994399999997</v>
      </c>
      <c r="BW102" s="4">
        <f t="shared" si="14"/>
        <v>2.3396365742</v>
      </c>
      <c r="BY102" s="4">
        <f t="shared" si="15"/>
        <v>8511.1576652104923</v>
      </c>
      <c r="BZ102" s="4">
        <f t="shared" si="16"/>
        <v>7183.9087221196678</v>
      </c>
      <c r="CA102" s="4">
        <f t="shared" si="17"/>
        <v>0.71783096406000002</v>
      </c>
      <c r="CB102" s="4">
        <f t="shared" si="18"/>
        <v>309.28806741757762</v>
      </c>
    </row>
    <row r="103" spans="1:80" x14ac:dyDescent="0.25">
      <c r="A103" s="40">
        <v>41704</v>
      </c>
      <c r="B103" s="41">
        <v>2.695717592592593E-2</v>
      </c>
      <c r="C103">
        <v>8.2579999999999991</v>
      </c>
      <c r="D103">
        <v>11.282999999999999</v>
      </c>
      <c r="E103">
        <v>112830.4184</v>
      </c>
      <c r="F103">
        <v>8.3000000000000007</v>
      </c>
      <c r="G103">
        <v>2.2999999999999998</v>
      </c>
      <c r="H103">
        <v>7829.9</v>
      </c>
      <c r="I103"/>
      <c r="J103">
        <v>0</v>
      </c>
      <c r="K103">
        <v>0.81259999999999999</v>
      </c>
      <c r="L103">
        <v>6.7098000000000004</v>
      </c>
      <c r="M103">
        <v>9.1681000000000008</v>
      </c>
      <c r="N103">
        <v>6.7366999999999999</v>
      </c>
      <c r="O103">
        <v>1.8689</v>
      </c>
      <c r="P103">
        <v>8.6</v>
      </c>
      <c r="Q103">
        <v>5.2194000000000003</v>
      </c>
      <c r="R103">
        <v>1.4479</v>
      </c>
      <c r="S103">
        <v>6.7</v>
      </c>
      <c r="T103">
        <v>7829.9110000000001</v>
      </c>
      <c r="U103"/>
      <c r="V103"/>
      <c r="W103">
        <v>0</v>
      </c>
      <c r="X103">
        <v>0</v>
      </c>
      <c r="Y103">
        <v>12.2</v>
      </c>
      <c r="Z103">
        <v>845</v>
      </c>
      <c r="AA103">
        <v>868</v>
      </c>
      <c r="AB103">
        <v>793</v>
      </c>
      <c r="AC103">
        <v>48</v>
      </c>
      <c r="AD103">
        <v>13.15</v>
      </c>
      <c r="AE103">
        <v>0.3</v>
      </c>
      <c r="AF103">
        <v>973</v>
      </c>
      <c r="AG103">
        <v>0</v>
      </c>
      <c r="AH103">
        <v>11</v>
      </c>
      <c r="AI103">
        <v>17</v>
      </c>
      <c r="AJ103">
        <v>191</v>
      </c>
      <c r="AK103">
        <v>189</v>
      </c>
      <c r="AL103">
        <v>7.1</v>
      </c>
      <c r="AM103">
        <v>195</v>
      </c>
      <c r="AN103" t="s">
        <v>155</v>
      </c>
      <c r="AO103">
        <v>1</v>
      </c>
      <c r="AP103" s="42">
        <v>0.94355324074074076</v>
      </c>
      <c r="AQ103">
        <v>47.160772000000001</v>
      </c>
      <c r="AR103">
        <v>-88.492997000000003</v>
      </c>
      <c r="AS103">
        <v>-242.7</v>
      </c>
      <c r="AT103">
        <v>42.9</v>
      </c>
      <c r="AU103">
        <v>12</v>
      </c>
      <c r="AV103">
        <v>0</v>
      </c>
      <c r="AW103" t="s">
        <v>235</v>
      </c>
      <c r="AX103">
        <v>1.5</v>
      </c>
      <c r="AY103">
        <v>1.8</v>
      </c>
      <c r="AZ103">
        <v>2.7</v>
      </c>
      <c r="BA103">
        <v>14.048999999999999</v>
      </c>
      <c r="BB103">
        <v>9.2899999999999991</v>
      </c>
      <c r="BC103">
        <v>0.66</v>
      </c>
      <c r="BD103">
        <v>23.068999999999999</v>
      </c>
      <c r="BE103">
        <v>1221.414</v>
      </c>
      <c r="BF103">
        <v>1062.211</v>
      </c>
      <c r="BG103">
        <v>0.128</v>
      </c>
      <c r="BH103">
        <v>3.5999999999999997E-2</v>
      </c>
      <c r="BI103">
        <v>0.16400000000000001</v>
      </c>
      <c r="BJ103">
        <v>9.9000000000000005E-2</v>
      </c>
      <c r="BK103">
        <v>2.8000000000000001E-2</v>
      </c>
      <c r="BL103">
        <v>0.127</v>
      </c>
      <c r="BM103">
        <v>47.094999999999999</v>
      </c>
      <c r="BN103"/>
      <c r="BO103"/>
      <c r="BP103"/>
      <c r="BQ103">
        <v>0</v>
      </c>
      <c r="BR103">
        <v>0.36374400000000001</v>
      </c>
      <c r="BS103">
        <v>-2.8313259999999998</v>
      </c>
      <c r="BT103">
        <v>9.7179999999999992E-3</v>
      </c>
      <c r="BU103">
        <v>8.7562270000000009</v>
      </c>
      <c r="BV103">
        <v>-56.909652600000001</v>
      </c>
      <c r="BW103" s="4">
        <f t="shared" si="14"/>
        <v>2.3133951734</v>
      </c>
      <c r="BY103" s="4">
        <f t="shared" si="15"/>
        <v>8256.5232051230178</v>
      </c>
      <c r="BZ103" s="4">
        <f t="shared" si="16"/>
        <v>7180.3416124564847</v>
      </c>
      <c r="CA103" s="4">
        <f t="shared" si="17"/>
        <v>0.66922091715600007</v>
      </c>
      <c r="CB103" s="4">
        <f t="shared" si="18"/>
        <v>318.35312215618006</v>
      </c>
    </row>
    <row r="104" spans="1:80" x14ac:dyDescent="0.25">
      <c r="A104" s="40">
        <v>41704</v>
      </c>
      <c r="B104" s="41">
        <v>2.696875E-2</v>
      </c>
      <c r="C104">
        <v>7.9740000000000002</v>
      </c>
      <c r="D104">
        <v>11.631600000000001</v>
      </c>
      <c r="E104">
        <v>116316.4463</v>
      </c>
      <c r="F104">
        <v>7.8</v>
      </c>
      <c r="G104">
        <v>-6.1</v>
      </c>
      <c r="H104">
        <v>8139.8</v>
      </c>
      <c r="I104"/>
      <c r="J104">
        <v>0</v>
      </c>
      <c r="K104">
        <v>0.81059999999999999</v>
      </c>
      <c r="L104">
        <v>6.4634999999999998</v>
      </c>
      <c r="M104">
        <v>9.4283999999999999</v>
      </c>
      <c r="N104">
        <v>6.3564999999999996</v>
      </c>
      <c r="O104">
        <v>0</v>
      </c>
      <c r="P104">
        <v>6.4</v>
      </c>
      <c r="Q104">
        <v>4.9248000000000003</v>
      </c>
      <c r="R104">
        <v>0</v>
      </c>
      <c r="S104">
        <v>4.9000000000000004</v>
      </c>
      <c r="T104">
        <v>8139.8</v>
      </c>
      <c r="U104"/>
      <c r="V104"/>
      <c r="W104">
        <v>0</v>
      </c>
      <c r="X104">
        <v>0</v>
      </c>
      <c r="Y104">
        <v>12.2</v>
      </c>
      <c r="Z104">
        <v>845</v>
      </c>
      <c r="AA104">
        <v>868</v>
      </c>
      <c r="AB104">
        <v>795</v>
      </c>
      <c r="AC104">
        <v>48</v>
      </c>
      <c r="AD104">
        <v>13.15</v>
      </c>
      <c r="AE104">
        <v>0.3</v>
      </c>
      <c r="AF104">
        <v>973</v>
      </c>
      <c r="AG104">
        <v>0</v>
      </c>
      <c r="AH104">
        <v>11</v>
      </c>
      <c r="AI104">
        <v>17</v>
      </c>
      <c r="AJ104">
        <v>191</v>
      </c>
      <c r="AK104">
        <v>189</v>
      </c>
      <c r="AL104">
        <v>7</v>
      </c>
      <c r="AM104">
        <v>195</v>
      </c>
      <c r="AN104" t="s">
        <v>155</v>
      </c>
      <c r="AO104">
        <v>1</v>
      </c>
      <c r="AP104" s="42">
        <v>0.94355324074074076</v>
      </c>
      <c r="AQ104">
        <v>47.160811000000002</v>
      </c>
      <c r="AR104">
        <v>-88.493055999999996</v>
      </c>
      <c r="AS104">
        <v>-242.7</v>
      </c>
      <c r="AT104">
        <v>42.9</v>
      </c>
      <c r="AU104">
        <v>12</v>
      </c>
      <c r="AV104">
        <v>0</v>
      </c>
      <c r="AW104" t="s">
        <v>235</v>
      </c>
      <c r="AX104">
        <v>1.5</v>
      </c>
      <c r="AY104">
        <v>1.8</v>
      </c>
      <c r="AZ104">
        <v>2.7</v>
      </c>
      <c r="BA104">
        <v>14.048999999999999</v>
      </c>
      <c r="BB104">
        <v>9.19</v>
      </c>
      <c r="BC104">
        <v>0.65</v>
      </c>
      <c r="BD104">
        <v>23.367999999999999</v>
      </c>
      <c r="BE104">
        <v>1173.395</v>
      </c>
      <c r="BF104">
        <v>1089.42</v>
      </c>
      <c r="BG104">
        <v>0.121</v>
      </c>
      <c r="BH104">
        <v>0</v>
      </c>
      <c r="BI104">
        <v>0.121</v>
      </c>
      <c r="BJ104">
        <v>9.4E-2</v>
      </c>
      <c r="BK104">
        <v>0</v>
      </c>
      <c r="BL104">
        <v>9.4E-2</v>
      </c>
      <c r="BM104">
        <v>48.826500000000003</v>
      </c>
      <c r="BN104"/>
      <c r="BO104"/>
      <c r="BP104"/>
      <c r="BQ104">
        <v>0</v>
      </c>
      <c r="BR104">
        <v>0.37318000000000001</v>
      </c>
      <c r="BS104">
        <v>-3.4592839999999998</v>
      </c>
      <c r="BT104">
        <v>0.01</v>
      </c>
      <c r="BU104">
        <v>8.9833759999999998</v>
      </c>
      <c r="BV104">
        <v>-69.531608399999996</v>
      </c>
      <c r="BW104" s="4">
        <f t="shared" si="14"/>
        <v>2.3734079391999998</v>
      </c>
      <c r="BY104" s="4">
        <f t="shared" si="15"/>
        <v>8137.6894277334404</v>
      </c>
      <c r="BZ104" s="4">
        <f t="shared" si="16"/>
        <v>7555.3088400422403</v>
      </c>
      <c r="CA104" s="4">
        <f t="shared" si="17"/>
        <v>0.65190562956800002</v>
      </c>
      <c r="CB104" s="4">
        <f t="shared" si="18"/>
        <v>338.61989597980801</v>
      </c>
    </row>
    <row r="105" spans="1:80" x14ac:dyDescent="0.25">
      <c r="A105" s="40">
        <v>41704</v>
      </c>
      <c r="B105" s="41">
        <v>2.6980324074074077E-2</v>
      </c>
      <c r="C105">
        <v>7.9240000000000004</v>
      </c>
      <c r="D105">
        <v>11.954599999999999</v>
      </c>
      <c r="E105">
        <v>119545.75659999999</v>
      </c>
      <c r="F105">
        <v>7.7</v>
      </c>
      <c r="G105">
        <v>-11.4</v>
      </c>
      <c r="H105">
        <v>8017.1</v>
      </c>
      <c r="I105"/>
      <c r="J105">
        <v>0</v>
      </c>
      <c r="K105">
        <v>0.80769999999999997</v>
      </c>
      <c r="L105">
        <v>6.4001999999999999</v>
      </c>
      <c r="M105">
        <v>9.6555</v>
      </c>
      <c r="N105">
        <v>6.2191999999999998</v>
      </c>
      <c r="O105">
        <v>0</v>
      </c>
      <c r="P105">
        <v>6.2</v>
      </c>
      <c r="Q105">
        <v>4.8183999999999996</v>
      </c>
      <c r="R105">
        <v>0</v>
      </c>
      <c r="S105">
        <v>4.8</v>
      </c>
      <c r="T105">
        <v>8017.0914000000002</v>
      </c>
      <c r="U105"/>
      <c r="V105"/>
      <c r="W105">
        <v>0</v>
      </c>
      <c r="X105">
        <v>0</v>
      </c>
      <c r="Y105">
        <v>12.2</v>
      </c>
      <c r="Z105">
        <v>845</v>
      </c>
      <c r="AA105">
        <v>869</v>
      </c>
      <c r="AB105">
        <v>796</v>
      </c>
      <c r="AC105">
        <v>48</v>
      </c>
      <c r="AD105">
        <v>13.15</v>
      </c>
      <c r="AE105">
        <v>0.3</v>
      </c>
      <c r="AF105">
        <v>973</v>
      </c>
      <c r="AG105">
        <v>0</v>
      </c>
      <c r="AH105">
        <v>11</v>
      </c>
      <c r="AI105">
        <v>17</v>
      </c>
      <c r="AJ105">
        <v>191</v>
      </c>
      <c r="AK105">
        <v>189</v>
      </c>
      <c r="AL105">
        <v>7.1</v>
      </c>
      <c r="AM105">
        <v>195</v>
      </c>
      <c r="AN105" t="s">
        <v>155</v>
      </c>
      <c r="AO105">
        <v>1</v>
      </c>
      <c r="AP105" s="42">
        <v>0.94356481481481491</v>
      </c>
      <c r="AQ105">
        <v>47.160972000000001</v>
      </c>
      <c r="AR105">
        <v>-88.493296000000001</v>
      </c>
      <c r="AS105">
        <v>-242.7</v>
      </c>
      <c r="AT105">
        <v>42.9</v>
      </c>
      <c r="AU105">
        <v>12</v>
      </c>
      <c r="AV105">
        <v>0</v>
      </c>
      <c r="AW105" t="s">
        <v>235</v>
      </c>
      <c r="AX105">
        <v>1.5</v>
      </c>
      <c r="AY105">
        <v>1.8</v>
      </c>
      <c r="AZ105">
        <v>2.7</v>
      </c>
      <c r="BA105">
        <v>14.048999999999999</v>
      </c>
      <c r="BB105">
        <v>9.0399999999999991</v>
      </c>
      <c r="BC105">
        <v>0.64</v>
      </c>
      <c r="BD105">
        <v>23.81</v>
      </c>
      <c r="BE105">
        <v>1151.4359999999999</v>
      </c>
      <c r="BF105">
        <v>1105.605</v>
      </c>
      <c r="BG105">
        <v>0.11700000000000001</v>
      </c>
      <c r="BH105">
        <v>0</v>
      </c>
      <c r="BI105">
        <v>0.11700000000000001</v>
      </c>
      <c r="BJ105">
        <v>9.0999999999999998E-2</v>
      </c>
      <c r="BK105">
        <v>0</v>
      </c>
      <c r="BL105">
        <v>9.0999999999999998E-2</v>
      </c>
      <c r="BM105">
        <v>47.6569</v>
      </c>
      <c r="BN105"/>
      <c r="BO105"/>
      <c r="BP105"/>
      <c r="BQ105">
        <v>0</v>
      </c>
      <c r="BR105">
        <v>0.330766</v>
      </c>
      <c r="BS105">
        <v>-3.5765359999999999</v>
      </c>
      <c r="BT105">
        <v>0.01</v>
      </c>
      <c r="BU105">
        <v>7.9623650000000001</v>
      </c>
      <c r="BV105">
        <v>-71.888373599999994</v>
      </c>
      <c r="BW105" s="4">
        <f t="shared" si="14"/>
        <v>2.1036568330000001</v>
      </c>
      <c r="BY105" s="4">
        <f t="shared" si="15"/>
        <v>7077.8146611400798</v>
      </c>
      <c r="BZ105" s="4">
        <f t="shared" si="16"/>
        <v>6796.0939890969012</v>
      </c>
      <c r="CA105" s="4">
        <f t="shared" si="17"/>
        <v>0.55937206598</v>
      </c>
      <c r="CB105" s="4">
        <f t="shared" si="18"/>
        <v>292.94438034288203</v>
      </c>
    </row>
    <row r="106" spans="1:80" x14ac:dyDescent="0.25">
      <c r="A106" s="40">
        <v>41704</v>
      </c>
      <c r="B106" s="41">
        <v>2.6991898148148147E-2</v>
      </c>
      <c r="C106">
        <v>7.8330000000000002</v>
      </c>
      <c r="D106">
        <v>12.02</v>
      </c>
      <c r="E106">
        <v>120199.52619999999</v>
      </c>
      <c r="F106">
        <v>6.3</v>
      </c>
      <c r="G106">
        <v>-4.5</v>
      </c>
      <c r="H106">
        <v>7615.1</v>
      </c>
      <c r="I106"/>
      <c r="J106">
        <v>0</v>
      </c>
      <c r="K106">
        <v>0.80810000000000004</v>
      </c>
      <c r="L106">
        <v>6.3292999999999999</v>
      </c>
      <c r="M106">
        <v>9.7126999999999999</v>
      </c>
      <c r="N106">
        <v>5.1219000000000001</v>
      </c>
      <c r="O106">
        <v>0</v>
      </c>
      <c r="P106">
        <v>5.0999999999999996</v>
      </c>
      <c r="Q106">
        <v>3.9681999999999999</v>
      </c>
      <c r="R106">
        <v>0</v>
      </c>
      <c r="S106">
        <v>4</v>
      </c>
      <c r="T106">
        <v>7615.0630000000001</v>
      </c>
      <c r="U106"/>
      <c r="V106"/>
      <c r="W106">
        <v>0</v>
      </c>
      <c r="X106">
        <v>0</v>
      </c>
      <c r="Y106">
        <v>12.3</v>
      </c>
      <c r="Z106">
        <v>845</v>
      </c>
      <c r="AA106">
        <v>869</v>
      </c>
      <c r="AB106">
        <v>795</v>
      </c>
      <c r="AC106">
        <v>48</v>
      </c>
      <c r="AD106">
        <v>13.15</v>
      </c>
      <c r="AE106">
        <v>0.3</v>
      </c>
      <c r="AF106">
        <v>973</v>
      </c>
      <c r="AG106">
        <v>0</v>
      </c>
      <c r="AH106">
        <v>11</v>
      </c>
      <c r="AI106">
        <v>17</v>
      </c>
      <c r="AJ106">
        <v>191</v>
      </c>
      <c r="AK106">
        <v>189</v>
      </c>
      <c r="AL106">
        <v>7</v>
      </c>
      <c r="AM106">
        <v>195</v>
      </c>
      <c r="AN106" t="s">
        <v>155</v>
      </c>
      <c r="AO106">
        <v>1</v>
      </c>
      <c r="AP106" s="42">
        <v>0.94358796296296299</v>
      </c>
      <c r="AQ106">
        <v>47.161254999999997</v>
      </c>
      <c r="AR106">
        <v>-88.493358999999998</v>
      </c>
      <c r="AS106">
        <v>-86.8</v>
      </c>
      <c r="AT106">
        <v>42.2</v>
      </c>
      <c r="AU106">
        <v>12</v>
      </c>
      <c r="AV106">
        <v>0</v>
      </c>
      <c r="AW106" t="s">
        <v>235</v>
      </c>
      <c r="AX106">
        <v>1.4511799999999999</v>
      </c>
      <c r="AY106">
        <v>1.8</v>
      </c>
      <c r="AZ106">
        <v>2.6023610000000001</v>
      </c>
      <c r="BA106">
        <v>14.048999999999999</v>
      </c>
      <c r="BB106">
        <v>9.06</v>
      </c>
      <c r="BC106">
        <v>0.64</v>
      </c>
      <c r="BD106">
        <v>23.754000000000001</v>
      </c>
      <c r="BE106">
        <v>1142.3430000000001</v>
      </c>
      <c r="BF106">
        <v>1115.7280000000001</v>
      </c>
      <c r="BG106">
        <v>9.7000000000000003E-2</v>
      </c>
      <c r="BH106">
        <v>0</v>
      </c>
      <c r="BI106">
        <v>9.7000000000000003E-2</v>
      </c>
      <c r="BJ106">
        <v>7.4999999999999997E-2</v>
      </c>
      <c r="BK106">
        <v>0</v>
      </c>
      <c r="BL106">
        <v>7.4999999999999997E-2</v>
      </c>
      <c r="BM106">
        <v>45.412500000000001</v>
      </c>
      <c r="BN106"/>
      <c r="BO106"/>
      <c r="BP106"/>
      <c r="BQ106">
        <v>0</v>
      </c>
      <c r="BR106">
        <v>0.34961799999999998</v>
      </c>
      <c r="BS106">
        <v>-3.6987019999999999</v>
      </c>
      <c r="BT106">
        <v>0.01</v>
      </c>
      <c r="BU106">
        <v>8.4161789999999996</v>
      </c>
      <c r="BV106">
        <v>-74.343910199999996</v>
      </c>
      <c r="BW106" s="4">
        <f t="shared" si="14"/>
        <v>2.2235544917999999</v>
      </c>
      <c r="BY106" s="4">
        <f t="shared" si="15"/>
        <v>7422.1339652304841</v>
      </c>
      <c r="BZ106" s="4">
        <f t="shared" si="16"/>
        <v>7249.2085868768654</v>
      </c>
      <c r="CA106" s="4">
        <f t="shared" si="17"/>
        <v>0.4872967641</v>
      </c>
      <c r="CB106" s="4">
        <f t="shared" si="18"/>
        <v>295.05819066255003</v>
      </c>
    </row>
    <row r="107" spans="1:80" x14ac:dyDescent="0.25">
      <c r="A107" s="40">
        <v>41704</v>
      </c>
      <c r="B107" s="41">
        <v>2.7003472222222224E-2</v>
      </c>
      <c r="C107">
        <v>7.8410000000000002</v>
      </c>
      <c r="D107">
        <v>11.9506</v>
      </c>
      <c r="E107">
        <v>119505.7868</v>
      </c>
      <c r="F107">
        <v>4.5</v>
      </c>
      <c r="G107">
        <v>2.4</v>
      </c>
      <c r="H107">
        <v>7557.5</v>
      </c>
      <c r="I107"/>
      <c r="J107">
        <v>0</v>
      </c>
      <c r="K107">
        <v>0.80869999999999997</v>
      </c>
      <c r="L107">
        <v>6.3411999999999997</v>
      </c>
      <c r="M107">
        <v>9.6643000000000008</v>
      </c>
      <c r="N107">
        <v>3.6274999999999999</v>
      </c>
      <c r="O107">
        <v>1.9409000000000001</v>
      </c>
      <c r="P107">
        <v>5.6</v>
      </c>
      <c r="Q107">
        <v>2.8104</v>
      </c>
      <c r="R107">
        <v>1.5037</v>
      </c>
      <c r="S107">
        <v>4.3</v>
      </c>
      <c r="T107">
        <v>7557.4985999999999</v>
      </c>
      <c r="U107"/>
      <c r="V107"/>
      <c r="W107">
        <v>0</v>
      </c>
      <c r="X107">
        <v>0</v>
      </c>
      <c r="Y107">
        <v>12.2</v>
      </c>
      <c r="Z107">
        <v>846</v>
      </c>
      <c r="AA107">
        <v>869</v>
      </c>
      <c r="AB107">
        <v>795</v>
      </c>
      <c r="AC107">
        <v>48</v>
      </c>
      <c r="AD107">
        <v>13.15</v>
      </c>
      <c r="AE107">
        <v>0.3</v>
      </c>
      <c r="AF107">
        <v>973</v>
      </c>
      <c r="AG107">
        <v>0</v>
      </c>
      <c r="AH107">
        <v>11</v>
      </c>
      <c r="AI107">
        <v>17</v>
      </c>
      <c r="AJ107">
        <v>191</v>
      </c>
      <c r="AK107">
        <v>189</v>
      </c>
      <c r="AL107">
        <v>6.8</v>
      </c>
      <c r="AM107">
        <v>195</v>
      </c>
      <c r="AN107" t="s">
        <v>155</v>
      </c>
      <c r="AO107">
        <v>0</v>
      </c>
      <c r="AP107" s="42">
        <v>0.94358796296296299</v>
      </c>
      <c r="AQ107">
        <v>47.161625000000001</v>
      </c>
      <c r="AR107">
        <v>-88.492801999999998</v>
      </c>
      <c r="AS107">
        <v>394.3</v>
      </c>
      <c r="AT107">
        <v>39.799999999999997</v>
      </c>
      <c r="AU107">
        <v>12</v>
      </c>
      <c r="AV107">
        <v>0</v>
      </c>
      <c r="AW107" t="s">
        <v>235</v>
      </c>
      <c r="AX107">
        <v>1.300502</v>
      </c>
      <c r="AY107">
        <v>1.8</v>
      </c>
      <c r="AZ107">
        <v>2.301005</v>
      </c>
      <c r="BA107">
        <v>14.048999999999999</v>
      </c>
      <c r="BB107">
        <v>9.1</v>
      </c>
      <c r="BC107">
        <v>0.65</v>
      </c>
      <c r="BD107">
        <v>23.657</v>
      </c>
      <c r="BE107">
        <v>1147.3810000000001</v>
      </c>
      <c r="BF107">
        <v>1112.9749999999999</v>
      </c>
      <c r="BG107">
        <v>6.9000000000000006E-2</v>
      </c>
      <c r="BH107">
        <v>3.6999999999999998E-2</v>
      </c>
      <c r="BI107">
        <v>0.106</v>
      </c>
      <c r="BJ107">
        <v>5.2999999999999999E-2</v>
      </c>
      <c r="BK107">
        <v>2.8000000000000001E-2</v>
      </c>
      <c r="BL107">
        <v>8.2000000000000003E-2</v>
      </c>
      <c r="BM107">
        <v>45.183300000000003</v>
      </c>
      <c r="BN107"/>
      <c r="BO107"/>
      <c r="BP107"/>
      <c r="BQ107">
        <v>0</v>
      </c>
      <c r="BR107">
        <v>0.37619399999999997</v>
      </c>
      <c r="BS107">
        <v>-3.19754</v>
      </c>
      <c r="BT107">
        <v>1.0717000000000001E-2</v>
      </c>
      <c r="BU107">
        <v>9.0559259999999995</v>
      </c>
      <c r="BV107">
        <v>-64.270554000000004</v>
      </c>
      <c r="BW107" s="4">
        <f t="shared" si="14"/>
        <v>2.3925756491999999</v>
      </c>
      <c r="BY107" s="4">
        <f t="shared" si="15"/>
        <v>8021.5412158102326</v>
      </c>
      <c r="BZ107" s="4">
        <f t="shared" si="16"/>
        <v>7781.0028531641992</v>
      </c>
      <c r="CA107" s="4">
        <f t="shared" si="17"/>
        <v>0.37053226821599999</v>
      </c>
      <c r="CB107" s="4">
        <f t="shared" si="18"/>
        <v>315.88435159403758</v>
      </c>
    </row>
    <row r="108" spans="1:80" x14ac:dyDescent="0.25">
      <c r="A108" s="40">
        <v>41704</v>
      </c>
      <c r="B108" s="41">
        <v>2.7015046296296294E-2</v>
      </c>
      <c r="C108">
        <v>7.976</v>
      </c>
      <c r="D108">
        <v>11.617900000000001</v>
      </c>
      <c r="E108">
        <v>116179.4544</v>
      </c>
      <c r="F108">
        <v>3.9</v>
      </c>
      <c r="G108">
        <v>10.9</v>
      </c>
      <c r="H108">
        <v>7445.4</v>
      </c>
      <c r="I108"/>
      <c r="J108">
        <v>0</v>
      </c>
      <c r="K108">
        <v>0.81130000000000002</v>
      </c>
      <c r="L108">
        <v>6.4710000000000001</v>
      </c>
      <c r="M108">
        <v>9.4251000000000005</v>
      </c>
      <c r="N108">
        <v>3.1326999999999998</v>
      </c>
      <c r="O108">
        <v>8.8635000000000002</v>
      </c>
      <c r="P108">
        <v>12</v>
      </c>
      <c r="Q108">
        <v>2.4270999999999998</v>
      </c>
      <c r="R108">
        <v>6.8670999999999998</v>
      </c>
      <c r="S108">
        <v>9.3000000000000007</v>
      </c>
      <c r="T108">
        <v>7445.4264999999996</v>
      </c>
      <c r="U108"/>
      <c r="V108"/>
      <c r="W108">
        <v>0</v>
      </c>
      <c r="X108">
        <v>0</v>
      </c>
      <c r="Y108">
        <v>12.3</v>
      </c>
      <c r="Z108">
        <v>845</v>
      </c>
      <c r="AA108">
        <v>869</v>
      </c>
      <c r="AB108">
        <v>795</v>
      </c>
      <c r="AC108">
        <v>48</v>
      </c>
      <c r="AD108">
        <v>13.15</v>
      </c>
      <c r="AE108">
        <v>0.3</v>
      </c>
      <c r="AF108">
        <v>973</v>
      </c>
      <c r="AG108">
        <v>0</v>
      </c>
      <c r="AH108">
        <v>11</v>
      </c>
      <c r="AI108">
        <v>17</v>
      </c>
      <c r="AJ108">
        <v>191</v>
      </c>
      <c r="AK108">
        <v>189</v>
      </c>
      <c r="AL108">
        <v>6.6</v>
      </c>
      <c r="AM108">
        <v>195</v>
      </c>
      <c r="AN108" t="s">
        <v>155</v>
      </c>
      <c r="AO108">
        <v>1</v>
      </c>
      <c r="AP108" s="42">
        <v>0.94361111111111118</v>
      </c>
      <c r="AQ108">
        <v>47.161859</v>
      </c>
      <c r="AR108">
        <v>-88.492500000000007</v>
      </c>
      <c r="AS108">
        <v>715.2</v>
      </c>
      <c r="AT108">
        <v>37.5</v>
      </c>
      <c r="AU108">
        <v>12</v>
      </c>
      <c r="AV108">
        <v>6</v>
      </c>
      <c r="AW108" t="s">
        <v>215</v>
      </c>
      <c r="AX108">
        <v>1.2</v>
      </c>
      <c r="AY108">
        <v>1.8</v>
      </c>
      <c r="AZ108">
        <v>2.1</v>
      </c>
      <c r="BA108">
        <v>14.048999999999999</v>
      </c>
      <c r="BB108">
        <v>9.23</v>
      </c>
      <c r="BC108">
        <v>0.66</v>
      </c>
      <c r="BD108">
        <v>23.265000000000001</v>
      </c>
      <c r="BE108">
        <v>1179.3710000000001</v>
      </c>
      <c r="BF108">
        <v>1093.319</v>
      </c>
      <c r="BG108">
        <v>0.06</v>
      </c>
      <c r="BH108">
        <v>0.16900000000000001</v>
      </c>
      <c r="BI108">
        <v>0.22900000000000001</v>
      </c>
      <c r="BJ108">
        <v>4.5999999999999999E-2</v>
      </c>
      <c r="BK108">
        <v>0.13100000000000001</v>
      </c>
      <c r="BL108">
        <v>0.17699999999999999</v>
      </c>
      <c r="BM108">
        <v>44.836799999999997</v>
      </c>
      <c r="BN108"/>
      <c r="BO108"/>
      <c r="BP108"/>
      <c r="BQ108">
        <v>0</v>
      </c>
      <c r="BR108">
        <v>0.40037800000000001</v>
      </c>
      <c r="BS108">
        <v>-3.1519699999999999</v>
      </c>
      <c r="BT108">
        <v>1.0999999999999999E-2</v>
      </c>
      <c r="BU108">
        <v>9.638109</v>
      </c>
      <c r="BV108">
        <v>-63.354596999999998</v>
      </c>
      <c r="BW108" s="4">
        <f t="shared" si="14"/>
        <v>2.5463883977999999</v>
      </c>
      <c r="BY108" s="4">
        <f t="shared" si="15"/>
        <v>8775.2516245669103</v>
      </c>
      <c r="BZ108" s="4">
        <f t="shared" si="16"/>
        <v>8134.971379591213</v>
      </c>
      <c r="CA108" s="4">
        <f t="shared" si="17"/>
        <v>0.34226852680800002</v>
      </c>
      <c r="CB108" s="4">
        <f t="shared" si="18"/>
        <v>333.61359745184637</v>
      </c>
    </row>
    <row r="109" spans="1:80" x14ac:dyDescent="0.25">
      <c r="A109" s="40">
        <v>41704</v>
      </c>
      <c r="B109" s="41">
        <v>2.7026620370370374E-2</v>
      </c>
      <c r="C109">
        <v>8.2200000000000006</v>
      </c>
      <c r="D109">
        <v>11.3918</v>
      </c>
      <c r="E109">
        <v>113917.7427</v>
      </c>
      <c r="F109">
        <v>4.2</v>
      </c>
      <c r="G109">
        <v>18.8</v>
      </c>
      <c r="H109">
        <v>7442.4</v>
      </c>
      <c r="I109"/>
      <c r="J109">
        <v>0</v>
      </c>
      <c r="K109">
        <v>0.81200000000000006</v>
      </c>
      <c r="L109">
        <v>6.6742999999999997</v>
      </c>
      <c r="M109">
        <v>9.2497000000000007</v>
      </c>
      <c r="N109">
        <v>3.4102999999999999</v>
      </c>
      <c r="O109">
        <v>15.2263</v>
      </c>
      <c r="P109">
        <v>18.600000000000001</v>
      </c>
      <c r="Q109">
        <v>2.6421000000000001</v>
      </c>
      <c r="R109">
        <v>11.796799999999999</v>
      </c>
      <c r="S109">
        <v>14.4</v>
      </c>
      <c r="T109">
        <v>7442.4021000000002</v>
      </c>
      <c r="U109"/>
      <c r="V109"/>
      <c r="W109">
        <v>0</v>
      </c>
      <c r="X109">
        <v>0</v>
      </c>
      <c r="Y109">
        <v>12.2</v>
      </c>
      <c r="Z109">
        <v>845</v>
      </c>
      <c r="AA109">
        <v>868</v>
      </c>
      <c r="AB109">
        <v>794</v>
      </c>
      <c r="AC109">
        <v>48</v>
      </c>
      <c r="AD109">
        <v>13.15</v>
      </c>
      <c r="AE109">
        <v>0.3</v>
      </c>
      <c r="AF109">
        <v>973</v>
      </c>
      <c r="AG109">
        <v>0</v>
      </c>
      <c r="AH109">
        <v>11</v>
      </c>
      <c r="AI109">
        <v>17</v>
      </c>
      <c r="AJ109">
        <v>191</v>
      </c>
      <c r="AK109">
        <v>189.7</v>
      </c>
      <c r="AL109">
        <v>6.8</v>
      </c>
      <c r="AM109">
        <v>195</v>
      </c>
      <c r="AN109" t="s">
        <v>155</v>
      </c>
      <c r="AO109">
        <v>1</v>
      </c>
      <c r="AP109" s="42">
        <v>0.94362268518518511</v>
      </c>
      <c r="AQ109">
        <v>47.161833000000001</v>
      </c>
      <c r="AR109">
        <v>-88.492639999999994</v>
      </c>
      <c r="AS109">
        <v>715.2</v>
      </c>
      <c r="AT109">
        <v>35.9</v>
      </c>
      <c r="AU109">
        <v>12</v>
      </c>
      <c r="AV109">
        <v>6</v>
      </c>
      <c r="AW109" t="s">
        <v>215</v>
      </c>
      <c r="AX109">
        <v>1.2</v>
      </c>
      <c r="AY109">
        <v>1.8663339999999999</v>
      </c>
      <c r="AZ109">
        <v>2.166334</v>
      </c>
      <c r="BA109">
        <v>14.048999999999999</v>
      </c>
      <c r="BB109">
        <v>9.27</v>
      </c>
      <c r="BC109">
        <v>0.66</v>
      </c>
      <c r="BD109">
        <v>23.158000000000001</v>
      </c>
      <c r="BE109">
        <v>1214.4110000000001</v>
      </c>
      <c r="BF109">
        <v>1071.192</v>
      </c>
      <c r="BG109">
        <v>6.5000000000000002E-2</v>
      </c>
      <c r="BH109">
        <v>0.28999999999999998</v>
      </c>
      <c r="BI109">
        <v>0.35499999999999998</v>
      </c>
      <c r="BJ109">
        <v>0.05</v>
      </c>
      <c r="BK109">
        <v>0.22500000000000001</v>
      </c>
      <c r="BL109">
        <v>0.27500000000000002</v>
      </c>
      <c r="BM109">
        <v>44.744199999999999</v>
      </c>
      <c r="BN109"/>
      <c r="BO109"/>
      <c r="BP109"/>
      <c r="BQ109">
        <v>0</v>
      </c>
      <c r="BR109">
        <v>0.40871800000000003</v>
      </c>
      <c r="BS109">
        <v>-3.4260660000000001</v>
      </c>
      <c r="BT109">
        <v>1.0281999999999999E-2</v>
      </c>
      <c r="BU109">
        <v>9.8388639999999992</v>
      </c>
      <c r="BV109">
        <v>-68.863926599999999</v>
      </c>
      <c r="BW109" s="4">
        <f t="shared" si="14"/>
        <v>2.5994278687999999</v>
      </c>
      <c r="BY109" s="4">
        <f t="shared" si="15"/>
        <v>9224.1838445482881</v>
      </c>
      <c r="BZ109" s="4">
        <f t="shared" si="16"/>
        <v>8136.3491773455353</v>
      </c>
      <c r="CA109" s="4">
        <f t="shared" si="17"/>
        <v>0.37978015039999996</v>
      </c>
      <c r="CB109" s="4">
        <f t="shared" si="18"/>
        <v>339.85918011055355</v>
      </c>
    </row>
    <row r="110" spans="1:80" x14ac:dyDescent="0.25">
      <c r="A110" s="40">
        <v>41704</v>
      </c>
      <c r="B110" s="41">
        <v>2.7038194444444445E-2</v>
      </c>
      <c r="C110">
        <v>8.4510000000000005</v>
      </c>
      <c r="D110">
        <v>11.3004</v>
      </c>
      <c r="E110">
        <v>113003.75</v>
      </c>
      <c r="F110">
        <v>4</v>
      </c>
      <c r="G110">
        <v>13.9</v>
      </c>
      <c r="H110">
        <v>7559.8</v>
      </c>
      <c r="I110"/>
      <c r="J110">
        <v>0</v>
      </c>
      <c r="K110">
        <v>0.81110000000000004</v>
      </c>
      <c r="L110">
        <v>6.8552</v>
      </c>
      <c r="M110">
        <v>9.1662999999999997</v>
      </c>
      <c r="N110">
        <v>3.2406999999999999</v>
      </c>
      <c r="O110">
        <v>11.277900000000001</v>
      </c>
      <c r="P110">
        <v>14.5</v>
      </c>
      <c r="Q110">
        <v>2.5108000000000001</v>
      </c>
      <c r="R110">
        <v>8.7377000000000002</v>
      </c>
      <c r="S110">
        <v>11.2</v>
      </c>
      <c r="T110">
        <v>7559.7927</v>
      </c>
      <c r="U110"/>
      <c r="V110"/>
      <c r="W110">
        <v>0</v>
      </c>
      <c r="X110">
        <v>0</v>
      </c>
      <c r="Y110">
        <v>12.2</v>
      </c>
      <c r="Z110">
        <v>845</v>
      </c>
      <c r="AA110">
        <v>869</v>
      </c>
      <c r="AB110">
        <v>792</v>
      </c>
      <c r="AC110">
        <v>48</v>
      </c>
      <c r="AD110">
        <v>13.15</v>
      </c>
      <c r="AE110">
        <v>0.3</v>
      </c>
      <c r="AF110">
        <v>973</v>
      </c>
      <c r="AG110">
        <v>0</v>
      </c>
      <c r="AH110">
        <v>11</v>
      </c>
      <c r="AI110">
        <v>17</v>
      </c>
      <c r="AJ110">
        <v>191</v>
      </c>
      <c r="AK110">
        <v>189.3</v>
      </c>
      <c r="AL110">
        <v>6.8</v>
      </c>
      <c r="AM110">
        <v>195</v>
      </c>
      <c r="AN110" t="s">
        <v>155</v>
      </c>
      <c r="AO110">
        <v>1</v>
      </c>
      <c r="AP110" s="42">
        <v>0.94362268518518511</v>
      </c>
      <c r="AQ110">
        <v>47.162272000000002</v>
      </c>
      <c r="AR110">
        <v>-88.496025000000003</v>
      </c>
      <c r="AS110">
        <v>558.20000000000005</v>
      </c>
      <c r="AT110">
        <v>35.799999999999997</v>
      </c>
      <c r="AU110">
        <v>12</v>
      </c>
      <c r="AV110">
        <v>6</v>
      </c>
      <c r="AW110" t="s">
        <v>215</v>
      </c>
      <c r="AX110">
        <v>1.2</v>
      </c>
      <c r="AY110">
        <v>2.0661339999999999</v>
      </c>
      <c r="AZ110">
        <v>2.3661340000000002</v>
      </c>
      <c r="BA110">
        <v>14.048999999999999</v>
      </c>
      <c r="BB110">
        <v>9.2200000000000006</v>
      </c>
      <c r="BC110">
        <v>0.66</v>
      </c>
      <c r="BD110">
        <v>23.282</v>
      </c>
      <c r="BE110">
        <v>1239.191</v>
      </c>
      <c r="BF110">
        <v>1054.605</v>
      </c>
      <c r="BG110">
        <v>6.0999999999999999E-2</v>
      </c>
      <c r="BH110">
        <v>0.21299999999999999</v>
      </c>
      <c r="BI110">
        <v>0.27500000000000002</v>
      </c>
      <c r="BJ110">
        <v>4.8000000000000001E-2</v>
      </c>
      <c r="BK110">
        <v>0.16500000000000001</v>
      </c>
      <c r="BL110">
        <v>0.21299999999999999</v>
      </c>
      <c r="BM110">
        <v>45.153500000000001</v>
      </c>
      <c r="BN110"/>
      <c r="BO110"/>
      <c r="BP110"/>
      <c r="BQ110">
        <v>0</v>
      </c>
      <c r="BR110">
        <v>0.393204</v>
      </c>
      <c r="BS110">
        <v>-3.4265840000000001</v>
      </c>
      <c r="BT110">
        <v>1.0718E-2</v>
      </c>
      <c r="BU110">
        <v>9.4654039999999995</v>
      </c>
      <c r="BV110">
        <v>-68.874338399999999</v>
      </c>
      <c r="BW110" s="4">
        <f t="shared" si="14"/>
        <v>2.5007597367999996</v>
      </c>
      <c r="BY110" s="4">
        <f t="shared" si="15"/>
        <v>9055.130341982609</v>
      </c>
      <c r="BZ110" s="4">
        <f t="shared" si="16"/>
        <v>7706.3065615442392</v>
      </c>
      <c r="CA110" s="4">
        <f t="shared" si="17"/>
        <v>0.35075001062400002</v>
      </c>
      <c r="CB110" s="4">
        <f t="shared" si="18"/>
        <v>329.94980426480799</v>
      </c>
    </row>
    <row r="111" spans="1:80" x14ac:dyDescent="0.25">
      <c r="A111" s="40">
        <v>41704</v>
      </c>
      <c r="B111" s="41">
        <v>2.7049768518518522E-2</v>
      </c>
      <c r="C111">
        <v>8.1170000000000009</v>
      </c>
      <c r="D111">
        <v>11.219900000000001</v>
      </c>
      <c r="E111">
        <v>112199.0956</v>
      </c>
      <c r="F111">
        <v>3.3</v>
      </c>
      <c r="G111">
        <v>2.2000000000000002</v>
      </c>
      <c r="H111">
        <v>7890.6</v>
      </c>
      <c r="I111"/>
      <c r="J111">
        <v>0</v>
      </c>
      <c r="K111">
        <v>0.81410000000000005</v>
      </c>
      <c r="L111">
        <v>6.6078000000000001</v>
      </c>
      <c r="M111">
        <v>9.1340000000000003</v>
      </c>
      <c r="N111">
        <v>2.6629999999999998</v>
      </c>
      <c r="O111">
        <v>1.7923</v>
      </c>
      <c r="P111">
        <v>4.5</v>
      </c>
      <c r="Q111">
        <v>2.0632000000000001</v>
      </c>
      <c r="R111">
        <v>1.3886000000000001</v>
      </c>
      <c r="S111">
        <v>3.5</v>
      </c>
      <c r="T111">
        <v>7890.616</v>
      </c>
      <c r="U111"/>
      <c r="V111"/>
      <c r="W111">
        <v>0</v>
      </c>
      <c r="X111">
        <v>0</v>
      </c>
      <c r="Y111">
        <v>12.3</v>
      </c>
      <c r="Z111">
        <v>844</v>
      </c>
      <c r="AA111">
        <v>868</v>
      </c>
      <c r="AB111">
        <v>791</v>
      </c>
      <c r="AC111">
        <v>48</v>
      </c>
      <c r="AD111">
        <v>13.15</v>
      </c>
      <c r="AE111">
        <v>0.3</v>
      </c>
      <c r="AF111">
        <v>973</v>
      </c>
      <c r="AG111">
        <v>0</v>
      </c>
      <c r="AH111">
        <v>11</v>
      </c>
      <c r="AI111">
        <v>17</v>
      </c>
      <c r="AJ111">
        <v>191</v>
      </c>
      <c r="AK111">
        <v>189.7</v>
      </c>
      <c r="AL111">
        <v>6.9</v>
      </c>
      <c r="AM111">
        <v>195</v>
      </c>
      <c r="AN111" t="s">
        <v>155</v>
      </c>
      <c r="AO111">
        <v>1</v>
      </c>
      <c r="AP111" s="42">
        <v>0.94363425925925926</v>
      </c>
      <c r="AQ111">
        <v>47.163254999999999</v>
      </c>
      <c r="AR111">
        <v>-88.499866999999995</v>
      </c>
      <c r="AS111">
        <v>240.4</v>
      </c>
      <c r="AT111">
        <v>35.700000000000003</v>
      </c>
      <c r="AU111">
        <v>12</v>
      </c>
      <c r="AV111">
        <v>6</v>
      </c>
      <c r="AW111" t="s">
        <v>215</v>
      </c>
      <c r="AX111">
        <v>1.2989010000000001</v>
      </c>
      <c r="AY111">
        <v>1.8043960000000001</v>
      </c>
      <c r="AZ111">
        <v>2.5659339999999999</v>
      </c>
      <c r="BA111">
        <v>14.048999999999999</v>
      </c>
      <c r="BB111">
        <v>9.3800000000000008</v>
      </c>
      <c r="BC111">
        <v>0.67</v>
      </c>
      <c r="BD111">
        <v>22.837</v>
      </c>
      <c r="BE111">
        <v>1212.327</v>
      </c>
      <c r="BF111">
        <v>1066.606</v>
      </c>
      <c r="BG111">
        <v>5.0999999999999997E-2</v>
      </c>
      <c r="BH111">
        <v>3.4000000000000002E-2</v>
      </c>
      <c r="BI111">
        <v>8.5999999999999993E-2</v>
      </c>
      <c r="BJ111">
        <v>0.04</v>
      </c>
      <c r="BK111">
        <v>2.7E-2</v>
      </c>
      <c r="BL111">
        <v>6.6000000000000003E-2</v>
      </c>
      <c r="BM111">
        <v>47.834299999999999</v>
      </c>
      <c r="BN111"/>
      <c r="BO111"/>
      <c r="BP111"/>
      <c r="BQ111">
        <v>0</v>
      </c>
      <c r="BR111">
        <v>0.34750999999999999</v>
      </c>
      <c r="BS111">
        <v>-3.4201299999999999</v>
      </c>
      <c r="BT111">
        <v>1.0999999999999999E-2</v>
      </c>
      <c r="BU111">
        <v>8.3654349999999997</v>
      </c>
      <c r="BV111">
        <v>-68.744613000000001</v>
      </c>
      <c r="BW111" s="4">
        <f t="shared" si="14"/>
        <v>2.210147927</v>
      </c>
      <c r="BY111" s="4">
        <f t="shared" si="15"/>
        <v>7829.3481777131401</v>
      </c>
      <c r="BZ111" s="4">
        <f t="shared" si="16"/>
        <v>6888.2650823069207</v>
      </c>
      <c r="CA111" s="4">
        <f t="shared" si="17"/>
        <v>0.25832463280000001</v>
      </c>
      <c r="CB111" s="4">
        <f t="shared" si="18"/>
        <v>308.91944956862596</v>
      </c>
    </row>
    <row r="112" spans="1:80" x14ac:dyDescent="0.25">
      <c r="A112" s="40">
        <v>41704</v>
      </c>
      <c r="B112" s="41">
        <v>2.7061342592592592E-2</v>
      </c>
      <c r="C112">
        <v>8.9789999999999992</v>
      </c>
      <c r="D112">
        <v>10.554500000000001</v>
      </c>
      <c r="E112">
        <v>105544.5205</v>
      </c>
      <c r="F112">
        <v>2.9</v>
      </c>
      <c r="G112">
        <v>-0.4</v>
      </c>
      <c r="H112">
        <v>7707.5</v>
      </c>
      <c r="I112"/>
      <c r="J112">
        <v>0</v>
      </c>
      <c r="K112">
        <v>0.81489999999999996</v>
      </c>
      <c r="L112">
        <v>7.3169000000000004</v>
      </c>
      <c r="M112">
        <v>8.6006999999999998</v>
      </c>
      <c r="N112">
        <v>2.3706999999999998</v>
      </c>
      <c r="O112">
        <v>0</v>
      </c>
      <c r="P112">
        <v>2.4</v>
      </c>
      <c r="Q112">
        <v>1.8367</v>
      </c>
      <c r="R112">
        <v>0</v>
      </c>
      <c r="S112">
        <v>1.8</v>
      </c>
      <c r="T112">
        <v>7707.4827999999998</v>
      </c>
      <c r="U112"/>
      <c r="V112"/>
      <c r="W112">
        <v>0</v>
      </c>
      <c r="X112">
        <v>0</v>
      </c>
      <c r="Y112">
        <v>12.2</v>
      </c>
      <c r="Z112">
        <v>845</v>
      </c>
      <c r="AA112">
        <v>869</v>
      </c>
      <c r="AB112">
        <v>791</v>
      </c>
      <c r="AC112">
        <v>48</v>
      </c>
      <c r="AD112">
        <v>13.15</v>
      </c>
      <c r="AE112">
        <v>0.3</v>
      </c>
      <c r="AF112">
        <v>973</v>
      </c>
      <c r="AG112">
        <v>0</v>
      </c>
      <c r="AH112">
        <v>11</v>
      </c>
      <c r="AI112">
        <v>17</v>
      </c>
      <c r="AJ112">
        <v>191</v>
      </c>
      <c r="AK112">
        <v>189.3</v>
      </c>
      <c r="AL112">
        <v>6.9</v>
      </c>
      <c r="AM112">
        <v>195</v>
      </c>
      <c r="AN112" t="s">
        <v>155</v>
      </c>
      <c r="AO112">
        <v>1</v>
      </c>
      <c r="AP112" s="42">
        <v>0.94364583333333341</v>
      </c>
      <c r="AQ112">
        <v>47.162776999999998</v>
      </c>
      <c r="AR112">
        <v>-88.493587000000005</v>
      </c>
      <c r="AS112">
        <v>389.1</v>
      </c>
      <c r="AT112">
        <v>35.5</v>
      </c>
      <c r="AU112">
        <v>12</v>
      </c>
      <c r="AV112">
        <v>6</v>
      </c>
      <c r="AW112" t="s">
        <v>215</v>
      </c>
      <c r="AX112">
        <v>1.467133</v>
      </c>
      <c r="AY112">
        <v>1</v>
      </c>
      <c r="AZ112">
        <v>2.6342660000000002</v>
      </c>
      <c r="BA112">
        <v>14.048999999999999</v>
      </c>
      <c r="BB112">
        <v>9.42</v>
      </c>
      <c r="BC112">
        <v>0.67</v>
      </c>
      <c r="BD112">
        <v>22.716000000000001</v>
      </c>
      <c r="BE112">
        <v>1329.7429999999999</v>
      </c>
      <c r="BF112">
        <v>994.83399999999995</v>
      </c>
      <c r="BG112">
        <v>4.4999999999999998E-2</v>
      </c>
      <c r="BH112">
        <v>0</v>
      </c>
      <c r="BI112">
        <v>4.4999999999999998E-2</v>
      </c>
      <c r="BJ112">
        <v>3.5000000000000003E-2</v>
      </c>
      <c r="BK112">
        <v>0</v>
      </c>
      <c r="BL112">
        <v>3.5000000000000003E-2</v>
      </c>
      <c r="BM112">
        <v>46.282200000000003</v>
      </c>
      <c r="BN112"/>
      <c r="BO112"/>
      <c r="BP112"/>
      <c r="BQ112">
        <v>0</v>
      </c>
      <c r="BR112">
        <v>0.38944000000000001</v>
      </c>
      <c r="BS112">
        <v>-3.3057859999999999</v>
      </c>
      <c r="BT112">
        <v>1.1717999999999999E-2</v>
      </c>
      <c r="BU112">
        <v>9.3747939999999996</v>
      </c>
      <c r="BV112">
        <v>-66.446298600000006</v>
      </c>
      <c r="BW112" s="4">
        <f t="shared" si="14"/>
        <v>2.4768205747999996</v>
      </c>
      <c r="BY112" s="4">
        <f t="shared" si="15"/>
        <v>9623.8034908112222</v>
      </c>
      <c r="BZ112" s="4">
        <f t="shared" si="16"/>
        <v>7199.9528645593118</v>
      </c>
      <c r="CA112" s="4">
        <f t="shared" si="17"/>
        <v>0.25330693388000003</v>
      </c>
      <c r="CB112" s="4">
        <f t="shared" si="18"/>
        <v>334.96006214916963</v>
      </c>
    </row>
    <row r="113" spans="1:80" x14ac:dyDescent="0.25">
      <c r="A113" s="40">
        <v>41704</v>
      </c>
      <c r="B113" s="41">
        <v>2.7072916666666665E-2</v>
      </c>
      <c r="C113">
        <v>10.811999999999999</v>
      </c>
      <c r="D113">
        <v>7.5182000000000002</v>
      </c>
      <c r="E113">
        <v>75181.909750000006</v>
      </c>
      <c r="F113">
        <v>3.2</v>
      </c>
      <c r="G113">
        <v>4.7</v>
      </c>
      <c r="H113">
        <v>7276.9</v>
      </c>
      <c r="I113"/>
      <c r="J113">
        <v>0</v>
      </c>
      <c r="K113">
        <v>0.83179999999999998</v>
      </c>
      <c r="L113">
        <v>8.9936000000000007</v>
      </c>
      <c r="M113">
        <v>6.2534999999999998</v>
      </c>
      <c r="N113">
        <v>2.6221000000000001</v>
      </c>
      <c r="O113">
        <v>3.9094000000000002</v>
      </c>
      <c r="P113">
        <v>6.5</v>
      </c>
      <c r="Q113">
        <v>2.0314999999999999</v>
      </c>
      <c r="R113">
        <v>3.0289000000000001</v>
      </c>
      <c r="S113">
        <v>5.0999999999999996</v>
      </c>
      <c r="T113">
        <v>7276.9110000000001</v>
      </c>
      <c r="U113"/>
      <c r="V113"/>
      <c r="W113">
        <v>0</v>
      </c>
      <c r="X113">
        <v>0</v>
      </c>
      <c r="Y113">
        <v>12.2</v>
      </c>
      <c r="Z113">
        <v>845</v>
      </c>
      <c r="AA113">
        <v>869</v>
      </c>
      <c r="AB113">
        <v>790</v>
      </c>
      <c r="AC113">
        <v>48</v>
      </c>
      <c r="AD113">
        <v>13.15</v>
      </c>
      <c r="AE113">
        <v>0.3</v>
      </c>
      <c r="AF113">
        <v>973</v>
      </c>
      <c r="AG113">
        <v>0</v>
      </c>
      <c r="AH113">
        <v>11</v>
      </c>
      <c r="AI113">
        <v>17</v>
      </c>
      <c r="AJ113">
        <v>191</v>
      </c>
      <c r="AK113">
        <v>189</v>
      </c>
      <c r="AL113">
        <v>6.8</v>
      </c>
      <c r="AM113">
        <v>195</v>
      </c>
      <c r="AN113" t="s">
        <v>155</v>
      </c>
      <c r="AO113">
        <v>1</v>
      </c>
      <c r="AP113" s="42">
        <v>0.94366898148148148</v>
      </c>
      <c r="AQ113">
        <v>47.161408000000002</v>
      </c>
      <c r="AR113">
        <v>-88.493257999999997</v>
      </c>
      <c r="AS113">
        <v>693.1</v>
      </c>
      <c r="AT113">
        <v>34.799999999999997</v>
      </c>
      <c r="AU113">
        <v>12</v>
      </c>
      <c r="AV113">
        <v>7</v>
      </c>
      <c r="AW113" t="s">
        <v>217</v>
      </c>
      <c r="AX113">
        <v>1.4</v>
      </c>
      <c r="AY113">
        <v>1</v>
      </c>
      <c r="AZ113">
        <v>2.5</v>
      </c>
      <c r="BA113">
        <v>14.048999999999999</v>
      </c>
      <c r="BB113">
        <v>10.43</v>
      </c>
      <c r="BC113">
        <v>0.74</v>
      </c>
      <c r="BD113">
        <v>20.222999999999999</v>
      </c>
      <c r="BE113">
        <v>1707.6890000000001</v>
      </c>
      <c r="BF113">
        <v>755.74699999999996</v>
      </c>
      <c r="BG113">
        <v>5.1999999999999998E-2</v>
      </c>
      <c r="BH113">
        <v>7.8E-2</v>
      </c>
      <c r="BI113">
        <v>0.13</v>
      </c>
      <c r="BJ113">
        <v>0.04</v>
      </c>
      <c r="BK113">
        <v>0.06</v>
      </c>
      <c r="BL113">
        <v>0.10100000000000001</v>
      </c>
      <c r="BM113">
        <v>45.654499999999999</v>
      </c>
      <c r="BN113"/>
      <c r="BO113"/>
      <c r="BP113"/>
      <c r="BQ113">
        <v>0</v>
      </c>
      <c r="BR113">
        <v>0.47590199999999999</v>
      </c>
      <c r="BS113">
        <v>-3.5025559999999998</v>
      </c>
      <c r="BT113">
        <v>1.2E-2</v>
      </c>
      <c r="BU113">
        <v>11.456151</v>
      </c>
      <c r="BV113">
        <v>-70.401375599999994</v>
      </c>
      <c r="BW113" s="4">
        <f t="shared" si="14"/>
        <v>3.0267150942000001</v>
      </c>
      <c r="BY113" s="4">
        <f t="shared" si="15"/>
        <v>15103.055230770109</v>
      </c>
      <c r="BZ113" s="4">
        <f t="shared" si="16"/>
        <v>6683.9387508432837</v>
      </c>
      <c r="CA113" s="4">
        <f t="shared" si="17"/>
        <v>0.35376594288000002</v>
      </c>
      <c r="CB113" s="4">
        <f t="shared" si="18"/>
        <v>403.77518098037399</v>
      </c>
    </row>
    <row r="114" spans="1:80" x14ac:dyDescent="0.25">
      <c r="A114" s="40">
        <v>41704</v>
      </c>
      <c r="B114" s="41">
        <v>2.7084490740740739E-2</v>
      </c>
      <c r="C114">
        <v>12.212</v>
      </c>
      <c r="D114">
        <v>5.1829999999999998</v>
      </c>
      <c r="E114">
        <v>51830.103900000002</v>
      </c>
      <c r="F114">
        <v>4.9000000000000004</v>
      </c>
      <c r="G114">
        <v>-0.7</v>
      </c>
      <c r="H114">
        <v>6063.2</v>
      </c>
      <c r="I114"/>
      <c r="J114">
        <v>0</v>
      </c>
      <c r="K114">
        <v>0.84450000000000003</v>
      </c>
      <c r="L114">
        <v>10.312900000000001</v>
      </c>
      <c r="M114">
        <v>4.3769999999999998</v>
      </c>
      <c r="N114">
        <v>4.1379999999999999</v>
      </c>
      <c r="O114">
        <v>0</v>
      </c>
      <c r="P114">
        <v>4.0999999999999996</v>
      </c>
      <c r="Q114">
        <v>3.206</v>
      </c>
      <c r="R114">
        <v>0</v>
      </c>
      <c r="S114">
        <v>3.2</v>
      </c>
      <c r="T114">
        <v>6063.1522999999997</v>
      </c>
      <c r="U114"/>
      <c r="V114"/>
      <c r="W114">
        <v>0</v>
      </c>
      <c r="X114">
        <v>0</v>
      </c>
      <c r="Y114">
        <v>12.1</v>
      </c>
      <c r="Z114">
        <v>843</v>
      </c>
      <c r="AA114">
        <v>867</v>
      </c>
      <c r="AB114">
        <v>787</v>
      </c>
      <c r="AC114">
        <v>48</v>
      </c>
      <c r="AD114">
        <v>13.15</v>
      </c>
      <c r="AE114">
        <v>0.3</v>
      </c>
      <c r="AF114">
        <v>973</v>
      </c>
      <c r="AG114">
        <v>0</v>
      </c>
      <c r="AH114">
        <v>11</v>
      </c>
      <c r="AI114">
        <v>17</v>
      </c>
      <c r="AJ114">
        <v>191</v>
      </c>
      <c r="AK114">
        <v>189</v>
      </c>
      <c r="AL114">
        <v>6.9</v>
      </c>
      <c r="AM114">
        <v>195</v>
      </c>
      <c r="AN114" t="s">
        <v>155</v>
      </c>
      <c r="AO114">
        <v>1</v>
      </c>
      <c r="AP114" s="42">
        <v>0.94366898148148148</v>
      </c>
      <c r="AQ114">
        <v>47.161369000000001</v>
      </c>
      <c r="AR114">
        <v>-88.493295000000003</v>
      </c>
      <c r="AS114">
        <v>695.8</v>
      </c>
      <c r="AT114">
        <v>34.299999999999997</v>
      </c>
      <c r="AU114">
        <v>12</v>
      </c>
      <c r="AV114">
        <v>7</v>
      </c>
      <c r="AW114" t="s">
        <v>217</v>
      </c>
      <c r="AX114">
        <v>1.3673649999999999</v>
      </c>
      <c r="AY114">
        <v>1.032635</v>
      </c>
      <c r="AZ114">
        <v>2.3694609999999998</v>
      </c>
      <c r="BA114">
        <v>14.048999999999999</v>
      </c>
      <c r="BB114">
        <v>11.33</v>
      </c>
      <c r="BC114">
        <v>0.81</v>
      </c>
      <c r="BD114">
        <v>18.414000000000001</v>
      </c>
      <c r="BE114">
        <v>2045.3309999999999</v>
      </c>
      <c r="BF114">
        <v>552.51099999999997</v>
      </c>
      <c r="BG114">
        <v>8.5999999999999993E-2</v>
      </c>
      <c r="BH114">
        <v>0</v>
      </c>
      <c r="BI114">
        <v>8.5999999999999993E-2</v>
      </c>
      <c r="BJ114">
        <v>6.7000000000000004E-2</v>
      </c>
      <c r="BK114">
        <v>0</v>
      </c>
      <c r="BL114">
        <v>6.7000000000000004E-2</v>
      </c>
      <c r="BM114">
        <v>39.732399999999998</v>
      </c>
      <c r="BN114"/>
      <c r="BO114"/>
      <c r="BP114"/>
      <c r="BQ114">
        <v>0</v>
      </c>
      <c r="BR114">
        <v>0.43709799999999999</v>
      </c>
      <c r="BS114">
        <v>-3.37283</v>
      </c>
      <c r="BT114">
        <v>1.1282E-2</v>
      </c>
      <c r="BU114">
        <v>10.522042000000001</v>
      </c>
      <c r="BV114">
        <v>-67.793882999999994</v>
      </c>
      <c r="BW114" s="4">
        <f t="shared" si="14"/>
        <v>2.7799234963999999</v>
      </c>
      <c r="BY114" s="4">
        <f t="shared" si="15"/>
        <v>16614.257305516345</v>
      </c>
      <c r="BZ114" s="4">
        <f t="shared" si="16"/>
        <v>4488.0559274406642</v>
      </c>
      <c r="CA114" s="4">
        <f t="shared" si="17"/>
        <v>0.54424210040800014</v>
      </c>
      <c r="CB114" s="4">
        <f t="shared" si="18"/>
        <v>322.74693776493763</v>
      </c>
    </row>
    <row r="115" spans="1:80" x14ac:dyDescent="0.25">
      <c r="A115" s="40">
        <v>41704</v>
      </c>
      <c r="B115" s="41">
        <v>2.7096064814814812E-2</v>
      </c>
      <c r="C115">
        <v>12.907999999999999</v>
      </c>
      <c r="D115">
        <v>3.8885000000000001</v>
      </c>
      <c r="E115">
        <v>38884.632180000001</v>
      </c>
      <c r="F115">
        <v>4.9000000000000004</v>
      </c>
      <c r="G115">
        <v>-2.4</v>
      </c>
      <c r="H115">
        <v>4399.8</v>
      </c>
      <c r="I115"/>
      <c r="J115">
        <v>0</v>
      </c>
      <c r="K115">
        <v>0.85270000000000001</v>
      </c>
      <c r="L115">
        <v>11.0063</v>
      </c>
      <c r="M115">
        <v>3.3155999999999999</v>
      </c>
      <c r="N115">
        <v>4.1782000000000004</v>
      </c>
      <c r="O115">
        <v>0</v>
      </c>
      <c r="P115">
        <v>4.2</v>
      </c>
      <c r="Q115">
        <v>3.2370999999999999</v>
      </c>
      <c r="R115">
        <v>0</v>
      </c>
      <c r="S115">
        <v>3.2</v>
      </c>
      <c r="T115">
        <v>4399.7628000000004</v>
      </c>
      <c r="U115"/>
      <c r="V115"/>
      <c r="W115">
        <v>0</v>
      </c>
      <c r="X115">
        <v>0</v>
      </c>
      <c r="Y115">
        <v>12.1</v>
      </c>
      <c r="Z115">
        <v>841</v>
      </c>
      <c r="AA115">
        <v>864</v>
      </c>
      <c r="AB115">
        <v>786</v>
      </c>
      <c r="AC115">
        <v>48</v>
      </c>
      <c r="AD115">
        <v>13.15</v>
      </c>
      <c r="AE115">
        <v>0.3</v>
      </c>
      <c r="AF115">
        <v>973</v>
      </c>
      <c r="AG115">
        <v>0</v>
      </c>
      <c r="AH115">
        <v>11</v>
      </c>
      <c r="AI115">
        <v>17</v>
      </c>
      <c r="AJ115">
        <v>191</v>
      </c>
      <c r="AK115">
        <v>189</v>
      </c>
      <c r="AL115">
        <v>6.8</v>
      </c>
      <c r="AM115">
        <v>195</v>
      </c>
      <c r="AN115" t="s">
        <v>155</v>
      </c>
      <c r="AO115">
        <v>1</v>
      </c>
      <c r="AP115" s="42">
        <v>0.94368055555555552</v>
      </c>
      <c r="AQ115">
        <v>47.160907000000002</v>
      </c>
      <c r="AR115">
        <v>-88.494896999999995</v>
      </c>
      <c r="AS115">
        <v>721.4</v>
      </c>
      <c r="AT115">
        <v>34.4</v>
      </c>
      <c r="AU115">
        <v>12</v>
      </c>
      <c r="AV115">
        <v>7</v>
      </c>
      <c r="AW115" t="s">
        <v>217</v>
      </c>
      <c r="AX115">
        <v>1.2675320000000001</v>
      </c>
      <c r="AY115">
        <v>1.1000000000000001</v>
      </c>
      <c r="AZ115">
        <v>2.0350649999999999</v>
      </c>
      <c r="BA115">
        <v>14.048999999999999</v>
      </c>
      <c r="BB115">
        <v>11.98</v>
      </c>
      <c r="BC115">
        <v>0.85</v>
      </c>
      <c r="BD115">
        <v>17.277000000000001</v>
      </c>
      <c r="BE115">
        <v>2262.105</v>
      </c>
      <c r="BF115">
        <v>433.72800000000001</v>
      </c>
      <c r="BG115">
        <v>0.09</v>
      </c>
      <c r="BH115">
        <v>0</v>
      </c>
      <c r="BI115">
        <v>0.09</v>
      </c>
      <c r="BJ115">
        <v>7.0000000000000007E-2</v>
      </c>
      <c r="BK115">
        <v>0</v>
      </c>
      <c r="BL115">
        <v>7.0000000000000007E-2</v>
      </c>
      <c r="BM115">
        <v>29.879000000000001</v>
      </c>
      <c r="BN115"/>
      <c r="BO115"/>
      <c r="BP115"/>
      <c r="BQ115">
        <v>0</v>
      </c>
      <c r="BR115">
        <v>0.40266600000000002</v>
      </c>
      <c r="BS115">
        <v>-3.3723139999999998</v>
      </c>
      <c r="BT115">
        <v>1.0999999999999999E-2</v>
      </c>
      <c r="BU115">
        <v>9.6931779999999996</v>
      </c>
      <c r="BV115">
        <v>-67.783511399999995</v>
      </c>
      <c r="BW115" s="4">
        <f t="shared" si="14"/>
        <v>2.5609376276</v>
      </c>
      <c r="BY115" s="4">
        <f t="shared" si="15"/>
        <v>16927.633516000678</v>
      </c>
      <c r="BZ115" s="4">
        <f t="shared" si="16"/>
        <v>3245.6444902548478</v>
      </c>
      <c r="CA115" s="4">
        <f t="shared" si="17"/>
        <v>0.52381933912</v>
      </c>
      <c r="CB115" s="4">
        <f t="shared" si="18"/>
        <v>223.588543336664</v>
      </c>
    </row>
    <row r="116" spans="1:80" x14ac:dyDescent="0.25">
      <c r="A116" s="40">
        <v>41704</v>
      </c>
      <c r="B116" s="41">
        <v>2.7107638888888886E-2</v>
      </c>
      <c r="C116">
        <v>13.314</v>
      </c>
      <c r="D116">
        <v>3.3719999999999999</v>
      </c>
      <c r="E116">
        <v>33719.915970000002</v>
      </c>
      <c r="F116">
        <v>34.200000000000003</v>
      </c>
      <c r="G116">
        <v>-2.6</v>
      </c>
      <c r="H116">
        <v>3175.8</v>
      </c>
      <c r="I116"/>
      <c r="J116">
        <v>0</v>
      </c>
      <c r="K116">
        <v>0.85540000000000005</v>
      </c>
      <c r="L116">
        <v>11.3893</v>
      </c>
      <c r="M116">
        <v>2.8845000000000001</v>
      </c>
      <c r="N116">
        <v>29.275400000000001</v>
      </c>
      <c r="O116">
        <v>0</v>
      </c>
      <c r="P116">
        <v>29.3</v>
      </c>
      <c r="Q116">
        <v>22.665199999999999</v>
      </c>
      <c r="R116">
        <v>0</v>
      </c>
      <c r="S116">
        <v>22.7</v>
      </c>
      <c r="T116">
        <v>3175.7581</v>
      </c>
      <c r="U116"/>
      <c r="V116"/>
      <c r="W116">
        <v>0</v>
      </c>
      <c r="X116">
        <v>0</v>
      </c>
      <c r="Y116">
        <v>12.2</v>
      </c>
      <c r="Z116">
        <v>839</v>
      </c>
      <c r="AA116">
        <v>862</v>
      </c>
      <c r="AB116">
        <v>784</v>
      </c>
      <c r="AC116">
        <v>47.3</v>
      </c>
      <c r="AD116">
        <v>12.95</v>
      </c>
      <c r="AE116">
        <v>0.3</v>
      </c>
      <c r="AF116">
        <v>973</v>
      </c>
      <c r="AG116">
        <v>0</v>
      </c>
      <c r="AH116">
        <v>11.718</v>
      </c>
      <c r="AI116">
        <v>17</v>
      </c>
      <c r="AJ116">
        <v>191</v>
      </c>
      <c r="AK116">
        <v>189</v>
      </c>
      <c r="AL116">
        <v>6.7</v>
      </c>
      <c r="AM116">
        <v>195</v>
      </c>
      <c r="AN116" t="s">
        <v>155</v>
      </c>
      <c r="AO116">
        <v>1</v>
      </c>
      <c r="AP116" s="42">
        <v>0.9437037037037036</v>
      </c>
      <c r="AQ116">
        <v>47.160826</v>
      </c>
      <c r="AR116">
        <v>-88.496358000000001</v>
      </c>
      <c r="AS116">
        <v>686.9</v>
      </c>
      <c r="AT116">
        <v>35.700000000000003</v>
      </c>
      <c r="AU116">
        <v>12</v>
      </c>
      <c r="AV116">
        <v>8</v>
      </c>
      <c r="AW116" t="s">
        <v>246</v>
      </c>
      <c r="AX116">
        <v>1.2327269999999999</v>
      </c>
      <c r="AY116">
        <v>1.132727</v>
      </c>
      <c r="AZ116">
        <v>1.9327270000000001</v>
      </c>
      <c r="BA116">
        <v>14.048999999999999</v>
      </c>
      <c r="BB116">
        <v>12.22</v>
      </c>
      <c r="BC116">
        <v>0.87</v>
      </c>
      <c r="BD116">
        <v>16.902000000000001</v>
      </c>
      <c r="BE116">
        <v>2368.2779999999998</v>
      </c>
      <c r="BF116">
        <v>381.74799999999999</v>
      </c>
      <c r="BG116">
        <v>0.63700000000000001</v>
      </c>
      <c r="BH116">
        <v>0</v>
      </c>
      <c r="BI116">
        <v>0.63700000000000001</v>
      </c>
      <c r="BJ116">
        <v>0.49399999999999999</v>
      </c>
      <c r="BK116">
        <v>0</v>
      </c>
      <c r="BL116">
        <v>0.49399999999999999</v>
      </c>
      <c r="BM116">
        <v>21.819600000000001</v>
      </c>
      <c r="BN116"/>
      <c r="BO116"/>
      <c r="BP116"/>
      <c r="BQ116">
        <v>0</v>
      </c>
      <c r="BR116">
        <v>0.43561800000000001</v>
      </c>
      <c r="BS116">
        <v>-3.49316</v>
      </c>
      <c r="BT116">
        <v>1.0999999999999999E-2</v>
      </c>
      <c r="BU116">
        <v>10.486414</v>
      </c>
      <c r="BV116">
        <v>-70.212515999999994</v>
      </c>
      <c r="BW116" s="4">
        <f t="shared" si="14"/>
        <v>2.7705105787999997</v>
      </c>
      <c r="BY116" s="4">
        <f t="shared" si="15"/>
        <v>19172.422039971021</v>
      </c>
      <c r="BZ116" s="4">
        <f t="shared" si="16"/>
        <v>3090.4453653307837</v>
      </c>
      <c r="CA116" s="4">
        <f t="shared" si="17"/>
        <v>3.9991827343520003</v>
      </c>
      <c r="CB116" s="4">
        <f t="shared" si="18"/>
        <v>176.6408250819168</v>
      </c>
    </row>
    <row r="117" spans="1:80" x14ac:dyDescent="0.25">
      <c r="A117" s="40">
        <v>41704</v>
      </c>
      <c r="B117" s="41">
        <v>2.7119212962962963E-2</v>
      </c>
      <c r="C117">
        <v>12.757999999999999</v>
      </c>
      <c r="D117">
        <v>3.9737</v>
      </c>
      <c r="E117">
        <v>39737.193879999999</v>
      </c>
      <c r="F117">
        <v>75.5</v>
      </c>
      <c r="G117">
        <v>-1.2</v>
      </c>
      <c r="H117">
        <v>2407.6999999999998</v>
      </c>
      <c r="I117"/>
      <c r="J117">
        <v>0</v>
      </c>
      <c r="K117">
        <v>0.85489999999999999</v>
      </c>
      <c r="L117">
        <v>10.9068</v>
      </c>
      <c r="M117">
        <v>3.3972000000000002</v>
      </c>
      <c r="N117">
        <v>64.573899999999995</v>
      </c>
      <c r="O117">
        <v>0</v>
      </c>
      <c r="P117">
        <v>64.599999999999994</v>
      </c>
      <c r="Q117">
        <v>49.979399999999998</v>
      </c>
      <c r="R117">
        <v>0</v>
      </c>
      <c r="S117">
        <v>50</v>
      </c>
      <c r="T117">
        <v>2407.6846</v>
      </c>
      <c r="U117"/>
      <c r="V117"/>
      <c r="W117">
        <v>0</v>
      </c>
      <c r="X117">
        <v>0</v>
      </c>
      <c r="Y117">
        <v>12.1</v>
      </c>
      <c r="Z117">
        <v>837</v>
      </c>
      <c r="AA117">
        <v>861</v>
      </c>
      <c r="AB117">
        <v>784</v>
      </c>
      <c r="AC117">
        <v>47</v>
      </c>
      <c r="AD117">
        <v>12.87</v>
      </c>
      <c r="AE117">
        <v>0.3</v>
      </c>
      <c r="AF117">
        <v>973</v>
      </c>
      <c r="AG117">
        <v>0</v>
      </c>
      <c r="AH117">
        <v>11.282</v>
      </c>
      <c r="AI117">
        <v>17</v>
      </c>
      <c r="AJ117">
        <v>191</v>
      </c>
      <c r="AK117">
        <v>189</v>
      </c>
      <c r="AL117">
        <v>6.6</v>
      </c>
      <c r="AM117">
        <v>195</v>
      </c>
      <c r="AN117" t="s">
        <v>155</v>
      </c>
      <c r="AO117">
        <v>1</v>
      </c>
      <c r="AP117" s="42">
        <v>0.94371527777777775</v>
      </c>
      <c r="AQ117">
        <v>47.162356000000003</v>
      </c>
      <c r="AR117">
        <v>-88.492524000000003</v>
      </c>
      <c r="AS117">
        <v>459.4</v>
      </c>
      <c r="AT117">
        <v>38.9</v>
      </c>
      <c r="AU117">
        <v>12</v>
      </c>
      <c r="AV117">
        <v>10</v>
      </c>
      <c r="AW117" t="s">
        <v>227</v>
      </c>
      <c r="AX117">
        <v>1.3</v>
      </c>
      <c r="AY117">
        <v>1.2</v>
      </c>
      <c r="AZ117">
        <v>2</v>
      </c>
      <c r="BA117">
        <v>14.048999999999999</v>
      </c>
      <c r="BB117">
        <v>12.18</v>
      </c>
      <c r="BC117">
        <v>0.87</v>
      </c>
      <c r="BD117">
        <v>16.971</v>
      </c>
      <c r="BE117">
        <v>2275.2170000000001</v>
      </c>
      <c r="BF117">
        <v>451.04500000000002</v>
      </c>
      <c r="BG117">
        <v>1.411</v>
      </c>
      <c r="BH117">
        <v>0</v>
      </c>
      <c r="BI117">
        <v>1.411</v>
      </c>
      <c r="BJ117">
        <v>1.0920000000000001</v>
      </c>
      <c r="BK117">
        <v>0</v>
      </c>
      <c r="BL117">
        <v>1.0920000000000001</v>
      </c>
      <c r="BM117">
        <v>16.595300000000002</v>
      </c>
      <c r="BN117"/>
      <c r="BO117"/>
      <c r="BP117"/>
      <c r="BQ117">
        <v>0</v>
      </c>
      <c r="BR117">
        <v>0.39902199999999999</v>
      </c>
      <c r="BS117">
        <v>-3.0531199999999998</v>
      </c>
      <c r="BT117">
        <v>1.0999999999999999E-2</v>
      </c>
      <c r="BU117">
        <v>9.6054569999999995</v>
      </c>
      <c r="BV117">
        <v>-61.367711999999997</v>
      </c>
      <c r="BW117" s="4">
        <f t="shared" si="14"/>
        <v>2.5377617393999996</v>
      </c>
      <c r="BY117" s="4">
        <f t="shared" si="15"/>
        <v>16871.673273678469</v>
      </c>
      <c r="BZ117" s="4">
        <f t="shared" si="16"/>
        <v>3344.6848681801803</v>
      </c>
      <c r="CA117" s="4">
        <f t="shared" si="17"/>
        <v>8.0976307819680002</v>
      </c>
      <c r="CB117" s="4">
        <f t="shared" si="18"/>
        <v>123.0610001062212</v>
      </c>
    </row>
    <row r="118" spans="1:80" x14ac:dyDescent="0.25">
      <c r="A118" s="40">
        <v>41704</v>
      </c>
      <c r="B118" s="41">
        <v>2.713078703703704E-2</v>
      </c>
      <c r="C118">
        <v>11.500999999999999</v>
      </c>
      <c r="D118">
        <v>5.9351000000000003</v>
      </c>
      <c r="E118">
        <v>59350.884960000003</v>
      </c>
      <c r="F118">
        <v>97.6</v>
      </c>
      <c r="G118">
        <v>6.9</v>
      </c>
      <c r="H118">
        <v>2537.8000000000002</v>
      </c>
      <c r="I118"/>
      <c r="J118">
        <v>0</v>
      </c>
      <c r="K118">
        <v>0.84630000000000005</v>
      </c>
      <c r="L118">
        <v>9.7334999999999994</v>
      </c>
      <c r="M118">
        <v>5.0229999999999997</v>
      </c>
      <c r="N118">
        <v>82.614099999999993</v>
      </c>
      <c r="O118">
        <v>5.8799000000000001</v>
      </c>
      <c r="P118">
        <v>88.5</v>
      </c>
      <c r="Q118">
        <v>63.942300000000003</v>
      </c>
      <c r="R118">
        <v>4.5510000000000002</v>
      </c>
      <c r="S118">
        <v>68.5</v>
      </c>
      <c r="T118">
        <v>2537.8267000000001</v>
      </c>
      <c r="U118"/>
      <c r="V118"/>
      <c r="W118">
        <v>0</v>
      </c>
      <c r="X118">
        <v>0</v>
      </c>
      <c r="Y118">
        <v>12.2</v>
      </c>
      <c r="Z118">
        <v>838</v>
      </c>
      <c r="AA118">
        <v>862</v>
      </c>
      <c r="AB118">
        <v>785</v>
      </c>
      <c r="AC118">
        <v>47</v>
      </c>
      <c r="AD118">
        <v>12.87</v>
      </c>
      <c r="AE118">
        <v>0.3</v>
      </c>
      <c r="AF118">
        <v>973</v>
      </c>
      <c r="AG118">
        <v>0</v>
      </c>
      <c r="AH118">
        <v>11</v>
      </c>
      <c r="AI118">
        <v>17</v>
      </c>
      <c r="AJ118">
        <v>191</v>
      </c>
      <c r="AK118">
        <v>189</v>
      </c>
      <c r="AL118">
        <v>6.8</v>
      </c>
      <c r="AM118">
        <v>195</v>
      </c>
      <c r="AN118" t="s">
        <v>155</v>
      </c>
      <c r="AO118">
        <v>1</v>
      </c>
      <c r="AP118" s="42">
        <v>0.9437268518518519</v>
      </c>
      <c r="AQ118">
        <v>47.162452000000002</v>
      </c>
      <c r="AR118">
        <v>-88.491874999999993</v>
      </c>
      <c r="AS118">
        <v>317</v>
      </c>
      <c r="AT118">
        <v>40.9</v>
      </c>
      <c r="AU118">
        <v>12</v>
      </c>
      <c r="AV118">
        <v>10</v>
      </c>
      <c r="AW118" t="s">
        <v>227</v>
      </c>
      <c r="AX118">
        <v>1.333267</v>
      </c>
      <c r="AY118">
        <v>1.2332669999999999</v>
      </c>
      <c r="AZ118">
        <v>2.0332669999999999</v>
      </c>
      <c r="BA118">
        <v>14.048999999999999</v>
      </c>
      <c r="BB118">
        <v>11.46</v>
      </c>
      <c r="BC118">
        <v>0.82</v>
      </c>
      <c r="BD118">
        <v>18.158000000000001</v>
      </c>
      <c r="BE118">
        <v>1967.279</v>
      </c>
      <c r="BF118">
        <v>646.154</v>
      </c>
      <c r="BG118">
        <v>1.7490000000000001</v>
      </c>
      <c r="BH118">
        <v>0.124</v>
      </c>
      <c r="BI118">
        <v>1.873</v>
      </c>
      <c r="BJ118">
        <v>1.353</v>
      </c>
      <c r="BK118">
        <v>9.6000000000000002E-2</v>
      </c>
      <c r="BL118">
        <v>1.45</v>
      </c>
      <c r="BM118">
        <v>16.9481</v>
      </c>
      <c r="BN118"/>
      <c r="BO118"/>
      <c r="BP118"/>
      <c r="BQ118">
        <v>0</v>
      </c>
      <c r="BR118">
        <v>0.38402599999999998</v>
      </c>
      <c r="BS118">
        <v>-2.9840339999999999</v>
      </c>
      <c r="BT118">
        <v>1.0999999999999999E-2</v>
      </c>
      <c r="BU118">
        <v>9.2444659999999992</v>
      </c>
      <c r="BV118">
        <v>-59.9790834</v>
      </c>
      <c r="BW118" s="4">
        <f t="shared" si="14"/>
        <v>2.4423879171999996</v>
      </c>
      <c r="BY118" s="4">
        <f t="shared" si="15"/>
        <v>14039.934635226808</v>
      </c>
      <c r="BZ118" s="4">
        <f t="shared" si="16"/>
        <v>4611.4251838658074</v>
      </c>
      <c r="CA118" s="4">
        <f t="shared" si="17"/>
        <v>9.6559926484559995</v>
      </c>
      <c r="CB118" s="4">
        <f t="shared" si="18"/>
        <v>120.95397561367119</v>
      </c>
    </row>
    <row r="119" spans="1:80" x14ac:dyDescent="0.25">
      <c r="A119" s="40">
        <v>41704</v>
      </c>
      <c r="B119" s="41">
        <v>2.714236111111111E-2</v>
      </c>
      <c r="C119">
        <v>10.657999999999999</v>
      </c>
      <c r="D119">
        <v>7.6889000000000003</v>
      </c>
      <c r="E119">
        <v>76889.09895</v>
      </c>
      <c r="F119">
        <v>103.3</v>
      </c>
      <c r="G119">
        <v>6.9</v>
      </c>
      <c r="H119">
        <v>2979</v>
      </c>
      <c r="I119"/>
      <c r="J119">
        <v>0</v>
      </c>
      <c r="K119">
        <v>0.8357</v>
      </c>
      <c r="L119">
        <v>8.9065999999999992</v>
      </c>
      <c r="M119">
        <v>6.4255000000000004</v>
      </c>
      <c r="N119">
        <v>86.286000000000001</v>
      </c>
      <c r="O119">
        <v>5.7662000000000004</v>
      </c>
      <c r="P119">
        <v>92.1</v>
      </c>
      <c r="Q119">
        <v>66.784300000000002</v>
      </c>
      <c r="R119">
        <v>4.4630000000000001</v>
      </c>
      <c r="S119">
        <v>71.2</v>
      </c>
      <c r="T119">
        <v>2978.95</v>
      </c>
      <c r="U119"/>
      <c r="V119"/>
      <c r="W119">
        <v>0</v>
      </c>
      <c r="X119">
        <v>0</v>
      </c>
      <c r="Y119">
        <v>12.1</v>
      </c>
      <c r="Z119">
        <v>839</v>
      </c>
      <c r="AA119">
        <v>864</v>
      </c>
      <c r="AB119">
        <v>786</v>
      </c>
      <c r="AC119">
        <v>47</v>
      </c>
      <c r="AD119">
        <v>12.87</v>
      </c>
      <c r="AE119">
        <v>0.3</v>
      </c>
      <c r="AF119">
        <v>973</v>
      </c>
      <c r="AG119">
        <v>0</v>
      </c>
      <c r="AH119">
        <v>11</v>
      </c>
      <c r="AI119">
        <v>17</v>
      </c>
      <c r="AJ119">
        <v>190.3</v>
      </c>
      <c r="AK119">
        <v>189</v>
      </c>
      <c r="AL119">
        <v>7</v>
      </c>
      <c r="AM119">
        <v>195</v>
      </c>
      <c r="AN119" t="s">
        <v>155</v>
      </c>
      <c r="AO119">
        <v>1</v>
      </c>
      <c r="AP119" s="42">
        <v>0.94373842592592594</v>
      </c>
      <c r="AQ119">
        <v>47.162350000000004</v>
      </c>
      <c r="AR119">
        <v>-88.491804999999999</v>
      </c>
      <c r="AS119">
        <v>314.3</v>
      </c>
      <c r="AT119">
        <v>42.7</v>
      </c>
      <c r="AU119">
        <v>12</v>
      </c>
      <c r="AV119">
        <v>9</v>
      </c>
      <c r="AW119" t="s">
        <v>227</v>
      </c>
      <c r="AX119">
        <v>1.4331670000000001</v>
      </c>
      <c r="AY119">
        <v>1.3663339999999999</v>
      </c>
      <c r="AZ119">
        <v>2.166334</v>
      </c>
      <c r="BA119">
        <v>14.048999999999999</v>
      </c>
      <c r="BB119">
        <v>10.68</v>
      </c>
      <c r="BC119">
        <v>0.76</v>
      </c>
      <c r="BD119">
        <v>19.663</v>
      </c>
      <c r="BE119">
        <v>1728.569</v>
      </c>
      <c r="BF119">
        <v>793.702</v>
      </c>
      <c r="BG119">
        <v>1.754</v>
      </c>
      <c r="BH119">
        <v>0.11700000000000001</v>
      </c>
      <c r="BI119">
        <v>1.871</v>
      </c>
      <c r="BJ119">
        <v>1.357</v>
      </c>
      <c r="BK119">
        <v>9.0999999999999998E-2</v>
      </c>
      <c r="BL119">
        <v>1.448</v>
      </c>
      <c r="BM119">
        <v>19.103000000000002</v>
      </c>
      <c r="BN119"/>
      <c r="BO119"/>
      <c r="BP119"/>
      <c r="BQ119">
        <v>0</v>
      </c>
      <c r="BR119">
        <v>0.36374200000000001</v>
      </c>
      <c r="BS119">
        <v>-3.432798</v>
      </c>
      <c r="BT119">
        <v>1.0281999999999999E-2</v>
      </c>
      <c r="BU119">
        <v>8.7561789999999995</v>
      </c>
      <c r="BV119">
        <v>-68.999239799999998</v>
      </c>
      <c r="BW119" s="4">
        <f t="shared" si="14"/>
        <v>2.3133824917999997</v>
      </c>
      <c r="BY119" s="4">
        <f t="shared" si="15"/>
        <v>11684.729194100972</v>
      </c>
      <c r="BZ119" s="4">
        <f t="shared" si="16"/>
        <v>5365.2431177559756</v>
      </c>
      <c r="CA119" s="4">
        <f t="shared" si="17"/>
        <v>9.1730081451159986</v>
      </c>
      <c r="CB119" s="4">
        <f t="shared" si="18"/>
        <v>129.13188990136402</v>
      </c>
    </row>
    <row r="120" spans="1:80" x14ac:dyDescent="0.25">
      <c r="A120" s="40">
        <v>41704</v>
      </c>
      <c r="B120" s="41">
        <v>2.7153935185185187E-2</v>
      </c>
      <c r="C120">
        <v>10.351000000000001</v>
      </c>
      <c r="D120">
        <v>8.3131000000000004</v>
      </c>
      <c r="E120">
        <v>83131.308489999996</v>
      </c>
      <c r="F120">
        <v>84.9</v>
      </c>
      <c r="G120">
        <v>-9.8000000000000007</v>
      </c>
      <c r="H120">
        <v>3345.1</v>
      </c>
      <c r="I120"/>
      <c r="J120">
        <v>0</v>
      </c>
      <c r="K120">
        <v>0.83160000000000001</v>
      </c>
      <c r="L120">
        <v>8.6080000000000005</v>
      </c>
      <c r="M120">
        <v>6.9134000000000002</v>
      </c>
      <c r="N120">
        <v>70.566100000000006</v>
      </c>
      <c r="O120">
        <v>0</v>
      </c>
      <c r="P120">
        <v>70.599999999999994</v>
      </c>
      <c r="Q120">
        <v>54.617400000000004</v>
      </c>
      <c r="R120">
        <v>0</v>
      </c>
      <c r="S120">
        <v>54.6</v>
      </c>
      <c r="T120">
        <v>3345.1325000000002</v>
      </c>
      <c r="U120"/>
      <c r="V120"/>
      <c r="W120">
        <v>0</v>
      </c>
      <c r="X120">
        <v>0</v>
      </c>
      <c r="Y120">
        <v>12.1</v>
      </c>
      <c r="Z120">
        <v>840</v>
      </c>
      <c r="AA120">
        <v>866</v>
      </c>
      <c r="AB120">
        <v>787</v>
      </c>
      <c r="AC120">
        <v>47</v>
      </c>
      <c r="AD120">
        <v>12.87</v>
      </c>
      <c r="AE120">
        <v>0.3</v>
      </c>
      <c r="AF120">
        <v>973</v>
      </c>
      <c r="AG120">
        <v>0</v>
      </c>
      <c r="AH120">
        <v>11</v>
      </c>
      <c r="AI120">
        <v>17</v>
      </c>
      <c r="AJ120">
        <v>190.7</v>
      </c>
      <c r="AK120">
        <v>189.7</v>
      </c>
      <c r="AL120">
        <v>7.1</v>
      </c>
      <c r="AM120">
        <v>195</v>
      </c>
      <c r="AN120" t="s">
        <v>155</v>
      </c>
      <c r="AO120">
        <v>1</v>
      </c>
      <c r="AP120" s="42">
        <v>0.94373842592592594</v>
      </c>
      <c r="AQ120">
        <v>47.162292000000001</v>
      </c>
      <c r="AR120">
        <v>-88.491778999999994</v>
      </c>
      <c r="AS120">
        <v>314.2</v>
      </c>
      <c r="AT120">
        <v>43.8</v>
      </c>
      <c r="AU120">
        <v>12</v>
      </c>
      <c r="AV120">
        <v>9</v>
      </c>
      <c r="AW120" t="s">
        <v>247</v>
      </c>
      <c r="AX120">
        <v>1.5</v>
      </c>
      <c r="AY120">
        <v>1.533067</v>
      </c>
      <c r="AZ120">
        <v>2.3330669999999998</v>
      </c>
      <c r="BA120">
        <v>14.048999999999999</v>
      </c>
      <c r="BB120">
        <v>10.41</v>
      </c>
      <c r="BC120">
        <v>0.74</v>
      </c>
      <c r="BD120">
        <v>20.247</v>
      </c>
      <c r="BE120">
        <v>1646.7470000000001</v>
      </c>
      <c r="BF120">
        <v>841.76599999999996</v>
      </c>
      <c r="BG120">
        <v>1.4139999999999999</v>
      </c>
      <c r="BH120">
        <v>0</v>
      </c>
      <c r="BI120">
        <v>1.4139999999999999</v>
      </c>
      <c r="BJ120">
        <v>1.0940000000000001</v>
      </c>
      <c r="BK120">
        <v>0</v>
      </c>
      <c r="BL120">
        <v>1.0940000000000001</v>
      </c>
      <c r="BM120">
        <v>21.1447</v>
      </c>
      <c r="BN120"/>
      <c r="BO120"/>
      <c r="BP120"/>
      <c r="BQ120">
        <v>0</v>
      </c>
      <c r="BR120">
        <v>0.40310600000000002</v>
      </c>
      <c r="BS120">
        <v>-3.5141740000000001</v>
      </c>
      <c r="BT120">
        <v>1.0718E-2</v>
      </c>
      <c r="BU120">
        <v>9.7037689999999994</v>
      </c>
      <c r="BV120">
        <v>-70.6348974</v>
      </c>
      <c r="BW120" s="4">
        <f t="shared" si="14"/>
        <v>2.5637357697999996</v>
      </c>
      <c r="BY120" s="4">
        <f t="shared" si="15"/>
        <v>12336.291721849997</v>
      </c>
      <c r="BZ120" s="4">
        <f t="shared" si="16"/>
        <v>6305.9297739936874</v>
      </c>
      <c r="CA120" s="4">
        <f t="shared" si="17"/>
        <v>8.1954927767920012</v>
      </c>
      <c r="CB120" s="4">
        <f t="shared" si="18"/>
        <v>158.4014955369596</v>
      </c>
    </row>
    <row r="121" spans="1:80" x14ac:dyDescent="0.25">
      <c r="A121" s="40">
        <v>41704</v>
      </c>
      <c r="B121" s="41">
        <v>2.7165509259259257E-2</v>
      </c>
      <c r="C121">
        <v>10.212</v>
      </c>
      <c r="D121">
        <v>8.2781000000000002</v>
      </c>
      <c r="E121">
        <v>82781.056110000005</v>
      </c>
      <c r="F121">
        <v>68.8</v>
      </c>
      <c r="G121">
        <v>-11.4</v>
      </c>
      <c r="H121">
        <v>3675.2</v>
      </c>
      <c r="I121"/>
      <c r="J121">
        <v>0</v>
      </c>
      <c r="K121">
        <v>0.83260000000000001</v>
      </c>
      <c r="L121">
        <v>8.5031999999999996</v>
      </c>
      <c r="M121">
        <v>6.8926999999999996</v>
      </c>
      <c r="N121">
        <v>57.319299999999998</v>
      </c>
      <c r="O121">
        <v>0</v>
      </c>
      <c r="P121">
        <v>57.3</v>
      </c>
      <c r="Q121">
        <v>44.3645</v>
      </c>
      <c r="R121">
        <v>0</v>
      </c>
      <c r="S121">
        <v>44.4</v>
      </c>
      <c r="T121">
        <v>3675.1666</v>
      </c>
      <c r="U121"/>
      <c r="V121"/>
      <c r="W121">
        <v>0</v>
      </c>
      <c r="X121">
        <v>0</v>
      </c>
      <c r="Y121">
        <v>12.2</v>
      </c>
      <c r="Z121">
        <v>842</v>
      </c>
      <c r="AA121">
        <v>867</v>
      </c>
      <c r="AB121">
        <v>789</v>
      </c>
      <c r="AC121">
        <v>47</v>
      </c>
      <c r="AD121">
        <v>12.87</v>
      </c>
      <c r="AE121">
        <v>0.3</v>
      </c>
      <c r="AF121">
        <v>973</v>
      </c>
      <c r="AG121">
        <v>0</v>
      </c>
      <c r="AH121">
        <v>11</v>
      </c>
      <c r="AI121">
        <v>17</v>
      </c>
      <c r="AJ121">
        <v>191</v>
      </c>
      <c r="AK121">
        <v>190</v>
      </c>
      <c r="AL121">
        <v>7</v>
      </c>
      <c r="AM121">
        <v>195</v>
      </c>
      <c r="AN121" t="s">
        <v>155</v>
      </c>
      <c r="AO121">
        <v>1</v>
      </c>
      <c r="AP121" s="42">
        <v>0.94374999999999998</v>
      </c>
      <c r="AQ121">
        <v>47.162115999999997</v>
      </c>
      <c r="AR121">
        <v>-88.491690000000006</v>
      </c>
      <c r="AS121">
        <v>315.5</v>
      </c>
      <c r="AT121">
        <v>44.2</v>
      </c>
      <c r="AU121">
        <v>12</v>
      </c>
      <c r="AV121">
        <v>10</v>
      </c>
      <c r="AW121" t="s">
        <v>227</v>
      </c>
      <c r="AX121">
        <v>1.697802</v>
      </c>
      <c r="AY121">
        <v>1.6</v>
      </c>
      <c r="AZ121">
        <v>2.564835</v>
      </c>
      <c r="BA121">
        <v>14.048999999999999</v>
      </c>
      <c r="BB121">
        <v>10.48</v>
      </c>
      <c r="BC121">
        <v>0.75</v>
      </c>
      <c r="BD121">
        <v>20.100000000000001</v>
      </c>
      <c r="BE121">
        <v>1636.271</v>
      </c>
      <c r="BF121">
        <v>844.18</v>
      </c>
      <c r="BG121">
        <v>1.155</v>
      </c>
      <c r="BH121">
        <v>0</v>
      </c>
      <c r="BI121">
        <v>1.155</v>
      </c>
      <c r="BJ121">
        <v>0.89400000000000002</v>
      </c>
      <c r="BK121">
        <v>0</v>
      </c>
      <c r="BL121">
        <v>0.89400000000000002</v>
      </c>
      <c r="BM121">
        <v>23.3674</v>
      </c>
      <c r="BN121"/>
      <c r="BO121"/>
      <c r="BP121"/>
      <c r="BQ121">
        <v>0</v>
      </c>
      <c r="BR121">
        <v>0.44641199999999998</v>
      </c>
      <c r="BS121">
        <v>-3.384916</v>
      </c>
      <c r="BT121">
        <v>1.0999999999999999E-2</v>
      </c>
      <c r="BU121">
        <v>10.746252999999999</v>
      </c>
      <c r="BV121">
        <v>-68.036811599999993</v>
      </c>
      <c r="BW121" s="4">
        <f t="shared" si="14"/>
        <v>2.8391600425999997</v>
      </c>
      <c r="BY121" s="4">
        <f t="shared" si="15"/>
        <v>13574.679814058636</v>
      </c>
      <c r="BZ121" s="4">
        <f t="shared" si="16"/>
        <v>7003.4078740208797</v>
      </c>
      <c r="CA121" s="4">
        <f t="shared" si="17"/>
        <v>7.4167199405039996</v>
      </c>
      <c r="CB121" s="4">
        <f t="shared" si="18"/>
        <v>193.85845809589838</v>
      </c>
    </row>
    <row r="122" spans="1:80" x14ac:dyDescent="0.25">
      <c r="A122" s="40">
        <v>41704</v>
      </c>
      <c r="B122" s="41">
        <v>2.7177083333333334E-2</v>
      </c>
      <c r="C122">
        <v>9.6820000000000004</v>
      </c>
      <c r="D122">
        <v>9.3140000000000001</v>
      </c>
      <c r="E122">
        <v>93139.574120000005</v>
      </c>
      <c r="F122">
        <v>35.799999999999997</v>
      </c>
      <c r="G122">
        <v>-4.2</v>
      </c>
      <c r="H122">
        <v>3760.7</v>
      </c>
      <c r="I122"/>
      <c r="J122">
        <v>0</v>
      </c>
      <c r="K122">
        <v>0.82630000000000003</v>
      </c>
      <c r="L122">
        <v>8.0004000000000008</v>
      </c>
      <c r="M122">
        <v>7.6966000000000001</v>
      </c>
      <c r="N122">
        <v>29.613399999999999</v>
      </c>
      <c r="O122">
        <v>0</v>
      </c>
      <c r="P122">
        <v>29.6</v>
      </c>
      <c r="Q122">
        <v>22.920400000000001</v>
      </c>
      <c r="R122">
        <v>0</v>
      </c>
      <c r="S122">
        <v>22.9</v>
      </c>
      <c r="T122">
        <v>3760.7233999999999</v>
      </c>
      <c r="U122"/>
      <c r="V122"/>
      <c r="W122">
        <v>0</v>
      </c>
      <c r="X122">
        <v>0</v>
      </c>
      <c r="Y122">
        <v>12.1</v>
      </c>
      <c r="Z122">
        <v>844</v>
      </c>
      <c r="AA122">
        <v>868</v>
      </c>
      <c r="AB122">
        <v>790</v>
      </c>
      <c r="AC122">
        <v>47</v>
      </c>
      <c r="AD122">
        <v>12.87</v>
      </c>
      <c r="AE122">
        <v>0.3</v>
      </c>
      <c r="AF122">
        <v>973</v>
      </c>
      <c r="AG122">
        <v>0</v>
      </c>
      <c r="AH122">
        <v>11</v>
      </c>
      <c r="AI122">
        <v>17</v>
      </c>
      <c r="AJ122">
        <v>191</v>
      </c>
      <c r="AK122">
        <v>190.7</v>
      </c>
      <c r="AL122">
        <v>7.1</v>
      </c>
      <c r="AM122">
        <v>195</v>
      </c>
      <c r="AN122" t="s">
        <v>155</v>
      </c>
      <c r="AO122">
        <v>1</v>
      </c>
      <c r="AP122" s="42">
        <v>0.94376157407407402</v>
      </c>
      <c r="AQ122">
        <v>47.161884999999998</v>
      </c>
      <c r="AR122">
        <v>-88.491552999999996</v>
      </c>
      <c r="AS122">
        <v>318.7</v>
      </c>
      <c r="AT122">
        <v>44.3</v>
      </c>
      <c r="AU122">
        <v>12</v>
      </c>
      <c r="AV122">
        <v>10</v>
      </c>
      <c r="AW122" t="s">
        <v>227</v>
      </c>
      <c r="AX122">
        <v>2.1</v>
      </c>
      <c r="AY122">
        <v>1.6</v>
      </c>
      <c r="AZ122">
        <v>2.9</v>
      </c>
      <c r="BA122">
        <v>14.048999999999999</v>
      </c>
      <c r="BB122">
        <v>10.08</v>
      </c>
      <c r="BC122">
        <v>0.72</v>
      </c>
      <c r="BD122">
        <v>21.015000000000001</v>
      </c>
      <c r="BE122">
        <v>1509.769</v>
      </c>
      <c r="BF122">
        <v>924.42600000000004</v>
      </c>
      <c r="BG122">
        <v>0.58499999999999996</v>
      </c>
      <c r="BH122">
        <v>0</v>
      </c>
      <c r="BI122">
        <v>0.58499999999999996</v>
      </c>
      <c r="BJ122">
        <v>0.45300000000000001</v>
      </c>
      <c r="BK122">
        <v>0</v>
      </c>
      <c r="BL122">
        <v>0.45300000000000001</v>
      </c>
      <c r="BM122">
        <v>23.4495</v>
      </c>
      <c r="BN122"/>
      <c r="BO122"/>
      <c r="BP122"/>
      <c r="BQ122">
        <v>0</v>
      </c>
      <c r="BR122">
        <v>0.39927800000000002</v>
      </c>
      <c r="BS122">
        <v>-3.4694959999999999</v>
      </c>
      <c r="BT122">
        <v>1.2435999999999999E-2</v>
      </c>
      <c r="BU122">
        <v>9.6116200000000003</v>
      </c>
      <c r="BV122">
        <v>-69.736869600000006</v>
      </c>
      <c r="BW122" s="4">
        <f t="shared" si="14"/>
        <v>2.5393900039999999</v>
      </c>
      <c r="BY122" s="4">
        <f t="shared" si="15"/>
        <v>11202.74360698216</v>
      </c>
      <c r="BZ122" s="4">
        <f t="shared" si="16"/>
        <v>6859.39866405264</v>
      </c>
      <c r="CA122" s="4">
        <f t="shared" si="17"/>
        <v>3.3613372999200002</v>
      </c>
      <c r="CB122" s="4">
        <f t="shared" si="18"/>
        <v>173.99929142268002</v>
      </c>
    </row>
    <row r="123" spans="1:80" x14ac:dyDescent="0.25">
      <c r="A123" s="40">
        <v>41704</v>
      </c>
      <c r="B123" s="41">
        <v>2.7188657407407404E-2</v>
      </c>
      <c r="C123">
        <v>8.2629999999999999</v>
      </c>
      <c r="D123">
        <v>11.086600000000001</v>
      </c>
      <c r="E123">
        <v>110866.4356</v>
      </c>
      <c r="F123">
        <v>24.6</v>
      </c>
      <c r="G123">
        <v>-3.5</v>
      </c>
      <c r="H123">
        <v>4005.3</v>
      </c>
      <c r="I123"/>
      <c r="J123">
        <v>0</v>
      </c>
      <c r="K123">
        <v>0.81850000000000001</v>
      </c>
      <c r="L123">
        <v>6.7637</v>
      </c>
      <c r="M123">
        <v>9.0746000000000002</v>
      </c>
      <c r="N123">
        <v>20.146699999999999</v>
      </c>
      <c r="O123">
        <v>0</v>
      </c>
      <c r="P123">
        <v>20.100000000000001</v>
      </c>
      <c r="Q123">
        <v>15.593299999999999</v>
      </c>
      <c r="R123">
        <v>0</v>
      </c>
      <c r="S123">
        <v>15.6</v>
      </c>
      <c r="T123">
        <v>4005.2876999999999</v>
      </c>
      <c r="U123"/>
      <c r="V123"/>
      <c r="W123">
        <v>0</v>
      </c>
      <c r="X123">
        <v>0</v>
      </c>
      <c r="Y123">
        <v>12.2</v>
      </c>
      <c r="Z123">
        <v>844</v>
      </c>
      <c r="AA123">
        <v>867</v>
      </c>
      <c r="AB123">
        <v>790</v>
      </c>
      <c r="AC123">
        <v>47</v>
      </c>
      <c r="AD123">
        <v>12.87</v>
      </c>
      <c r="AE123">
        <v>0.3</v>
      </c>
      <c r="AF123">
        <v>973</v>
      </c>
      <c r="AG123">
        <v>0</v>
      </c>
      <c r="AH123">
        <v>11</v>
      </c>
      <c r="AI123">
        <v>17</v>
      </c>
      <c r="AJ123">
        <v>190.3</v>
      </c>
      <c r="AK123">
        <v>190.3</v>
      </c>
      <c r="AL123">
        <v>7</v>
      </c>
      <c r="AM123">
        <v>195</v>
      </c>
      <c r="AN123" t="s">
        <v>155</v>
      </c>
      <c r="AO123">
        <v>1</v>
      </c>
      <c r="AP123" s="42">
        <v>0.94378472222222232</v>
      </c>
      <c r="AQ123">
        <v>47.161611999999998</v>
      </c>
      <c r="AR123">
        <v>-88.491377</v>
      </c>
      <c r="AS123">
        <v>318.5</v>
      </c>
      <c r="AT123">
        <v>44.4</v>
      </c>
      <c r="AU123">
        <v>12</v>
      </c>
      <c r="AV123">
        <v>10</v>
      </c>
      <c r="AW123" t="s">
        <v>227</v>
      </c>
      <c r="AX123">
        <v>1.8706290000000001</v>
      </c>
      <c r="AY123">
        <v>1.468931</v>
      </c>
      <c r="AZ123">
        <v>2.5723280000000002</v>
      </c>
      <c r="BA123">
        <v>14.048999999999999</v>
      </c>
      <c r="BB123">
        <v>9.6199999999999992</v>
      </c>
      <c r="BC123">
        <v>0.68</v>
      </c>
      <c r="BD123">
        <v>22.172000000000001</v>
      </c>
      <c r="BE123">
        <v>1263.307</v>
      </c>
      <c r="BF123">
        <v>1078.768</v>
      </c>
      <c r="BG123">
        <v>0.39400000000000002</v>
      </c>
      <c r="BH123">
        <v>0</v>
      </c>
      <c r="BI123">
        <v>0.39400000000000002</v>
      </c>
      <c r="BJ123">
        <v>0.30499999999999999</v>
      </c>
      <c r="BK123">
        <v>0</v>
      </c>
      <c r="BL123">
        <v>0.30499999999999999</v>
      </c>
      <c r="BM123">
        <v>24.718299999999999</v>
      </c>
      <c r="BN123"/>
      <c r="BO123"/>
      <c r="BP123"/>
      <c r="BQ123">
        <v>0</v>
      </c>
      <c r="BR123">
        <v>0.31961699999999998</v>
      </c>
      <c r="BS123">
        <v>-3.5194350000000001</v>
      </c>
      <c r="BT123">
        <v>1.2283000000000001E-2</v>
      </c>
      <c r="BU123">
        <v>7.6939900000000003</v>
      </c>
      <c r="BV123">
        <v>-70.740643500000004</v>
      </c>
      <c r="BW123" s="4">
        <f t="shared" si="14"/>
        <v>2.0327521580000001</v>
      </c>
      <c r="BY123" s="4">
        <f t="shared" si="15"/>
        <v>7503.7407400459606</v>
      </c>
      <c r="BZ123" s="4">
        <f t="shared" si="16"/>
        <v>6407.6233177350405</v>
      </c>
      <c r="CA123" s="4">
        <f t="shared" si="17"/>
        <v>1.8116268853999999</v>
      </c>
      <c r="CB123" s="4">
        <f t="shared" si="18"/>
        <v>146.820776529124</v>
      </c>
    </row>
    <row r="124" spans="1:80" x14ac:dyDescent="0.25">
      <c r="A124" s="40">
        <v>41704</v>
      </c>
      <c r="B124" s="41">
        <v>2.7200231481481485E-2</v>
      </c>
      <c r="C124">
        <v>7.9660000000000002</v>
      </c>
      <c r="D124">
        <v>12.097799999999999</v>
      </c>
      <c r="E124">
        <v>120978.37910000001</v>
      </c>
      <c r="F124">
        <v>19.899999999999999</v>
      </c>
      <c r="G124">
        <v>6.1</v>
      </c>
      <c r="H124">
        <v>3920.1</v>
      </c>
      <c r="I124"/>
      <c r="J124">
        <v>0</v>
      </c>
      <c r="K124">
        <v>0.81010000000000004</v>
      </c>
      <c r="L124">
        <v>6.4537000000000004</v>
      </c>
      <c r="M124">
        <v>9.8008000000000006</v>
      </c>
      <c r="N124">
        <v>16.096599999999999</v>
      </c>
      <c r="O124">
        <v>4.9271000000000003</v>
      </c>
      <c r="P124">
        <v>21</v>
      </c>
      <c r="Q124">
        <v>12.458600000000001</v>
      </c>
      <c r="R124">
        <v>3.8136000000000001</v>
      </c>
      <c r="S124">
        <v>16.3</v>
      </c>
      <c r="T124">
        <v>3920.0733</v>
      </c>
      <c r="U124"/>
      <c r="V124"/>
      <c r="W124">
        <v>0</v>
      </c>
      <c r="X124">
        <v>0</v>
      </c>
      <c r="Y124">
        <v>12.1</v>
      </c>
      <c r="Z124">
        <v>845</v>
      </c>
      <c r="AA124">
        <v>868</v>
      </c>
      <c r="AB124">
        <v>790</v>
      </c>
      <c r="AC124">
        <v>47</v>
      </c>
      <c r="AD124">
        <v>12.87</v>
      </c>
      <c r="AE124">
        <v>0.3</v>
      </c>
      <c r="AF124">
        <v>973</v>
      </c>
      <c r="AG124">
        <v>0</v>
      </c>
      <c r="AH124">
        <v>11</v>
      </c>
      <c r="AI124">
        <v>17</v>
      </c>
      <c r="AJ124">
        <v>190</v>
      </c>
      <c r="AK124">
        <v>190</v>
      </c>
      <c r="AL124">
        <v>6.8</v>
      </c>
      <c r="AM124">
        <v>195</v>
      </c>
      <c r="AN124" t="s">
        <v>155</v>
      </c>
      <c r="AO124">
        <v>1</v>
      </c>
      <c r="AP124" s="42">
        <v>0.94379629629629624</v>
      </c>
      <c r="AQ124">
        <v>47.161468999999997</v>
      </c>
      <c r="AR124">
        <v>-88.491228000000007</v>
      </c>
      <c r="AS124">
        <v>317.10000000000002</v>
      </c>
      <c r="AT124">
        <v>44.2</v>
      </c>
      <c r="AU124">
        <v>12</v>
      </c>
      <c r="AV124">
        <v>9</v>
      </c>
      <c r="AW124" t="s">
        <v>227</v>
      </c>
      <c r="AX124">
        <v>1.4</v>
      </c>
      <c r="AY124">
        <v>1.134665</v>
      </c>
      <c r="AZ124">
        <v>1.9</v>
      </c>
      <c r="BA124">
        <v>14.048999999999999</v>
      </c>
      <c r="BB124">
        <v>9.17</v>
      </c>
      <c r="BC124">
        <v>0.65</v>
      </c>
      <c r="BD124">
        <v>23.437999999999999</v>
      </c>
      <c r="BE124">
        <v>1175.8030000000001</v>
      </c>
      <c r="BF124">
        <v>1136.491</v>
      </c>
      <c r="BG124">
        <v>0.307</v>
      </c>
      <c r="BH124">
        <v>9.4E-2</v>
      </c>
      <c r="BI124">
        <v>0.40100000000000002</v>
      </c>
      <c r="BJ124">
        <v>0.23799999999999999</v>
      </c>
      <c r="BK124">
        <v>7.2999999999999995E-2</v>
      </c>
      <c r="BL124">
        <v>0.31</v>
      </c>
      <c r="BM124">
        <v>23.598600000000001</v>
      </c>
      <c r="BN124"/>
      <c r="BO124"/>
      <c r="BP124"/>
      <c r="BQ124">
        <v>0</v>
      </c>
      <c r="BR124">
        <v>0.29269400000000001</v>
      </c>
      <c r="BS124">
        <v>-3.1482220000000001</v>
      </c>
      <c r="BT124">
        <v>1.2E-2</v>
      </c>
      <c r="BU124">
        <v>7.0458689999999997</v>
      </c>
      <c r="BV124">
        <v>-63.279262199999998</v>
      </c>
      <c r="BW124" s="4">
        <f t="shared" si="14"/>
        <v>1.8615185898</v>
      </c>
      <c r="BY124" s="4">
        <f t="shared" si="15"/>
        <v>6395.675616827004</v>
      </c>
      <c r="BZ124" s="4">
        <f t="shared" si="16"/>
        <v>6181.8414967841882</v>
      </c>
      <c r="CA124" s="4">
        <f t="shared" si="17"/>
        <v>1.2945797865839999</v>
      </c>
      <c r="CB124" s="4">
        <f t="shared" si="18"/>
        <v>128.36248130958481</v>
      </c>
    </row>
    <row r="125" spans="1:80" x14ac:dyDescent="0.25">
      <c r="A125" s="40">
        <v>41704</v>
      </c>
      <c r="B125" s="41">
        <v>2.7211805555555555E-2</v>
      </c>
      <c r="C125">
        <v>7.9080000000000004</v>
      </c>
      <c r="D125">
        <v>12.1053</v>
      </c>
      <c r="E125">
        <v>121053.192</v>
      </c>
      <c r="F125">
        <v>14.4</v>
      </c>
      <c r="G125">
        <v>-15</v>
      </c>
      <c r="H125">
        <v>3533.3</v>
      </c>
      <c r="I125"/>
      <c r="J125">
        <v>0</v>
      </c>
      <c r="K125">
        <v>0.81079999999999997</v>
      </c>
      <c r="L125">
        <v>6.4119999999999999</v>
      </c>
      <c r="M125">
        <v>9.8155999999999999</v>
      </c>
      <c r="N125">
        <v>11.666499999999999</v>
      </c>
      <c r="O125">
        <v>0</v>
      </c>
      <c r="P125">
        <v>11.7</v>
      </c>
      <c r="Q125">
        <v>9.0297000000000001</v>
      </c>
      <c r="R125">
        <v>0</v>
      </c>
      <c r="S125">
        <v>9</v>
      </c>
      <c r="T125">
        <v>3533.3189000000002</v>
      </c>
      <c r="U125"/>
      <c r="V125"/>
      <c r="W125">
        <v>0</v>
      </c>
      <c r="X125">
        <v>0</v>
      </c>
      <c r="Y125">
        <v>12.1</v>
      </c>
      <c r="Z125">
        <v>846</v>
      </c>
      <c r="AA125">
        <v>870</v>
      </c>
      <c r="AB125">
        <v>791</v>
      </c>
      <c r="AC125">
        <v>47</v>
      </c>
      <c r="AD125">
        <v>12.87</v>
      </c>
      <c r="AE125">
        <v>0.3</v>
      </c>
      <c r="AF125">
        <v>973</v>
      </c>
      <c r="AG125">
        <v>0</v>
      </c>
      <c r="AH125">
        <v>11</v>
      </c>
      <c r="AI125">
        <v>17</v>
      </c>
      <c r="AJ125">
        <v>190</v>
      </c>
      <c r="AK125">
        <v>189.3</v>
      </c>
      <c r="AL125">
        <v>6.7</v>
      </c>
      <c r="AM125">
        <v>195</v>
      </c>
      <c r="AN125" t="s">
        <v>155</v>
      </c>
      <c r="AO125">
        <v>1</v>
      </c>
      <c r="AP125" s="42">
        <v>0.94380787037037039</v>
      </c>
      <c r="AQ125">
        <v>47.161320000000003</v>
      </c>
      <c r="AR125">
        <v>-88.491084999999998</v>
      </c>
      <c r="AS125">
        <v>317.89999999999998</v>
      </c>
      <c r="AT125">
        <v>43.7</v>
      </c>
      <c r="AU125">
        <v>12</v>
      </c>
      <c r="AV125">
        <v>9</v>
      </c>
      <c r="AW125" t="s">
        <v>243</v>
      </c>
      <c r="AX125">
        <v>1.4651350000000001</v>
      </c>
      <c r="AY125">
        <v>1.2605390000000001</v>
      </c>
      <c r="AZ125">
        <v>2.1279720000000002</v>
      </c>
      <c r="BA125">
        <v>14.048999999999999</v>
      </c>
      <c r="BB125">
        <v>9.2100000000000009</v>
      </c>
      <c r="BC125">
        <v>0.66</v>
      </c>
      <c r="BD125">
        <v>23.327999999999999</v>
      </c>
      <c r="BE125">
        <v>1172.8389999999999</v>
      </c>
      <c r="BF125">
        <v>1142.7159999999999</v>
      </c>
      <c r="BG125">
        <v>0.223</v>
      </c>
      <c r="BH125">
        <v>0</v>
      </c>
      <c r="BI125">
        <v>0.223</v>
      </c>
      <c r="BJ125">
        <v>0.17299999999999999</v>
      </c>
      <c r="BK125">
        <v>0</v>
      </c>
      <c r="BL125">
        <v>0.17299999999999999</v>
      </c>
      <c r="BM125">
        <v>21.354600000000001</v>
      </c>
      <c r="BN125"/>
      <c r="BO125"/>
      <c r="BP125"/>
      <c r="BQ125">
        <v>0</v>
      </c>
      <c r="BR125">
        <v>0.320438</v>
      </c>
      <c r="BS125">
        <v>-3.0709279999999999</v>
      </c>
      <c r="BT125">
        <v>1.2E-2</v>
      </c>
      <c r="BU125">
        <v>7.7137440000000002</v>
      </c>
      <c r="BV125">
        <v>-61.725652799999999</v>
      </c>
      <c r="BW125" s="4">
        <f t="shared" si="14"/>
        <v>2.0379711648000001</v>
      </c>
      <c r="BY125" s="4">
        <f t="shared" si="15"/>
        <v>6984.268404994752</v>
      </c>
      <c r="BZ125" s="4">
        <f t="shared" si="16"/>
        <v>6804.8856276794868</v>
      </c>
      <c r="CA125" s="4">
        <f t="shared" si="17"/>
        <v>1.0302167936640001</v>
      </c>
      <c r="CB125" s="4">
        <f t="shared" si="18"/>
        <v>127.16686440449283</v>
      </c>
    </row>
    <row r="126" spans="1:80" x14ac:dyDescent="0.25">
      <c r="A126" s="40">
        <v>41704</v>
      </c>
      <c r="B126" s="41">
        <v>2.7223379629629632E-2</v>
      </c>
      <c r="C126">
        <v>7.9</v>
      </c>
      <c r="D126">
        <v>12.1485</v>
      </c>
      <c r="E126">
        <v>121485.2632</v>
      </c>
      <c r="F126">
        <v>12.2</v>
      </c>
      <c r="G126">
        <v>0.9</v>
      </c>
      <c r="H126">
        <v>3346.2</v>
      </c>
      <c r="I126"/>
      <c r="J126">
        <v>0</v>
      </c>
      <c r="K126">
        <v>0.81059999999999999</v>
      </c>
      <c r="L126">
        <v>6.4040999999999997</v>
      </c>
      <c r="M126">
        <v>9.8481000000000005</v>
      </c>
      <c r="N126">
        <v>9.8939000000000004</v>
      </c>
      <c r="O126">
        <v>0.73199999999999998</v>
      </c>
      <c r="P126">
        <v>10.6</v>
      </c>
      <c r="Q126">
        <v>7.6577999999999999</v>
      </c>
      <c r="R126">
        <v>0.56659999999999999</v>
      </c>
      <c r="S126">
        <v>8.1999999999999993</v>
      </c>
      <c r="T126">
        <v>3346.2267000000002</v>
      </c>
      <c r="U126"/>
      <c r="V126"/>
      <c r="W126">
        <v>0</v>
      </c>
      <c r="X126">
        <v>0</v>
      </c>
      <c r="Y126">
        <v>12.1</v>
      </c>
      <c r="Z126">
        <v>846</v>
      </c>
      <c r="AA126">
        <v>869</v>
      </c>
      <c r="AB126">
        <v>791</v>
      </c>
      <c r="AC126">
        <v>47</v>
      </c>
      <c r="AD126">
        <v>12.87</v>
      </c>
      <c r="AE126">
        <v>0.3</v>
      </c>
      <c r="AF126">
        <v>973</v>
      </c>
      <c r="AG126">
        <v>0</v>
      </c>
      <c r="AH126">
        <v>11</v>
      </c>
      <c r="AI126">
        <v>17</v>
      </c>
      <c r="AJ126">
        <v>190</v>
      </c>
      <c r="AK126">
        <v>189</v>
      </c>
      <c r="AL126">
        <v>6.7</v>
      </c>
      <c r="AM126">
        <v>195</v>
      </c>
      <c r="AN126" t="s">
        <v>155</v>
      </c>
      <c r="AO126">
        <v>1</v>
      </c>
      <c r="AP126" s="42">
        <v>0.94381944444444443</v>
      </c>
      <c r="AQ126">
        <v>47.161186000000001</v>
      </c>
      <c r="AR126">
        <v>-88.490943999999999</v>
      </c>
      <c r="AS126">
        <v>317.7</v>
      </c>
      <c r="AT126">
        <v>42.6</v>
      </c>
      <c r="AU126">
        <v>12</v>
      </c>
      <c r="AV126">
        <v>9</v>
      </c>
      <c r="AW126" t="s">
        <v>243</v>
      </c>
      <c r="AX126">
        <v>1.6</v>
      </c>
      <c r="AY126">
        <v>1.8</v>
      </c>
      <c r="AZ126">
        <v>2.6</v>
      </c>
      <c r="BA126">
        <v>14.048999999999999</v>
      </c>
      <c r="BB126">
        <v>9.1999999999999993</v>
      </c>
      <c r="BC126">
        <v>0.65</v>
      </c>
      <c r="BD126">
        <v>23.359000000000002</v>
      </c>
      <c r="BE126">
        <v>1170.972</v>
      </c>
      <c r="BF126">
        <v>1146.0940000000001</v>
      </c>
      <c r="BG126">
        <v>0.189</v>
      </c>
      <c r="BH126">
        <v>1.4E-2</v>
      </c>
      <c r="BI126">
        <v>0.20300000000000001</v>
      </c>
      <c r="BJ126">
        <v>0.14699999999999999</v>
      </c>
      <c r="BK126">
        <v>1.0999999999999999E-2</v>
      </c>
      <c r="BL126">
        <v>0.157</v>
      </c>
      <c r="BM126">
        <v>20.2166</v>
      </c>
      <c r="BN126"/>
      <c r="BO126"/>
      <c r="BP126"/>
      <c r="BQ126">
        <v>0</v>
      </c>
      <c r="BR126">
        <v>0.40021000000000001</v>
      </c>
      <c r="BS126">
        <v>-3.3765839999999998</v>
      </c>
      <c r="BT126">
        <v>1.2718E-2</v>
      </c>
      <c r="BU126">
        <v>9.6340559999999993</v>
      </c>
      <c r="BV126">
        <v>-67.869338400000004</v>
      </c>
      <c r="BW126" s="4">
        <f t="shared" si="14"/>
        <v>2.5453175951999998</v>
      </c>
      <c r="BY126" s="4">
        <f t="shared" si="15"/>
        <v>8709.093982917504</v>
      </c>
      <c r="BZ126" s="4">
        <f t="shared" si="16"/>
        <v>8524.0640760478072</v>
      </c>
      <c r="CA126" s="4">
        <f t="shared" si="17"/>
        <v>1.0933112111039998</v>
      </c>
      <c r="CB126" s="4">
        <f t="shared" si="18"/>
        <v>150.36078524085119</v>
      </c>
    </row>
    <row r="127" spans="1:80" x14ac:dyDescent="0.25">
      <c r="A127" s="40">
        <v>41704</v>
      </c>
      <c r="B127" s="41">
        <v>2.7234953703703702E-2</v>
      </c>
      <c r="C127">
        <v>7.8079999999999998</v>
      </c>
      <c r="D127">
        <v>12.264099999999999</v>
      </c>
      <c r="E127">
        <v>122641.43459999999</v>
      </c>
      <c r="F127">
        <v>11.9</v>
      </c>
      <c r="G127">
        <v>4.9000000000000004</v>
      </c>
      <c r="H127">
        <v>3347.7</v>
      </c>
      <c r="I127"/>
      <c r="J127">
        <v>0</v>
      </c>
      <c r="K127">
        <v>0.81010000000000004</v>
      </c>
      <c r="L127">
        <v>6.3249000000000004</v>
      </c>
      <c r="M127">
        <v>9.9349000000000007</v>
      </c>
      <c r="N127">
        <v>9.6784999999999997</v>
      </c>
      <c r="O127">
        <v>3.9382999999999999</v>
      </c>
      <c r="P127">
        <v>13.6</v>
      </c>
      <c r="Q127">
        <v>7.4909999999999997</v>
      </c>
      <c r="R127">
        <v>3.0482</v>
      </c>
      <c r="S127">
        <v>10.5</v>
      </c>
      <c r="T127">
        <v>3347.7089000000001</v>
      </c>
      <c r="U127"/>
      <c r="V127"/>
      <c r="W127">
        <v>0</v>
      </c>
      <c r="X127">
        <v>0</v>
      </c>
      <c r="Y127">
        <v>12.1</v>
      </c>
      <c r="Z127">
        <v>846</v>
      </c>
      <c r="AA127">
        <v>870</v>
      </c>
      <c r="AB127">
        <v>791</v>
      </c>
      <c r="AC127">
        <v>47</v>
      </c>
      <c r="AD127">
        <v>12.87</v>
      </c>
      <c r="AE127">
        <v>0.3</v>
      </c>
      <c r="AF127">
        <v>973</v>
      </c>
      <c r="AG127">
        <v>0</v>
      </c>
      <c r="AH127">
        <v>11</v>
      </c>
      <c r="AI127">
        <v>17</v>
      </c>
      <c r="AJ127">
        <v>190</v>
      </c>
      <c r="AK127">
        <v>189.7</v>
      </c>
      <c r="AL127">
        <v>6.7</v>
      </c>
      <c r="AM127">
        <v>195</v>
      </c>
      <c r="AN127" t="s">
        <v>155</v>
      </c>
      <c r="AO127">
        <v>1</v>
      </c>
      <c r="AP127" s="42">
        <v>0.94383101851851858</v>
      </c>
      <c r="AQ127">
        <v>47.161048999999998</v>
      </c>
      <c r="AR127">
        <v>-88.490820999999997</v>
      </c>
      <c r="AS127">
        <v>317.5</v>
      </c>
      <c r="AT127">
        <v>41.5</v>
      </c>
      <c r="AU127">
        <v>12</v>
      </c>
      <c r="AV127">
        <v>9</v>
      </c>
      <c r="AW127" t="s">
        <v>243</v>
      </c>
      <c r="AX127">
        <v>1.5352650000000001</v>
      </c>
      <c r="AY127">
        <v>1.541059</v>
      </c>
      <c r="AZ127">
        <v>2.373427</v>
      </c>
      <c r="BA127">
        <v>14.048999999999999</v>
      </c>
      <c r="BB127">
        <v>9.17</v>
      </c>
      <c r="BC127">
        <v>0.65</v>
      </c>
      <c r="BD127">
        <v>23.445</v>
      </c>
      <c r="BE127">
        <v>1155.9549999999999</v>
      </c>
      <c r="BF127">
        <v>1155.6500000000001</v>
      </c>
      <c r="BG127">
        <v>0.185</v>
      </c>
      <c r="BH127">
        <v>7.4999999999999997E-2</v>
      </c>
      <c r="BI127">
        <v>0.26100000000000001</v>
      </c>
      <c r="BJ127">
        <v>0.14299999999999999</v>
      </c>
      <c r="BK127">
        <v>5.8000000000000003E-2</v>
      </c>
      <c r="BL127">
        <v>0.20200000000000001</v>
      </c>
      <c r="BM127">
        <v>20.216000000000001</v>
      </c>
      <c r="BN127"/>
      <c r="BO127"/>
      <c r="BP127"/>
      <c r="BQ127">
        <v>0</v>
      </c>
      <c r="BR127">
        <v>0.51675000000000004</v>
      </c>
      <c r="BS127">
        <v>-3.6008800000000001</v>
      </c>
      <c r="BT127">
        <v>1.2999999999999999E-2</v>
      </c>
      <c r="BU127">
        <v>12.439465</v>
      </c>
      <c r="BV127">
        <v>-72.377688000000006</v>
      </c>
      <c r="BW127" s="4">
        <f t="shared" si="14"/>
        <v>3.286506653</v>
      </c>
      <c r="BY127" s="4">
        <f t="shared" si="15"/>
        <v>11100.944481865901</v>
      </c>
      <c r="BZ127" s="4">
        <f t="shared" si="16"/>
        <v>11098.015485437001</v>
      </c>
      <c r="CA127" s="4">
        <f t="shared" si="17"/>
        <v>1.3732671781399999</v>
      </c>
      <c r="CB127" s="4">
        <f t="shared" si="18"/>
        <v>194.13964526768001</v>
      </c>
    </row>
    <row r="128" spans="1:80" x14ac:dyDescent="0.25">
      <c r="A128" s="40">
        <v>41704</v>
      </c>
      <c r="B128" s="41">
        <v>2.7246527777777779E-2</v>
      </c>
      <c r="C128">
        <v>7.5709999999999997</v>
      </c>
      <c r="D128">
        <v>12.4072</v>
      </c>
      <c r="E128">
        <v>124071.60129999999</v>
      </c>
      <c r="F128">
        <v>8.1999999999999993</v>
      </c>
      <c r="G128">
        <v>-8.4</v>
      </c>
      <c r="H128">
        <v>3980.8</v>
      </c>
      <c r="I128"/>
      <c r="J128">
        <v>0</v>
      </c>
      <c r="K128">
        <v>0.8095</v>
      </c>
      <c r="L128">
        <v>6.1289999999999996</v>
      </c>
      <c r="M128">
        <v>10.0434</v>
      </c>
      <c r="N128">
        <v>6.6452</v>
      </c>
      <c r="O128">
        <v>0</v>
      </c>
      <c r="P128">
        <v>6.6</v>
      </c>
      <c r="Q128">
        <v>5.1433</v>
      </c>
      <c r="R128">
        <v>0</v>
      </c>
      <c r="S128">
        <v>5.0999999999999996</v>
      </c>
      <c r="T128">
        <v>3980.8101999999999</v>
      </c>
      <c r="U128"/>
      <c r="V128"/>
      <c r="W128">
        <v>0</v>
      </c>
      <c r="X128">
        <v>0</v>
      </c>
      <c r="Y128">
        <v>12.1</v>
      </c>
      <c r="Z128">
        <v>846</v>
      </c>
      <c r="AA128">
        <v>871</v>
      </c>
      <c r="AB128">
        <v>791</v>
      </c>
      <c r="AC128">
        <v>47</v>
      </c>
      <c r="AD128">
        <v>12.87</v>
      </c>
      <c r="AE128">
        <v>0.3</v>
      </c>
      <c r="AF128">
        <v>973</v>
      </c>
      <c r="AG128">
        <v>0</v>
      </c>
      <c r="AH128">
        <v>11.718</v>
      </c>
      <c r="AI128">
        <v>17</v>
      </c>
      <c r="AJ128">
        <v>190</v>
      </c>
      <c r="AK128">
        <v>190</v>
      </c>
      <c r="AL128">
        <v>6.5</v>
      </c>
      <c r="AM128">
        <v>195</v>
      </c>
      <c r="AN128" t="s">
        <v>155</v>
      </c>
      <c r="AO128">
        <v>1</v>
      </c>
      <c r="AP128" s="42">
        <v>0.94384259259259251</v>
      </c>
      <c r="AQ128">
        <v>47.160908999999997</v>
      </c>
      <c r="AR128">
        <v>-88.490701000000001</v>
      </c>
      <c r="AS128">
        <v>316.8</v>
      </c>
      <c r="AT128">
        <v>40.700000000000003</v>
      </c>
      <c r="AU128">
        <v>12</v>
      </c>
      <c r="AV128">
        <v>9</v>
      </c>
      <c r="AW128" t="s">
        <v>243</v>
      </c>
      <c r="AX128">
        <v>1.4</v>
      </c>
      <c r="AY128">
        <v>1</v>
      </c>
      <c r="AZ128">
        <v>1.9</v>
      </c>
      <c r="BA128">
        <v>14.048999999999999</v>
      </c>
      <c r="BB128">
        <v>9.14</v>
      </c>
      <c r="BC128">
        <v>0.65</v>
      </c>
      <c r="BD128">
        <v>23.535</v>
      </c>
      <c r="BE128">
        <v>1121.779</v>
      </c>
      <c r="BF128">
        <v>1169.973</v>
      </c>
      <c r="BG128">
        <v>0.127</v>
      </c>
      <c r="BH128">
        <v>0</v>
      </c>
      <c r="BI128">
        <v>0.127</v>
      </c>
      <c r="BJ128">
        <v>9.9000000000000005E-2</v>
      </c>
      <c r="BK128">
        <v>0</v>
      </c>
      <c r="BL128">
        <v>9.9000000000000005E-2</v>
      </c>
      <c r="BM128">
        <v>24.074200000000001</v>
      </c>
      <c r="BN128"/>
      <c r="BO128"/>
      <c r="BP128"/>
      <c r="BQ128">
        <v>0</v>
      </c>
      <c r="BR128">
        <v>0.606568</v>
      </c>
      <c r="BS128">
        <v>-3.8592460000000002</v>
      </c>
      <c r="BT128">
        <v>1.2999999999999999E-2</v>
      </c>
      <c r="BU128">
        <v>14.601608000000001</v>
      </c>
      <c r="BV128">
        <v>-77.570844600000001</v>
      </c>
      <c r="BW128" s="4">
        <f t="shared" si="14"/>
        <v>3.8577448336</v>
      </c>
      <c r="BY128" s="4">
        <f t="shared" si="15"/>
        <v>12645.188014327905</v>
      </c>
      <c r="BZ128" s="4">
        <f t="shared" si="16"/>
        <v>13188.45205400285</v>
      </c>
      <c r="CA128" s="4">
        <f t="shared" si="17"/>
        <v>1.1159716962240001</v>
      </c>
      <c r="CB128" s="4">
        <f t="shared" si="18"/>
        <v>271.37500817409926</v>
      </c>
    </row>
    <row r="129" spans="1:80" x14ac:dyDescent="0.25">
      <c r="A129" s="40">
        <v>41704</v>
      </c>
      <c r="B129" s="41">
        <v>2.7258101851851849E-2</v>
      </c>
      <c r="C129">
        <v>7.673</v>
      </c>
      <c r="D129">
        <v>12.366199999999999</v>
      </c>
      <c r="E129">
        <v>123661.9869</v>
      </c>
      <c r="F129">
        <v>6.6</v>
      </c>
      <c r="G129">
        <v>13.3</v>
      </c>
      <c r="H129">
        <v>4618.8</v>
      </c>
      <c r="I129"/>
      <c r="J129">
        <v>0</v>
      </c>
      <c r="K129">
        <v>0.8085</v>
      </c>
      <c r="L129">
        <v>6.2035999999999998</v>
      </c>
      <c r="M129">
        <v>9.9979999999999993</v>
      </c>
      <c r="N129">
        <v>5.3014000000000001</v>
      </c>
      <c r="O129">
        <v>10.7319</v>
      </c>
      <c r="P129">
        <v>16</v>
      </c>
      <c r="Q129">
        <v>4.1032999999999999</v>
      </c>
      <c r="R129">
        <v>8.3064</v>
      </c>
      <c r="S129">
        <v>12.4</v>
      </c>
      <c r="T129">
        <v>4618.7667000000001</v>
      </c>
      <c r="U129"/>
      <c r="V129"/>
      <c r="W129">
        <v>0</v>
      </c>
      <c r="X129">
        <v>0</v>
      </c>
      <c r="Y129">
        <v>12.1</v>
      </c>
      <c r="Z129">
        <v>846</v>
      </c>
      <c r="AA129">
        <v>870</v>
      </c>
      <c r="AB129">
        <v>792</v>
      </c>
      <c r="AC129">
        <v>47</v>
      </c>
      <c r="AD129">
        <v>12.87</v>
      </c>
      <c r="AE129">
        <v>0.3</v>
      </c>
      <c r="AF129">
        <v>973</v>
      </c>
      <c r="AG129">
        <v>0</v>
      </c>
      <c r="AH129">
        <v>12</v>
      </c>
      <c r="AI129">
        <v>17</v>
      </c>
      <c r="AJ129">
        <v>190</v>
      </c>
      <c r="AK129">
        <v>189.3</v>
      </c>
      <c r="AL129">
        <v>6.4</v>
      </c>
      <c r="AM129">
        <v>195</v>
      </c>
      <c r="AN129" t="s">
        <v>155</v>
      </c>
      <c r="AO129">
        <v>1</v>
      </c>
      <c r="AP129" s="42">
        <v>0.94385416666666666</v>
      </c>
      <c r="AQ129">
        <v>47.160758000000001</v>
      </c>
      <c r="AR129">
        <v>-88.490633000000003</v>
      </c>
      <c r="AS129">
        <v>316.60000000000002</v>
      </c>
      <c r="AT129">
        <v>39.5</v>
      </c>
      <c r="AU129">
        <v>12</v>
      </c>
      <c r="AV129">
        <v>9</v>
      </c>
      <c r="AW129" t="s">
        <v>243</v>
      </c>
      <c r="AX129">
        <v>1.666134</v>
      </c>
      <c r="AY129">
        <v>1</v>
      </c>
      <c r="AZ129">
        <v>2.1328670000000001</v>
      </c>
      <c r="BA129">
        <v>14.048999999999999</v>
      </c>
      <c r="BB129">
        <v>9.09</v>
      </c>
      <c r="BC129">
        <v>0.65</v>
      </c>
      <c r="BD129">
        <v>23.687000000000001</v>
      </c>
      <c r="BE129">
        <v>1129.088</v>
      </c>
      <c r="BF129">
        <v>1158.1669999999999</v>
      </c>
      <c r="BG129">
        <v>0.10100000000000001</v>
      </c>
      <c r="BH129">
        <v>0.20499999999999999</v>
      </c>
      <c r="BI129">
        <v>0.30599999999999999</v>
      </c>
      <c r="BJ129">
        <v>7.8E-2</v>
      </c>
      <c r="BK129">
        <v>0.158</v>
      </c>
      <c r="BL129">
        <v>0.23699999999999999</v>
      </c>
      <c r="BM129">
        <v>27.7761</v>
      </c>
      <c r="BN129"/>
      <c r="BO129"/>
      <c r="BP129"/>
      <c r="BQ129">
        <v>0</v>
      </c>
      <c r="BR129">
        <v>0.57917600000000002</v>
      </c>
      <c r="BS129">
        <v>-4.0564439999999999</v>
      </c>
      <c r="BT129">
        <v>1.2999999999999999E-2</v>
      </c>
      <c r="BU129">
        <v>13.942214</v>
      </c>
      <c r="BV129">
        <v>-81.534524399999995</v>
      </c>
      <c r="BW129" s="4">
        <f t="shared" si="14"/>
        <v>3.6835329388</v>
      </c>
      <c r="BY129" s="4">
        <f t="shared" si="15"/>
        <v>12152.813594082303</v>
      </c>
      <c r="BZ129" s="4">
        <f t="shared" si="16"/>
        <v>12465.802188861735</v>
      </c>
      <c r="CA129" s="4">
        <f t="shared" si="17"/>
        <v>0.83954435822400009</v>
      </c>
      <c r="CB129" s="4">
        <f t="shared" si="18"/>
        <v>298.9649749803288</v>
      </c>
    </row>
    <row r="130" spans="1:80" x14ac:dyDescent="0.25">
      <c r="A130" s="40">
        <v>41704</v>
      </c>
      <c r="B130" s="41">
        <v>2.7269675925925926E-2</v>
      </c>
      <c r="C130">
        <v>8.1240000000000006</v>
      </c>
      <c r="D130">
        <v>11.944000000000001</v>
      </c>
      <c r="E130">
        <v>119440.2662</v>
      </c>
      <c r="F130">
        <v>3.7</v>
      </c>
      <c r="G130">
        <v>7.7</v>
      </c>
      <c r="H130">
        <v>4781.1000000000004</v>
      </c>
      <c r="I130"/>
      <c r="J130">
        <v>0</v>
      </c>
      <c r="K130">
        <v>0.80959999999999999</v>
      </c>
      <c r="L130">
        <v>6.5776000000000003</v>
      </c>
      <c r="M130">
        <v>9.6701999999999995</v>
      </c>
      <c r="N130">
        <v>2.9567999999999999</v>
      </c>
      <c r="O130">
        <v>6.2363999999999997</v>
      </c>
      <c r="P130">
        <v>9.1999999999999993</v>
      </c>
      <c r="Q130">
        <v>2.2885</v>
      </c>
      <c r="R130">
        <v>4.8269000000000002</v>
      </c>
      <c r="S130">
        <v>7.1</v>
      </c>
      <c r="T130">
        <v>4781.1498000000001</v>
      </c>
      <c r="U130"/>
      <c r="V130"/>
      <c r="W130">
        <v>0</v>
      </c>
      <c r="X130">
        <v>0</v>
      </c>
      <c r="Y130">
        <v>12.1</v>
      </c>
      <c r="Z130">
        <v>846</v>
      </c>
      <c r="AA130">
        <v>870</v>
      </c>
      <c r="AB130">
        <v>793</v>
      </c>
      <c r="AC130">
        <v>47</v>
      </c>
      <c r="AD130">
        <v>12.87</v>
      </c>
      <c r="AE130">
        <v>0.3</v>
      </c>
      <c r="AF130">
        <v>973</v>
      </c>
      <c r="AG130">
        <v>0</v>
      </c>
      <c r="AH130">
        <v>11.282</v>
      </c>
      <c r="AI130">
        <v>17</v>
      </c>
      <c r="AJ130">
        <v>190</v>
      </c>
      <c r="AK130">
        <v>189</v>
      </c>
      <c r="AL130">
        <v>6.5</v>
      </c>
      <c r="AM130">
        <v>195</v>
      </c>
      <c r="AN130" t="s">
        <v>155</v>
      </c>
      <c r="AO130">
        <v>1</v>
      </c>
      <c r="AP130" s="42">
        <v>0.94386574074074081</v>
      </c>
      <c r="AQ130">
        <v>47.160654999999998</v>
      </c>
      <c r="AR130">
        <v>-88.490615000000005</v>
      </c>
      <c r="AS130">
        <v>316.3</v>
      </c>
      <c r="AT130">
        <v>38.5</v>
      </c>
      <c r="AU130">
        <v>12</v>
      </c>
      <c r="AV130">
        <v>9</v>
      </c>
      <c r="AW130" t="s">
        <v>243</v>
      </c>
      <c r="AX130">
        <v>2.2000000000000002</v>
      </c>
      <c r="AY130">
        <v>1</v>
      </c>
      <c r="AZ130">
        <v>2.6</v>
      </c>
      <c r="BA130">
        <v>14.048999999999999</v>
      </c>
      <c r="BB130">
        <v>9.15</v>
      </c>
      <c r="BC130">
        <v>0.65</v>
      </c>
      <c r="BD130">
        <v>23.513000000000002</v>
      </c>
      <c r="BE130">
        <v>1192.673</v>
      </c>
      <c r="BF130">
        <v>1116.0139999999999</v>
      </c>
      <c r="BG130">
        <v>5.6000000000000001E-2</v>
      </c>
      <c r="BH130">
        <v>0.11799999999999999</v>
      </c>
      <c r="BI130">
        <v>0.17499999999999999</v>
      </c>
      <c r="BJ130">
        <v>4.2999999999999997E-2</v>
      </c>
      <c r="BK130">
        <v>9.1999999999999998E-2</v>
      </c>
      <c r="BL130">
        <v>0.13500000000000001</v>
      </c>
      <c r="BM130">
        <v>28.645199999999999</v>
      </c>
      <c r="BN130"/>
      <c r="BO130"/>
      <c r="BP130"/>
      <c r="BQ130">
        <v>0</v>
      </c>
      <c r="BR130">
        <v>0.42860599999999999</v>
      </c>
      <c r="BS130">
        <v>-4.1512599999999997</v>
      </c>
      <c r="BT130">
        <v>1.2282E-2</v>
      </c>
      <c r="BU130">
        <v>10.317618</v>
      </c>
      <c r="BV130">
        <v>-83.440325999999999</v>
      </c>
      <c r="BW130" s="4">
        <f t="shared" si="14"/>
        <v>2.7259146755999999</v>
      </c>
      <c r="BY130" s="4">
        <f t="shared" si="15"/>
        <v>9499.8802867696086</v>
      </c>
      <c r="BZ130" s="4">
        <f t="shared" si="16"/>
        <v>8889.275935951342</v>
      </c>
      <c r="CA130" s="4">
        <f t="shared" si="17"/>
        <v>0.34250364712799997</v>
      </c>
      <c r="CB130" s="4">
        <f t="shared" si="18"/>
        <v>228.1647784351392</v>
      </c>
    </row>
    <row r="131" spans="1:80" x14ac:dyDescent="0.25">
      <c r="A131" s="40">
        <v>41704</v>
      </c>
      <c r="B131" s="41">
        <v>2.7281249999999996E-2</v>
      </c>
      <c r="C131">
        <v>8.2579999999999991</v>
      </c>
      <c r="D131">
        <v>11.480600000000001</v>
      </c>
      <c r="E131">
        <v>114806.32279999999</v>
      </c>
      <c r="F131">
        <v>2.5</v>
      </c>
      <c r="G131">
        <v>4.5999999999999996</v>
      </c>
      <c r="H131">
        <v>4448.7</v>
      </c>
      <c r="I131"/>
      <c r="J131">
        <v>0</v>
      </c>
      <c r="K131">
        <v>0.81389999999999996</v>
      </c>
      <c r="L131">
        <v>6.7214999999999998</v>
      </c>
      <c r="M131">
        <v>9.3440999999999992</v>
      </c>
      <c r="N131">
        <v>2.0387</v>
      </c>
      <c r="O131">
        <v>3.7488000000000001</v>
      </c>
      <c r="P131">
        <v>5.8</v>
      </c>
      <c r="Q131">
        <v>1.5779000000000001</v>
      </c>
      <c r="R131">
        <v>2.9015</v>
      </c>
      <c r="S131">
        <v>4.5</v>
      </c>
      <c r="T131">
        <v>4448.7020000000002</v>
      </c>
      <c r="U131"/>
      <c r="V131"/>
      <c r="W131">
        <v>0</v>
      </c>
      <c r="X131">
        <v>0</v>
      </c>
      <c r="Y131">
        <v>12.2</v>
      </c>
      <c r="Z131">
        <v>845</v>
      </c>
      <c r="AA131">
        <v>869</v>
      </c>
      <c r="AB131">
        <v>792</v>
      </c>
      <c r="AC131">
        <v>47</v>
      </c>
      <c r="AD131">
        <v>12.87</v>
      </c>
      <c r="AE131">
        <v>0.3</v>
      </c>
      <c r="AF131">
        <v>973</v>
      </c>
      <c r="AG131">
        <v>0</v>
      </c>
      <c r="AH131">
        <v>11</v>
      </c>
      <c r="AI131">
        <v>17</v>
      </c>
      <c r="AJ131">
        <v>190</v>
      </c>
      <c r="AK131">
        <v>189</v>
      </c>
      <c r="AL131">
        <v>6.7</v>
      </c>
      <c r="AM131">
        <v>195</v>
      </c>
      <c r="AN131" t="s">
        <v>155</v>
      </c>
      <c r="AO131">
        <v>1</v>
      </c>
      <c r="AP131" s="42">
        <v>0.94386574074074081</v>
      </c>
      <c r="AQ131">
        <v>47.160558000000002</v>
      </c>
      <c r="AR131">
        <v>-88.490611000000001</v>
      </c>
      <c r="AS131">
        <v>315.89999999999998</v>
      </c>
      <c r="AT131">
        <v>37.5</v>
      </c>
      <c r="AU131">
        <v>12</v>
      </c>
      <c r="AV131">
        <v>9</v>
      </c>
      <c r="AW131" t="s">
        <v>243</v>
      </c>
      <c r="AX131">
        <v>1.8043960000000001</v>
      </c>
      <c r="AY131">
        <v>1.032967</v>
      </c>
      <c r="AZ131">
        <v>2.27033</v>
      </c>
      <c r="BA131">
        <v>14.048999999999999</v>
      </c>
      <c r="BB131">
        <v>9.3699999999999992</v>
      </c>
      <c r="BC131">
        <v>0.67</v>
      </c>
      <c r="BD131">
        <v>22.864999999999998</v>
      </c>
      <c r="BE131">
        <v>1234.7190000000001</v>
      </c>
      <c r="BF131">
        <v>1092.4839999999999</v>
      </c>
      <c r="BG131">
        <v>3.9E-2</v>
      </c>
      <c r="BH131">
        <v>7.1999999999999995E-2</v>
      </c>
      <c r="BI131">
        <v>0.111</v>
      </c>
      <c r="BJ131">
        <v>0.03</v>
      </c>
      <c r="BK131">
        <v>5.6000000000000001E-2</v>
      </c>
      <c r="BL131">
        <v>8.5999999999999993E-2</v>
      </c>
      <c r="BM131">
        <v>27.001999999999999</v>
      </c>
      <c r="BN131"/>
      <c r="BO131"/>
      <c r="BP131"/>
      <c r="BQ131">
        <v>0</v>
      </c>
      <c r="BR131">
        <v>0.39351399999999997</v>
      </c>
      <c r="BS131">
        <v>-3.3812000000000002</v>
      </c>
      <c r="BT131">
        <v>1.1282E-2</v>
      </c>
      <c r="BU131">
        <v>9.4728659999999998</v>
      </c>
      <c r="BV131">
        <v>-67.962119999999999</v>
      </c>
      <c r="BW131" s="4">
        <f t="shared" si="14"/>
        <v>2.5027311971999997</v>
      </c>
      <c r="BY131" s="4">
        <f t="shared" si="15"/>
        <v>9029.5649339528882</v>
      </c>
      <c r="BZ131" s="4">
        <f t="shared" si="16"/>
        <v>7989.3929042191676</v>
      </c>
      <c r="CA131" s="4">
        <f t="shared" si="17"/>
        <v>0.21939157656</v>
      </c>
      <c r="CB131" s="4">
        <f t="shared" si="18"/>
        <v>197.467045009104</v>
      </c>
    </row>
    <row r="132" spans="1:80" x14ac:dyDescent="0.25">
      <c r="A132" s="40">
        <v>41704</v>
      </c>
      <c r="B132" s="41">
        <v>2.7292824074074077E-2</v>
      </c>
      <c r="C132">
        <v>8.2789999999999999</v>
      </c>
      <c r="D132">
        <v>11.4537</v>
      </c>
      <c r="E132">
        <v>114536.5517</v>
      </c>
      <c r="F132">
        <v>3.4</v>
      </c>
      <c r="G132">
        <v>12.4</v>
      </c>
      <c r="H132">
        <v>3477.2</v>
      </c>
      <c r="I132"/>
      <c r="J132">
        <v>0</v>
      </c>
      <c r="K132">
        <v>0.81510000000000005</v>
      </c>
      <c r="L132">
        <v>6.7477</v>
      </c>
      <c r="M132">
        <v>9.3353999999999999</v>
      </c>
      <c r="N132">
        <v>2.7925</v>
      </c>
      <c r="O132">
        <v>10.0871</v>
      </c>
      <c r="P132">
        <v>12.9</v>
      </c>
      <c r="Q132">
        <v>2.1613000000000002</v>
      </c>
      <c r="R132">
        <v>7.8072999999999997</v>
      </c>
      <c r="S132">
        <v>10</v>
      </c>
      <c r="T132">
        <v>3477.2224999999999</v>
      </c>
      <c r="U132"/>
      <c r="V132"/>
      <c r="W132">
        <v>0</v>
      </c>
      <c r="X132">
        <v>0</v>
      </c>
      <c r="Y132">
        <v>12.1</v>
      </c>
      <c r="Z132">
        <v>846</v>
      </c>
      <c r="AA132">
        <v>869</v>
      </c>
      <c r="AB132">
        <v>792</v>
      </c>
      <c r="AC132">
        <v>47</v>
      </c>
      <c r="AD132">
        <v>12.87</v>
      </c>
      <c r="AE132">
        <v>0.3</v>
      </c>
      <c r="AF132">
        <v>973</v>
      </c>
      <c r="AG132">
        <v>0</v>
      </c>
      <c r="AH132">
        <v>11</v>
      </c>
      <c r="AI132">
        <v>17</v>
      </c>
      <c r="AJ132">
        <v>190</v>
      </c>
      <c r="AK132">
        <v>189</v>
      </c>
      <c r="AL132">
        <v>6.7</v>
      </c>
      <c r="AM132">
        <v>195</v>
      </c>
      <c r="AN132" t="s">
        <v>155</v>
      </c>
      <c r="AO132">
        <v>1</v>
      </c>
      <c r="AP132" s="42">
        <v>0.94388888888888889</v>
      </c>
      <c r="AQ132">
        <v>47.160314</v>
      </c>
      <c r="AR132">
        <v>-88.490600999999998</v>
      </c>
      <c r="AS132">
        <v>315.3</v>
      </c>
      <c r="AT132">
        <v>36.700000000000003</v>
      </c>
      <c r="AU132">
        <v>12</v>
      </c>
      <c r="AV132">
        <v>9</v>
      </c>
      <c r="AW132" t="s">
        <v>243</v>
      </c>
      <c r="AX132">
        <v>1.032867</v>
      </c>
      <c r="AY132">
        <v>1.1000000000000001</v>
      </c>
      <c r="AZ132">
        <v>1.6328670000000001</v>
      </c>
      <c r="BA132">
        <v>14.048999999999999</v>
      </c>
      <c r="BB132">
        <v>9.43</v>
      </c>
      <c r="BC132">
        <v>0.67</v>
      </c>
      <c r="BD132">
        <v>22.69</v>
      </c>
      <c r="BE132">
        <v>1245.5450000000001</v>
      </c>
      <c r="BF132">
        <v>1096.7750000000001</v>
      </c>
      <c r="BG132">
        <v>5.3999999999999999E-2</v>
      </c>
      <c r="BH132">
        <v>0.19500000000000001</v>
      </c>
      <c r="BI132">
        <v>0.249</v>
      </c>
      <c r="BJ132">
        <v>4.2000000000000003E-2</v>
      </c>
      <c r="BK132">
        <v>0.151</v>
      </c>
      <c r="BL132">
        <v>0.193</v>
      </c>
      <c r="BM132">
        <v>21.208100000000002</v>
      </c>
      <c r="BN132"/>
      <c r="BO132"/>
      <c r="BP132"/>
      <c r="BQ132">
        <v>0</v>
      </c>
      <c r="BR132">
        <v>0.40933399999999998</v>
      </c>
      <c r="BS132">
        <v>-2.4477760000000002</v>
      </c>
      <c r="BT132">
        <v>1.1717999999999999E-2</v>
      </c>
      <c r="BU132">
        <v>9.8536920000000006</v>
      </c>
      <c r="BV132">
        <v>-49.200297599999999</v>
      </c>
      <c r="BW132" s="4">
        <f t="shared" si="14"/>
        <v>2.6033454264000002</v>
      </c>
      <c r="BY132" s="4">
        <f t="shared" si="15"/>
        <v>9474.9233712520818</v>
      </c>
      <c r="BZ132" s="4">
        <f t="shared" si="16"/>
        <v>8343.2225094276018</v>
      </c>
      <c r="CA132" s="4">
        <f t="shared" si="17"/>
        <v>0.31949610940800005</v>
      </c>
      <c r="CB132" s="4">
        <f t="shared" si="18"/>
        <v>161.33108185561443</v>
      </c>
    </row>
    <row r="133" spans="1:80" x14ac:dyDescent="0.25">
      <c r="A133" s="40">
        <v>41704</v>
      </c>
      <c r="B133" s="41">
        <v>2.7304398148148151E-2</v>
      </c>
      <c r="C133">
        <v>8.3840000000000003</v>
      </c>
      <c r="D133">
        <v>11.2624</v>
      </c>
      <c r="E133">
        <v>112623.88159999999</v>
      </c>
      <c r="F133">
        <v>4</v>
      </c>
      <c r="G133">
        <v>7.4</v>
      </c>
      <c r="H133">
        <v>3671.1</v>
      </c>
      <c r="I133"/>
      <c r="J133">
        <v>0</v>
      </c>
      <c r="K133">
        <v>0.81599999999999995</v>
      </c>
      <c r="L133">
        <v>6.8414000000000001</v>
      </c>
      <c r="M133">
        <v>9.1900999999999993</v>
      </c>
      <c r="N133">
        <v>3.2639999999999998</v>
      </c>
      <c r="O133">
        <v>6.0384000000000002</v>
      </c>
      <c r="P133">
        <v>9.3000000000000007</v>
      </c>
      <c r="Q133">
        <v>2.5263</v>
      </c>
      <c r="R133">
        <v>4.6736000000000004</v>
      </c>
      <c r="S133">
        <v>7.2</v>
      </c>
      <c r="T133">
        <v>3671.0655000000002</v>
      </c>
      <c r="U133"/>
      <c r="V133"/>
      <c r="W133">
        <v>0</v>
      </c>
      <c r="X133">
        <v>0</v>
      </c>
      <c r="Y133">
        <v>12.1</v>
      </c>
      <c r="Z133">
        <v>847</v>
      </c>
      <c r="AA133">
        <v>870</v>
      </c>
      <c r="AB133">
        <v>791</v>
      </c>
      <c r="AC133">
        <v>47</v>
      </c>
      <c r="AD133">
        <v>12.87</v>
      </c>
      <c r="AE133">
        <v>0.3</v>
      </c>
      <c r="AF133">
        <v>973</v>
      </c>
      <c r="AG133">
        <v>0</v>
      </c>
      <c r="AH133">
        <v>11</v>
      </c>
      <c r="AI133">
        <v>17</v>
      </c>
      <c r="AJ133">
        <v>190</v>
      </c>
      <c r="AK133">
        <v>189</v>
      </c>
      <c r="AL133">
        <v>6.5</v>
      </c>
      <c r="AM133">
        <v>195</v>
      </c>
      <c r="AN133" t="s">
        <v>155</v>
      </c>
      <c r="AO133">
        <v>1</v>
      </c>
      <c r="AP133" s="42">
        <v>0.94390046296296293</v>
      </c>
      <c r="AQ133">
        <v>47.160173999999998</v>
      </c>
      <c r="AR133">
        <v>-88.490589999999997</v>
      </c>
      <c r="AS133">
        <v>315.39999999999998</v>
      </c>
      <c r="AT133">
        <v>35.6</v>
      </c>
      <c r="AU133">
        <v>12</v>
      </c>
      <c r="AV133">
        <v>9</v>
      </c>
      <c r="AW133" t="s">
        <v>243</v>
      </c>
      <c r="AX133">
        <v>1.0344660000000001</v>
      </c>
      <c r="AY133">
        <v>1.1327670000000001</v>
      </c>
      <c r="AZ133">
        <v>1.7</v>
      </c>
      <c r="BA133">
        <v>14.048999999999999</v>
      </c>
      <c r="BB133">
        <v>9.49</v>
      </c>
      <c r="BC133">
        <v>0.68</v>
      </c>
      <c r="BD133">
        <v>22.55</v>
      </c>
      <c r="BE133">
        <v>1265.3389999999999</v>
      </c>
      <c r="BF133">
        <v>1081.827</v>
      </c>
      <c r="BG133">
        <v>6.3E-2</v>
      </c>
      <c r="BH133">
        <v>0.11700000000000001</v>
      </c>
      <c r="BI133">
        <v>0.18</v>
      </c>
      <c r="BJ133">
        <v>4.9000000000000002E-2</v>
      </c>
      <c r="BK133">
        <v>9.0999999999999998E-2</v>
      </c>
      <c r="BL133">
        <v>0.13900000000000001</v>
      </c>
      <c r="BM133">
        <v>22.4346</v>
      </c>
      <c r="BN133"/>
      <c r="BO133"/>
      <c r="BP133"/>
      <c r="BQ133">
        <v>0</v>
      </c>
      <c r="BR133">
        <v>0.46972199999999997</v>
      </c>
      <c r="BS133">
        <v>-2.7192419999999999</v>
      </c>
      <c r="BT133">
        <v>1.2E-2</v>
      </c>
      <c r="BU133">
        <v>11.307383</v>
      </c>
      <c r="BV133">
        <v>-54.656764199999998</v>
      </c>
      <c r="BW133" s="4">
        <f t="shared" si="14"/>
        <v>2.9874105886</v>
      </c>
      <c r="BY133" s="4">
        <f t="shared" si="15"/>
        <v>11045.523322730163</v>
      </c>
      <c r="BZ133" s="4">
        <f t="shared" si="16"/>
        <v>9443.5920805880523</v>
      </c>
      <c r="CA133" s="4">
        <f t="shared" si="17"/>
        <v>0.42773568412399998</v>
      </c>
      <c r="CB133" s="4">
        <f t="shared" si="18"/>
        <v>195.8383465111896</v>
      </c>
    </row>
    <row r="134" spans="1:80" x14ac:dyDescent="0.25">
      <c r="A134" s="40">
        <v>41704</v>
      </c>
      <c r="B134" s="41">
        <v>2.7315972222222221E-2</v>
      </c>
      <c r="C134">
        <v>8.6289999999999996</v>
      </c>
      <c r="D134">
        <v>10.997199999999999</v>
      </c>
      <c r="E134">
        <v>109971.69070000001</v>
      </c>
      <c r="F134">
        <v>3.9</v>
      </c>
      <c r="G134">
        <v>2.2000000000000002</v>
      </c>
      <c r="H134">
        <v>4588.8</v>
      </c>
      <c r="I134"/>
      <c r="J134">
        <v>0</v>
      </c>
      <c r="K134">
        <v>0.81599999999999995</v>
      </c>
      <c r="L134">
        <v>7.0411000000000001</v>
      </c>
      <c r="M134">
        <v>8.9733999999999998</v>
      </c>
      <c r="N134">
        <v>3.2210999999999999</v>
      </c>
      <c r="O134">
        <v>1.7674000000000001</v>
      </c>
      <c r="P134">
        <v>5</v>
      </c>
      <c r="Q134">
        <v>2.4931000000000001</v>
      </c>
      <c r="R134">
        <v>1.3678999999999999</v>
      </c>
      <c r="S134">
        <v>3.9</v>
      </c>
      <c r="T134">
        <v>4588.7596999999996</v>
      </c>
      <c r="U134"/>
      <c r="V134"/>
      <c r="W134">
        <v>0</v>
      </c>
      <c r="X134">
        <v>0</v>
      </c>
      <c r="Y134">
        <v>12.1</v>
      </c>
      <c r="Z134">
        <v>846</v>
      </c>
      <c r="AA134">
        <v>870</v>
      </c>
      <c r="AB134">
        <v>790</v>
      </c>
      <c r="AC134">
        <v>47</v>
      </c>
      <c r="AD134">
        <v>12.87</v>
      </c>
      <c r="AE134">
        <v>0.3</v>
      </c>
      <c r="AF134">
        <v>973</v>
      </c>
      <c r="AG134">
        <v>0</v>
      </c>
      <c r="AH134">
        <v>11</v>
      </c>
      <c r="AI134">
        <v>17</v>
      </c>
      <c r="AJ134">
        <v>190</v>
      </c>
      <c r="AK134">
        <v>189</v>
      </c>
      <c r="AL134">
        <v>6.4</v>
      </c>
      <c r="AM134">
        <v>195</v>
      </c>
      <c r="AN134" t="s">
        <v>155</v>
      </c>
      <c r="AO134">
        <v>1</v>
      </c>
      <c r="AP134" s="42">
        <v>0.94391203703703708</v>
      </c>
      <c r="AQ134">
        <v>47.160035000000001</v>
      </c>
      <c r="AR134">
        <v>-88.490550999999996</v>
      </c>
      <c r="AS134">
        <v>314.8</v>
      </c>
      <c r="AT134">
        <v>35.299999999999997</v>
      </c>
      <c r="AU134">
        <v>12</v>
      </c>
      <c r="AV134">
        <v>9</v>
      </c>
      <c r="AW134" t="s">
        <v>243</v>
      </c>
      <c r="AX134">
        <v>0.96533500000000005</v>
      </c>
      <c r="AY134">
        <v>1.134665</v>
      </c>
      <c r="AZ134">
        <v>1.732667</v>
      </c>
      <c r="BA134">
        <v>14.048999999999999</v>
      </c>
      <c r="BB134">
        <v>9.49</v>
      </c>
      <c r="BC134">
        <v>0.68</v>
      </c>
      <c r="BD134">
        <v>22.553999999999998</v>
      </c>
      <c r="BE134">
        <v>1296.3579999999999</v>
      </c>
      <c r="BF134">
        <v>1051.5119999999999</v>
      </c>
      <c r="BG134">
        <v>6.2E-2</v>
      </c>
      <c r="BH134">
        <v>3.4000000000000002E-2</v>
      </c>
      <c r="BI134">
        <v>9.6000000000000002E-2</v>
      </c>
      <c r="BJ134">
        <v>4.8000000000000001E-2</v>
      </c>
      <c r="BK134">
        <v>2.5999999999999999E-2</v>
      </c>
      <c r="BL134">
        <v>7.3999999999999996E-2</v>
      </c>
      <c r="BM134">
        <v>27.915199999999999</v>
      </c>
      <c r="BN134"/>
      <c r="BO134"/>
      <c r="BP134"/>
      <c r="BQ134">
        <v>0</v>
      </c>
      <c r="BR134">
        <v>0.469024</v>
      </c>
      <c r="BS134">
        <v>-3.2501259999999998</v>
      </c>
      <c r="BT134">
        <v>1.2E-2</v>
      </c>
      <c r="BU134">
        <v>11.29058</v>
      </c>
      <c r="BV134">
        <v>-65.327532599999998</v>
      </c>
      <c r="BW134" s="4">
        <f t="shared" si="14"/>
        <v>2.982971236</v>
      </c>
      <c r="BY134" s="4">
        <f t="shared" si="15"/>
        <v>11299.48122229808</v>
      </c>
      <c r="BZ134" s="4">
        <f t="shared" si="16"/>
        <v>9165.3232355731197</v>
      </c>
      <c r="CA134" s="4">
        <f t="shared" si="17"/>
        <v>0.41838373248000005</v>
      </c>
      <c r="CB134" s="4">
        <f t="shared" si="18"/>
        <v>243.31803268595201</v>
      </c>
    </row>
    <row r="135" spans="1:80" x14ac:dyDescent="0.25">
      <c r="A135" s="40">
        <v>41704</v>
      </c>
      <c r="B135" s="41">
        <v>2.7327546296296298E-2</v>
      </c>
      <c r="C135">
        <v>8.5380000000000003</v>
      </c>
      <c r="D135">
        <v>11.006600000000001</v>
      </c>
      <c r="E135">
        <v>110066.36659999999</v>
      </c>
      <c r="F135">
        <v>3.7</v>
      </c>
      <c r="G135">
        <v>-4.7</v>
      </c>
      <c r="H135">
        <v>5080.6000000000004</v>
      </c>
      <c r="I135"/>
      <c r="J135">
        <v>0</v>
      </c>
      <c r="K135">
        <v>0.81599999999999995</v>
      </c>
      <c r="L135">
        <v>6.9672999999999998</v>
      </c>
      <c r="M135">
        <v>8.9816000000000003</v>
      </c>
      <c r="N135">
        <v>3.0192999999999999</v>
      </c>
      <c r="O135">
        <v>0</v>
      </c>
      <c r="P135">
        <v>3</v>
      </c>
      <c r="Q135">
        <v>2.3369</v>
      </c>
      <c r="R135">
        <v>0</v>
      </c>
      <c r="S135">
        <v>2.2999999999999998</v>
      </c>
      <c r="T135">
        <v>5080.5852999999997</v>
      </c>
      <c r="U135"/>
      <c r="V135"/>
      <c r="W135">
        <v>0</v>
      </c>
      <c r="X135">
        <v>0</v>
      </c>
      <c r="Y135">
        <v>12.1</v>
      </c>
      <c r="Z135">
        <v>846</v>
      </c>
      <c r="AA135">
        <v>870</v>
      </c>
      <c r="AB135">
        <v>788</v>
      </c>
      <c r="AC135">
        <v>47</v>
      </c>
      <c r="AD135">
        <v>12.87</v>
      </c>
      <c r="AE135">
        <v>0.3</v>
      </c>
      <c r="AF135">
        <v>973</v>
      </c>
      <c r="AG135">
        <v>0</v>
      </c>
      <c r="AH135">
        <v>11</v>
      </c>
      <c r="AI135">
        <v>17</v>
      </c>
      <c r="AJ135">
        <v>190</v>
      </c>
      <c r="AK135">
        <v>189</v>
      </c>
      <c r="AL135">
        <v>6.4</v>
      </c>
      <c r="AM135">
        <v>195</v>
      </c>
      <c r="AN135" t="s">
        <v>155</v>
      </c>
      <c r="AO135">
        <v>1</v>
      </c>
      <c r="AP135" s="42">
        <v>0.94392361111111101</v>
      </c>
      <c r="AQ135">
        <v>47.159902000000002</v>
      </c>
      <c r="AR135">
        <v>-88.490468000000007</v>
      </c>
      <c r="AS135">
        <v>314.39999999999998</v>
      </c>
      <c r="AT135">
        <v>35.6</v>
      </c>
      <c r="AU135">
        <v>12</v>
      </c>
      <c r="AV135">
        <v>9</v>
      </c>
      <c r="AW135" t="s">
        <v>243</v>
      </c>
      <c r="AX135">
        <v>1.1325670000000001</v>
      </c>
      <c r="AY135">
        <v>1.0651349999999999</v>
      </c>
      <c r="AZ135">
        <v>1.865135</v>
      </c>
      <c r="BA135">
        <v>14.048999999999999</v>
      </c>
      <c r="BB135">
        <v>9.49</v>
      </c>
      <c r="BC135">
        <v>0.68</v>
      </c>
      <c r="BD135">
        <v>22.545999999999999</v>
      </c>
      <c r="BE135">
        <v>1284.046</v>
      </c>
      <c r="BF135">
        <v>1053.53</v>
      </c>
      <c r="BG135">
        <v>5.8000000000000003E-2</v>
      </c>
      <c r="BH135">
        <v>0</v>
      </c>
      <c r="BI135">
        <v>5.8000000000000003E-2</v>
      </c>
      <c r="BJ135">
        <v>4.4999999999999998E-2</v>
      </c>
      <c r="BK135">
        <v>0</v>
      </c>
      <c r="BL135">
        <v>4.4999999999999998E-2</v>
      </c>
      <c r="BM135">
        <v>30.937899999999999</v>
      </c>
      <c r="BN135"/>
      <c r="BO135"/>
      <c r="BP135"/>
      <c r="BQ135">
        <v>0</v>
      </c>
      <c r="BR135">
        <v>0.59857400000000005</v>
      </c>
      <c r="BS135">
        <v>-4.0962820000000004</v>
      </c>
      <c r="BT135">
        <v>1.2E-2</v>
      </c>
      <c r="BU135">
        <v>14.409172999999999</v>
      </c>
      <c r="BV135">
        <v>-82.335268200000002</v>
      </c>
      <c r="BW135" s="4">
        <f t="shared" si="14"/>
        <v>3.8069035065999994</v>
      </c>
      <c r="BY135" s="4">
        <f t="shared" si="15"/>
        <v>14283.575616455577</v>
      </c>
      <c r="BZ135" s="4">
        <f t="shared" si="16"/>
        <v>11719.342935692679</v>
      </c>
      <c r="CA135" s="4">
        <f t="shared" si="17"/>
        <v>0.50057467002</v>
      </c>
      <c r="CB135" s="4">
        <f t="shared" si="18"/>
        <v>344.14953519137237</v>
      </c>
    </row>
    <row r="136" spans="1:80" x14ac:dyDescent="0.25">
      <c r="A136" s="40">
        <v>41704</v>
      </c>
      <c r="B136" s="41">
        <v>2.7339120370370368E-2</v>
      </c>
      <c r="C136">
        <v>8.2010000000000005</v>
      </c>
      <c r="D136">
        <v>11.5177</v>
      </c>
      <c r="E136">
        <v>115177.2208</v>
      </c>
      <c r="F136">
        <v>3.6</v>
      </c>
      <c r="G136">
        <v>-7.8</v>
      </c>
      <c r="H136">
        <v>5021.1000000000004</v>
      </c>
      <c r="I136"/>
      <c r="J136">
        <v>0</v>
      </c>
      <c r="K136">
        <v>0.81330000000000002</v>
      </c>
      <c r="L136">
        <v>6.6698000000000004</v>
      </c>
      <c r="M136">
        <v>9.3671000000000006</v>
      </c>
      <c r="N136">
        <v>2.9394999999999998</v>
      </c>
      <c r="O136">
        <v>0</v>
      </c>
      <c r="P136">
        <v>2.9</v>
      </c>
      <c r="Q136">
        <v>2.2751999999999999</v>
      </c>
      <c r="R136">
        <v>0</v>
      </c>
      <c r="S136">
        <v>2.2999999999999998</v>
      </c>
      <c r="T136">
        <v>5021.1094000000003</v>
      </c>
      <c r="U136"/>
      <c r="V136"/>
      <c r="W136">
        <v>0</v>
      </c>
      <c r="X136">
        <v>0</v>
      </c>
      <c r="Y136">
        <v>12.2</v>
      </c>
      <c r="Z136">
        <v>845</v>
      </c>
      <c r="AA136">
        <v>869</v>
      </c>
      <c r="AB136">
        <v>789</v>
      </c>
      <c r="AC136">
        <v>47</v>
      </c>
      <c r="AD136">
        <v>12.87</v>
      </c>
      <c r="AE136">
        <v>0.3</v>
      </c>
      <c r="AF136">
        <v>973</v>
      </c>
      <c r="AG136">
        <v>0</v>
      </c>
      <c r="AH136">
        <v>11</v>
      </c>
      <c r="AI136">
        <v>17</v>
      </c>
      <c r="AJ136">
        <v>190</v>
      </c>
      <c r="AK136">
        <v>189</v>
      </c>
      <c r="AL136">
        <v>6.5</v>
      </c>
      <c r="AM136">
        <v>195</v>
      </c>
      <c r="AN136" t="s">
        <v>155</v>
      </c>
      <c r="AO136">
        <v>1</v>
      </c>
      <c r="AP136" s="42">
        <v>0.94393518518518515</v>
      </c>
      <c r="AQ136">
        <v>47.159781000000002</v>
      </c>
      <c r="AR136">
        <v>-88.490348999999995</v>
      </c>
      <c r="AS136">
        <v>314.10000000000002</v>
      </c>
      <c r="AT136">
        <v>35.700000000000003</v>
      </c>
      <c r="AU136">
        <v>12</v>
      </c>
      <c r="AV136">
        <v>9</v>
      </c>
      <c r="AW136" t="s">
        <v>243</v>
      </c>
      <c r="AX136">
        <v>1.2</v>
      </c>
      <c r="AY136">
        <v>1.135065</v>
      </c>
      <c r="AZ136">
        <v>1.9675320000000001</v>
      </c>
      <c r="BA136">
        <v>14.048999999999999</v>
      </c>
      <c r="BB136">
        <v>9.34</v>
      </c>
      <c r="BC136">
        <v>0.66</v>
      </c>
      <c r="BD136">
        <v>22.959</v>
      </c>
      <c r="BE136">
        <v>1223.0940000000001</v>
      </c>
      <c r="BF136">
        <v>1093.2829999999999</v>
      </c>
      <c r="BG136">
        <v>5.6000000000000001E-2</v>
      </c>
      <c r="BH136">
        <v>0</v>
      </c>
      <c r="BI136">
        <v>5.6000000000000001E-2</v>
      </c>
      <c r="BJ136">
        <v>4.3999999999999997E-2</v>
      </c>
      <c r="BK136">
        <v>0</v>
      </c>
      <c r="BL136">
        <v>4.3999999999999997E-2</v>
      </c>
      <c r="BM136">
        <v>30.4237</v>
      </c>
      <c r="BN136"/>
      <c r="BO136"/>
      <c r="BP136"/>
      <c r="BQ136">
        <v>0</v>
      </c>
      <c r="BR136">
        <v>0.56468600000000002</v>
      </c>
      <c r="BS136">
        <v>-3.4869620000000001</v>
      </c>
      <c r="BT136">
        <v>1.1282E-2</v>
      </c>
      <c r="BU136">
        <v>13.593404</v>
      </c>
      <c r="BV136">
        <v>-70.087936200000001</v>
      </c>
      <c r="BW136" s="4">
        <f t="shared" si="14"/>
        <v>3.5913773367999999</v>
      </c>
      <c r="BY136" s="4">
        <f t="shared" si="15"/>
        <v>12835.280393165473</v>
      </c>
      <c r="BZ136" s="4">
        <f t="shared" si="16"/>
        <v>11473.029754116304</v>
      </c>
      <c r="CA136" s="4">
        <f t="shared" si="17"/>
        <v>0.46174074707199997</v>
      </c>
      <c r="CB136" s="4">
        <f t="shared" si="18"/>
        <v>319.26959015214561</v>
      </c>
    </row>
    <row r="137" spans="1:80" x14ac:dyDescent="0.25">
      <c r="A137" s="40">
        <v>41704</v>
      </c>
      <c r="B137" s="41">
        <v>2.7350694444444445E-2</v>
      </c>
      <c r="C137">
        <v>7.9409999999999998</v>
      </c>
      <c r="D137">
        <v>12.0017</v>
      </c>
      <c r="E137">
        <v>120017.04760000001</v>
      </c>
      <c r="F137">
        <v>3.8</v>
      </c>
      <c r="G137">
        <v>0.9</v>
      </c>
      <c r="H137">
        <v>4785.8</v>
      </c>
      <c r="I137"/>
      <c r="J137">
        <v>0</v>
      </c>
      <c r="K137">
        <v>0.81040000000000001</v>
      </c>
      <c r="L137">
        <v>6.4349999999999996</v>
      </c>
      <c r="M137">
        <v>9.7257999999999996</v>
      </c>
      <c r="N137">
        <v>3.0794000000000001</v>
      </c>
      <c r="O137">
        <v>0.76910000000000001</v>
      </c>
      <c r="P137">
        <v>3.8</v>
      </c>
      <c r="Q137">
        <v>2.3834</v>
      </c>
      <c r="R137">
        <v>0.59530000000000005</v>
      </c>
      <c r="S137">
        <v>3</v>
      </c>
      <c r="T137">
        <v>4785.8330999999998</v>
      </c>
      <c r="U137"/>
      <c r="V137"/>
      <c r="W137">
        <v>0</v>
      </c>
      <c r="X137">
        <v>0</v>
      </c>
      <c r="Y137">
        <v>12.1</v>
      </c>
      <c r="Z137">
        <v>846</v>
      </c>
      <c r="AA137">
        <v>870</v>
      </c>
      <c r="AB137">
        <v>792</v>
      </c>
      <c r="AC137">
        <v>47</v>
      </c>
      <c r="AD137">
        <v>12.87</v>
      </c>
      <c r="AE137">
        <v>0.3</v>
      </c>
      <c r="AF137">
        <v>973</v>
      </c>
      <c r="AG137">
        <v>0</v>
      </c>
      <c r="AH137">
        <v>11</v>
      </c>
      <c r="AI137">
        <v>17</v>
      </c>
      <c r="AJ137">
        <v>190</v>
      </c>
      <c r="AK137">
        <v>189</v>
      </c>
      <c r="AL137">
        <v>6.7</v>
      </c>
      <c r="AM137">
        <v>195</v>
      </c>
      <c r="AN137" t="s">
        <v>155</v>
      </c>
      <c r="AO137">
        <v>1</v>
      </c>
      <c r="AP137" s="42">
        <v>0.9439467592592593</v>
      </c>
      <c r="AQ137">
        <v>47.159669000000001</v>
      </c>
      <c r="AR137">
        <v>-88.490207999999996</v>
      </c>
      <c r="AS137">
        <v>313.8</v>
      </c>
      <c r="AT137">
        <v>35.799999999999997</v>
      </c>
      <c r="AU137">
        <v>12</v>
      </c>
      <c r="AV137">
        <v>9</v>
      </c>
      <c r="AW137" t="s">
        <v>243</v>
      </c>
      <c r="AX137">
        <v>1.2</v>
      </c>
      <c r="AY137">
        <v>1</v>
      </c>
      <c r="AZ137">
        <v>1.9</v>
      </c>
      <c r="BA137">
        <v>14.048999999999999</v>
      </c>
      <c r="BB137">
        <v>9.18</v>
      </c>
      <c r="BC137">
        <v>0.65</v>
      </c>
      <c r="BD137">
        <v>23.4</v>
      </c>
      <c r="BE137">
        <v>1172.9010000000001</v>
      </c>
      <c r="BF137">
        <v>1128.278</v>
      </c>
      <c r="BG137">
        <v>5.8999999999999997E-2</v>
      </c>
      <c r="BH137">
        <v>1.4999999999999999E-2</v>
      </c>
      <c r="BI137">
        <v>7.2999999999999995E-2</v>
      </c>
      <c r="BJ137">
        <v>4.4999999999999998E-2</v>
      </c>
      <c r="BK137">
        <v>1.0999999999999999E-2</v>
      </c>
      <c r="BL137">
        <v>5.7000000000000002E-2</v>
      </c>
      <c r="BM137">
        <v>28.822500000000002</v>
      </c>
      <c r="BN137"/>
      <c r="BO137"/>
      <c r="BP137"/>
      <c r="BQ137">
        <v>0</v>
      </c>
      <c r="BR137">
        <v>0.41583799999999999</v>
      </c>
      <c r="BS137">
        <v>-2.6803520000000001</v>
      </c>
      <c r="BT137">
        <v>1.0281999999999999E-2</v>
      </c>
      <c r="BU137">
        <v>10.010261</v>
      </c>
      <c r="BV137">
        <v>-53.875075199999998</v>
      </c>
      <c r="BW137" s="4">
        <f t="shared" si="14"/>
        <v>2.6447109562</v>
      </c>
      <c r="BY137" s="4">
        <f t="shared" si="15"/>
        <v>9064.0868458882924</v>
      </c>
      <c r="BZ137" s="4">
        <f t="shared" si="16"/>
        <v>8719.2438051507761</v>
      </c>
      <c r="CA137" s="4">
        <f t="shared" si="17"/>
        <v>0.34775646713999997</v>
      </c>
      <c r="CB137" s="4">
        <f t="shared" si="18"/>
        <v>222.73801720317002</v>
      </c>
    </row>
    <row r="138" spans="1:80" x14ac:dyDescent="0.25">
      <c r="A138" s="40">
        <v>41704</v>
      </c>
      <c r="B138" s="41">
        <v>2.7362268518518515E-2</v>
      </c>
      <c r="C138">
        <v>7.8209999999999997</v>
      </c>
      <c r="D138">
        <v>12.2294</v>
      </c>
      <c r="E138">
        <v>122293.8213</v>
      </c>
      <c r="F138">
        <v>4</v>
      </c>
      <c r="G138">
        <v>5.9</v>
      </c>
      <c r="H138">
        <v>4631.1000000000004</v>
      </c>
      <c r="I138"/>
      <c r="J138">
        <v>0</v>
      </c>
      <c r="K138">
        <v>0.80900000000000005</v>
      </c>
      <c r="L138">
        <v>6.3272000000000004</v>
      </c>
      <c r="M138">
        <v>9.8932000000000002</v>
      </c>
      <c r="N138">
        <v>3.2010000000000001</v>
      </c>
      <c r="O138">
        <v>4.7558999999999996</v>
      </c>
      <c r="P138">
        <v>8</v>
      </c>
      <c r="Q138">
        <v>2.4775</v>
      </c>
      <c r="R138">
        <v>3.681</v>
      </c>
      <c r="S138">
        <v>6.2</v>
      </c>
      <c r="T138">
        <v>4631.1205</v>
      </c>
      <c r="U138"/>
      <c r="V138"/>
      <c r="W138">
        <v>0</v>
      </c>
      <c r="X138">
        <v>0</v>
      </c>
      <c r="Y138">
        <v>12.1</v>
      </c>
      <c r="Z138">
        <v>845</v>
      </c>
      <c r="AA138">
        <v>870</v>
      </c>
      <c r="AB138">
        <v>792</v>
      </c>
      <c r="AC138">
        <v>47</v>
      </c>
      <c r="AD138">
        <v>12.87</v>
      </c>
      <c r="AE138">
        <v>0.3</v>
      </c>
      <c r="AF138">
        <v>973</v>
      </c>
      <c r="AG138">
        <v>0</v>
      </c>
      <c r="AH138">
        <v>11</v>
      </c>
      <c r="AI138">
        <v>17</v>
      </c>
      <c r="AJ138">
        <v>190</v>
      </c>
      <c r="AK138">
        <v>189</v>
      </c>
      <c r="AL138">
        <v>6.6</v>
      </c>
      <c r="AM138">
        <v>195</v>
      </c>
      <c r="AN138" t="s">
        <v>155</v>
      </c>
      <c r="AO138">
        <v>1</v>
      </c>
      <c r="AP138" s="42">
        <v>0.94395833333333334</v>
      </c>
      <c r="AQ138">
        <v>47.159562000000001</v>
      </c>
      <c r="AR138">
        <v>-88.490064000000004</v>
      </c>
      <c r="AS138">
        <v>313.5</v>
      </c>
      <c r="AT138">
        <v>36.1</v>
      </c>
      <c r="AU138">
        <v>12</v>
      </c>
      <c r="AV138">
        <v>9</v>
      </c>
      <c r="AW138" t="s">
        <v>243</v>
      </c>
      <c r="AX138">
        <v>1.133267</v>
      </c>
      <c r="AY138">
        <v>1</v>
      </c>
      <c r="AZ138">
        <v>1.7999000000000001</v>
      </c>
      <c r="BA138">
        <v>14.048999999999999</v>
      </c>
      <c r="BB138">
        <v>9.11</v>
      </c>
      <c r="BC138">
        <v>0.65</v>
      </c>
      <c r="BD138">
        <v>23.614999999999998</v>
      </c>
      <c r="BE138">
        <v>1150.2</v>
      </c>
      <c r="BF138">
        <v>1144.6489999999999</v>
      </c>
      <c r="BG138">
        <v>6.0999999999999999E-2</v>
      </c>
      <c r="BH138">
        <v>9.0999999999999998E-2</v>
      </c>
      <c r="BI138">
        <v>0.151</v>
      </c>
      <c r="BJ138">
        <v>4.7E-2</v>
      </c>
      <c r="BK138">
        <v>7.0000000000000007E-2</v>
      </c>
      <c r="BL138">
        <v>0.11700000000000001</v>
      </c>
      <c r="BM138">
        <v>27.8169</v>
      </c>
      <c r="BN138"/>
      <c r="BO138"/>
      <c r="BP138"/>
      <c r="BQ138">
        <v>0</v>
      </c>
      <c r="BR138">
        <v>0.35520400000000002</v>
      </c>
      <c r="BS138">
        <v>-2.6984499999999998</v>
      </c>
      <c r="BT138">
        <v>1.0718E-2</v>
      </c>
      <c r="BU138">
        <v>8.5506480000000007</v>
      </c>
      <c r="BV138">
        <v>-54.238844999999998</v>
      </c>
      <c r="BW138" s="4">
        <f t="shared" si="14"/>
        <v>2.2590812015999999</v>
      </c>
      <c r="BY138" s="4">
        <f t="shared" si="15"/>
        <v>7592.5855144512016</v>
      </c>
      <c r="BZ138" s="4">
        <f t="shared" si="16"/>
        <v>7555.9428069301439</v>
      </c>
      <c r="CA138" s="4">
        <f t="shared" si="17"/>
        <v>0.31025171203200003</v>
      </c>
      <c r="CB138" s="4">
        <f t="shared" si="18"/>
        <v>183.62214571112642</v>
      </c>
    </row>
    <row r="139" spans="1:80" x14ac:dyDescent="0.25">
      <c r="A139" s="40">
        <v>41704</v>
      </c>
      <c r="B139" s="41">
        <v>2.7373842592592595E-2</v>
      </c>
      <c r="C139">
        <v>7.2789999999999999</v>
      </c>
      <c r="D139">
        <v>13.614800000000001</v>
      </c>
      <c r="E139">
        <v>136148.41080000001</v>
      </c>
      <c r="F139">
        <v>3.9</v>
      </c>
      <c r="G139">
        <v>3.1</v>
      </c>
      <c r="H139">
        <v>4197.3999999999996</v>
      </c>
      <c r="I139"/>
      <c r="J139">
        <v>0</v>
      </c>
      <c r="K139">
        <v>0.7984</v>
      </c>
      <c r="L139">
        <v>5.8113000000000001</v>
      </c>
      <c r="M139">
        <v>10.8696</v>
      </c>
      <c r="N139">
        <v>3.1059000000000001</v>
      </c>
      <c r="O139">
        <v>2.4388000000000001</v>
      </c>
      <c r="P139">
        <v>5.5</v>
      </c>
      <c r="Q139">
        <v>2.4039999999999999</v>
      </c>
      <c r="R139">
        <v>1.8875999999999999</v>
      </c>
      <c r="S139">
        <v>4.3</v>
      </c>
      <c r="T139">
        <v>4197.4309999999996</v>
      </c>
      <c r="U139"/>
      <c r="V139"/>
      <c r="W139">
        <v>0</v>
      </c>
      <c r="X139">
        <v>0</v>
      </c>
      <c r="Y139">
        <v>12.1</v>
      </c>
      <c r="Z139">
        <v>845</v>
      </c>
      <c r="AA139">
        <v>870</v>
      </c>
      <c r="AB139">
        <v>791</v>
      </c>
      <c r="AC139">
        <v>47</v>
      </c>
      <c r="AD139">
        <v>12.87</v>
      </c>
      <c r="AE139">
        <v>0.3</v>
      </c>
      <c r="AF139">
        <v>973</v>
      </c>
      <c r="AG139">
        <v>0</v>
      </c>
      <c r="AH139">
        <v>11</v>
      </c>
      <c r="AI139">
        <v>17</v>
      </c>
      <c r="AJ139">
        <v>190</v>
      </c>
      <c r="AK139">
        <v>189</v>
      </c>
      <c r="AL139">
        <v>6.7</v>
      </c>
      <c r="AM139">
        <v>195</v>
      </c>
      <c r="AN139" t="s">
        <v>155</v>
      </c>
      <c r="AO139">
        <v>1</v>
      </c>
      <c r="AP139" s="42">
        <v>0.94396990740740738</v>
      </c>
      <c r="AQ139">
        <v>47.159466000000002</v>
      </c>
      <c r="AR139">
        <v>-88.489908</v>
      </c>
      <c r="AS139">
        <v>312.89999999999998</v>
      </c>
      <c r="AT139">
        <v>36</v>
      </c>
      <c r="AU139">
        <v>12</v>
      </c>
      <c r="AV139">
        <v>9</v>
      </c>
      <c r="AW139" t="s">
        <v>243</v>
      </c>
      <c r="AX139">
        <v>1.2328669999999999</v>
      </c>
      <c r="AY139">
        <v>1</v>
      </c>
      <c r="AZ139">
        <v>1.7996000000000001</v>
      </c>
      <c r="BA139">
        <v>14.048999999999999</v>
      </c>
      <c r="BB139">
        <v>8.59</v>
      </c>
      <c r="BC139">
        <v>0.61</v>
      </c>
      <c r="BD139">
        <v>25.256</v>
      </c>
      <c r="BE139">
        <v>1030.577</v>
      </c>
      <c r="BF139">
        <v>1226.8610000000001</v>
      </c>
      <c r="BG139">
        <v>5.8000000000000003E-2</v>
      </c>
      <c r="BH139">
        <v>4.4999999999999998E-2</v>
      </c>
      <c r="BI139">
        <v>0.10299999999999999</v>
      </c>
      <c r="BJ139">
        <v>4.4999999999999998E-2</v>
      </c>
      <c r="BK139">
        <v>3.5000000000000003E-2</v>
      </c>
      <c r="BL139">
        <v>0.08</v>
      </c>
      <c r="BM139">
        <v>24.595300000000002</v>
      </c>
      <c r="BN139"/>
      <c r="BO139"/>
      <c r="BP139"/>
      <c r="BQ139">
        <v>0</v>
      </c>
      <c r="BR139">
        <v>0.32389499999999999</v>
      </c>
      <c r="BS139">
        <v>-2.8735499999999998</v>
      </c>
      <c r="BT139">
        <v>1.1717E-2</v>
      </c>
      <c r="BU139">
        <v>7.7969650000000001</v>
      </c>
      <c r="BV139">
        <v>-57.758355000000002</v>
      </c>
      <c r="BW139" s="4">
        <f t="shared" ref="BW139" si="19">BU139*0.2642</f>
        <v>2.0599581530000002</v>
      </c>
      <c r="BY139" s="4">
        <f t="shared" ref="BY139" si="20">BE139*$BU139*0.772</f>
        <v>6203.3078006774604</v>
      </c>
      <c r="BZ139" s="4">
        <f t="shared" ref="BZ139" si="21">BF139*$BU139*0.772</f>
        <v>7384.7916377397805</v>
      </c>
      <c r="CA139" s="4">
        <f t="shared" ref="CA139" si="22">BJ139*$BU139*0.772</f>
        <v>0.27086656409999998</v>
      </c>
      <c r="CB139" s="4">
        <f t="shared" ref="CB139" si="23">BM139*$BU139*0.772</f>
        <v>148.04543120019403</v>
      </c>
    </row>
    <row r="140" spans="1:80" x14ac:dyDescent="0.25">
      <c r="A140" s="40"/>
      <c r="B140" s="41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 s="42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</row>
    <row r="141" spans="1:80" x14ac:dyDescent="0.25">
      <c r="A141" s="2"/>
      <c r="B141" s="3"/>
      <c r="AP141" s="5"/>
    </row>
    <row r="142" spans="1:80" x14ac:dyDescent="0.25">
      <c r="A142" s="2"/>
      <c r="B142" s="3"/>
      <c r="AP142" s="5"/>
    </row>
    <row r="143" spans="1:80" x14ac:dyDescent="0.25">
      <c r="A143" s="2"/>
      <c r="B143" s="3"/>
      <c r="AP143" s="5"/>
    </row>
    <row r="144" spans="1:80" x14ac:dyDescent="0.25">
      <c r="A144" s="2"/>
      <c r="B144" s="3"/>
      <c r="AP144" s="5"/>
    </row>
  </sheetData>
  <customSheetViews>
    <customSheetView guid="{2B424CCC-7244-4294-A128-8AE125D4F682}">
      <selection activeCell="K16" sqref="K1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15</vt:i4>
      </vt:variant>
    </vt:vector>
  </HeadingPairs>
  <TitlesOfParts>
    <vt:vector size="22" baseType="lpstr">
      <vt:lpstr>Raw Data</vt:lpstr>
      <vt:lpstr>Summary</vt:lpstr>
      <vt:lpstr>Lap Breaks</vt:lpstr>
      <vt:lpstr>Lap 1 data</vt:lpstr>
      <vt:lpstr>Lap 2 data</vt:lpstr>
      <vt:lpstr>Lap 3 data</vt:lpstr>
      <vt:lpstr>Lap 4 data</vt:lpstr>
      <vt:lpstr>Lap_chart</vt:lpstr>
      <vt:lpstr>Fuel Flow</vt:lpstr>
      <vt:lpstr>Fuel Temp</vt:lpstr>
      <vt:lpstr>Speed</vt:lpstr>
      <vt:lpstr>Lambda</vt:lpstr>
      <vt:lpstr>CO2 %</vt:lpstr>
      <vt:lpstr>CO %</vt:lpstr>
      <vt:lpstr>NO ppm</vt:lpstr>
      <vt:lpstr>THC ppm</vt:lpstr>
      <vt:lpstr>O2 %</vt:lpstr>
      <vt:lpstr>Fuel Flow L per hr</vt:lpstr>
      <vt:lpstr>CO2 g per hr</vt:lpstr>
      <vt:lpstr>CO g per hr</vt:lpstr>
      <vt:lpstr>NO g per hr</vt:lpstr>
      <vt:lpstr>THC g per 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E15_Project</dc:creator>
  <cp:lastModifiedBy>Scott Miers</cp:lastModifiedBy>
  <dcterms:created xsi:type="dcterms:W3CDTF">2011-03-22T01:53:18Z</dcterms:created>
  <dcterms:modified xsi:type="dcterms:W3CDTF">2014-03-14T02:36:45Z</dcterms:modified>
</cp:coreProperties>
</file>