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09"/>
  <workbookPr defaultThemeVersion="166925"/>
  <mc:AlternateContent xmlns:mc="http://schemas.openxmlformats.org/markup-compatibility/2006">
    <mc:Choice Requires="x15">
      <x15ac:absPath xmlns:x15ac="http://schemas.microsoft.com/office/spreadsheetml/2010/11/ac" url="/Users/NickMcCormick/Desktop/"/>
    </mc:Choice>
  </mc:AlternateContent>
  <xr:revisionPtr revIDLastSave="0" documentId="8_{C9CD5EC8-20DC-EC4B-A25E-5F1115BF61C6}" xr6:coauthVersionLast="37" xr6:coauthVersionMax="37" xr10:uidLastSave="{00000000-0000-0000-0000-000000000000}"/>
  <bookViews>
    <workbookView xWindow="0" yWindow="460" windowWidth="28800" windowHeight="16080" xr2:uid="{00000000-000D-0000-FFFF-FFFF00000000}"/>
  </bookViews>
  <sheets>
    <sheet name="MSRP_spreadsheet" sheetId="1" r:id="rId1"/>
    <sheet name="Supporting_Calculations" sheetId="2" r:id="rId2"/>
    <sheet name="Reciepts - Documentation" sheetId="3" r:id="rId3"/>
  </sheets>
  <calcPr calcId="179021"/>
</workbook>
</file>

<file path=xl/calcChain.xml><?xml version="1.0" encoding="utf-8"?>
<calcChain xmlns="http://schemas.openxmlformats.org/spreadsheetml/2006/main">
  <c r="B798" i="3" l="1"/>
  <c r="B762" i="3"/>
  <c r="B727" i="3"/>
  <c r="B694" i="3"/>
  <c r="F150" i="2"/>
  <c r="F149" i="2"/>
  <c r="A149" i="2"/>
  <c r="F148" i="2"/>
  <c r="A148" i="2"/>
  <c r="A147" i="2"/>
  <c r="F146" i="2"/>
  <c r="A146" i="2"/>
  <c r="A145" i="2"/>
  <c r="A144" i="2"/>
  <c r="A143" i="2"/>
  <c r="A142" i="2"/>
  <c r="A141" i="2"/>
  <c r="A140" i="2"/>
  <c r="A139" i="2"/>
  <c r="F138" i="2"/>
  <c r="A138" i="2"/>
  <c r="F137" i="2"/>
  <c r="A137" i="2"/>
  <c r="F136" i="2"/>
  <c r="A136" i="2"/>
  <c r="F135" i="2"/>
  <c r="A135" i="2"/>
  <c r="A134" i="2"/>
  <c r="A131" i="2"/>
  <c r="A126" i="2"/>
  <c r="A125" i="2"/>
  <c r="A124" i="2"/>
  <c r="A123" i="2"/>
  <c r="A122" i="2"/>
  <c r="A121" i="2"/>
  <c r="A120" i="2"/>
  <c r="A119" i="2"/>
  <c r="A118" i="2"/>
  <c r="A117" i="2"/>
  <c r="A116" i="2"/>
  <c r="A115" i="2"/>
  <c r="A114" i="2"/>
  <c r="E113" i="2"/>
  <c r="F113" i="2" s="1"/>
  <c r="D113" i="2"/>
  <c r="A113" i="2"/>
  <c r="A112" i="2"/>
  <c r="A110" i="2"/>
  <c r="A109" i="2"/>
  <c r="A108" i="2"/>
  <c r="A107" i="2"/>
  <c r="A106" i="2"/>
  <c r="A105" i="2"/>
  <c r="A103" i="2"/>
  <c r="A102" i="2"/>
  <c r="A100" i="2"/>
  <c r="A99" i="2"/>
  <c r="A98" i="2"/>
  <c r="A97" i="2"/>
  <c r="A96" i="2"/>
  <c r="A95" i="2"/>
  <c r="A93" i="2"/>
  <c r="A92" i="2"/>
  <c r="F91" i="2"/>
  <c r="B91" i="2"/>
  <c r="A90" i="2"/>
  <c r="A89" i="2"/>
  <c r="A88" i="2"/>
  <c r="A86" i="2"/>
  <c r="A85" i="2"/>
  <c r="A84" i="2"/>
  <c r="A83" i="2"/>
  <c r="A82" i="2"/>
  <c r="A81" i="2"/>
  <c r="A79" i="2"/>
  <c r="A78" i="2"/>
  <c r="A77" i="2"/>
  <c r="A76" i="2"/>
  <c r="E75" i="2"/>
  <c r="F75" i="2" s="1"/>
  <c r="G76" i="1" s="1"/>
  <c r="B75" i="2"/>
  <c r="A75" i="2"/>
  <c r="A74" i="2"/>
  <c r="A73" i="2"/>
  <c r="A71" i="2"/>
  <c r="A70" i="2"/>
  <c r="A69" i="2"/>
  <c r="A68" i="2"/>
  <c r="E67" i="2"/>
  <c r="F67" i="2" s="1"/>
  <c r="D67" i="2"/>
  <c r="B67" i="2"/>
  <c r="A67" i="2"/>
  <c r="A66" i="2"/>
  <c r="A65" i="2"/>
  <c r="A63" i="2"/>
  <c r="A62" i="2"/>
  <c r="A61" i="2"/>
  <c r="A60" i="2"/>
  <c r="A59" i="2"/>
  <c r="A57" i="2"/>
  <c r="A56" i="2"/>
  <c r="A55" i="2"/>
  <c r="A54" i="2"/>
  <c r="A53" i="2"/>
  <c r="A51" i="2"/>
  <c r="A50" i="2"/>
  <c r="E49" i="2"/>
  <c r="A48" i="2"/>
  <c r="A47" i="2"/>
  <c r="A46" i="2"/>
  <c r="A45" i="2"/>
  <c r="A44" i="2"/>
  <c r="A42" i="2"/>
  <c r="A41" i="2"/>
  <c r="A40" i="2"/>
  <c r="A38" i="2"/>
  <c r="A37" i="2"/>
  <c r="A36" i="2"/>
  <c r="A35" i="2"/>
  <c r="A34" i="2"/>
  <c r="A33" i="2"/>
  <c r="A32" i="2"/>
  <c r="A31" i="2"/>
  <c r="A30" i="2"/>
  <c r="A29" i="2"/>
  <c r="A28" i="2"/>
  <c r="A26" i="2"/>
  <c r="A25" i="2"/>
  <c r="A24" i="2"/>
  <c r="A23" i="2"/>
  <c r="A22" i="2"/>
  <c r="A21" i="2"/>
  <c r="A20" i="2"/>
  <c r="A19" i="2"/>
  <c r="A18" i="2"/>
  <c r="A17" i="2"/>
  <c r="A15" i="2"/>
  <c r="A14" i="2"/>
  <c r="A13" i="2"/>
  <c r="A12" i="2"/>
  <c r="A11" i="2"/>
  <c r="A10" i="2"/>
  <c r="A9" i="2"/>
  <c r="A8" i="2"/>
  <c r="A7" i="2"/>
  <c r="A6" i="2"/>
  <c r="A4" i="2"/>
  <c r="F2" i="2"/>
  <c r="E2" i="2"/>
  <c r="D2" i="2"/>
  <c r="C2" i="2"/>
  <c r="B2" i="2"/>
  <c r="B1" i="2"/>
  <c r="A1" i="2"/>
  <c r="D158" i="1"/>
  <c r="G156" i="1"/>
  <c r="G155" i="1"/>
  <c r="G152" i="1"/>
  <c r="G151" i="1"/>
  <c r="G150" i="1"/>
  <c r="G148" i="1"/>
  <c r="G146" i="1"/>
  <c r="G145" i="1"/>
  <c r="G144" i="1"/>
  <c r="G143" i="1"/>
  <c r="G142" i="1"/>
  <c r="G141" i="1"/>
  <c r="G140" i="1"/>
  <c r="G139" i="1"/>
  <c r="G138" i="1"/>
  <c r="G137" i="1"/>
  <c r="G136" i="1"/>
  <c r="G133" i="1"/>
  <c r="G132" i="1"/>
  <c r="G127" i="1"/>
  <c r="G126" i="1"/>
  <c r="G125" i="1"/>
  <c r="G124" i="1"/>
  <c r="G123" i="1"/>
  <c r="G122" i="1"/>
  <c r="G121" i="1"/>
  <c r="G120" i="1"/>
  <c r="G119" i="1"/>
  <c r="G118" i="1"/>
  <c r="G117" i="1"/>
  <c r="G116" i="1"/>
  <c r="G112" i="1"/>
  <c r="G111" i="1"/>
  <c r="G110" i="1"/>
  <c r="G109" i="1"/>
  <c r="G108" i="1"/>
  <c r="G105" i="1"/>
  <c r="G104" i="1"/>
  <c r="G103" i="1"/>
  <c r="G102" i="1"/>
  <c r="G101" i="1"/>
  <c r="G100" i="1"/>
  <c r="G99" i="1"/>
  <c r="G98" i="1"/>
  <c r="G95" i="1"/>
  <c r="G94" i="1"/>
  <c r="G93" i="1"/>
  <c r="C93" i="1"/>
  <c r="G92" i="1"/>
  <c r="G91" i="1"/>
  <c r="G90" i="1"/>
  <c r="G89" i="1"/>
  <c r="G88" i="1"/>
  <c r="G87" i="1"/>
  <c r="G86" i="1"/>
  <c r="G85" i="1"/>
  <c r="G84" i="1"/>
  <c r="G80" i="1"/>
  <c r="G79" i="1"/>
  <c r="G78" i="1"/>
  <c r="G77" i="1"/>
  <c r="F76" i="1"/>
  <c r="G75" i="1"/>
  <c r="G72" i="1"/>
  <c r="G71" i="1"/>
  <c r="G70" i="1"/>
  <c r="G69" i="1"/>
  <c r="G68" i="1"/>
  <c r="E68" i="1"/>
  <c r="E158" i="1" s="1"/>
  <c r="C68" i="1"/>
  <c r="C158" i="1" s="1"/>
  <c r="G67" i="1"/>
  <c r="G64" i="1"/>
  <c r="G63" i="1"/>
  <c r="G62" i="1"/>
  <c r="G61" i="1"/>
  <c r="G60" i="1"/>
  <c r="G59" i="1"/>
  <c r="G58" i="1"/>
  <c r="G57" i="1"/>
  <c r="G55" i="1"/>
  <c r="G52" i="1"/>
  <c r="G51" i="1"/>
  <c r="G49" i="1"/>
  <c r="G48" i="1"/>
  <c r="G47" i="1"/>
  <c r="G46" i="1"/>
  <c r="G45" i="1"/>
  <c r="G44" i="1"/>
  <c r="G43" i="1"/>
  <c r="G42" i="1"/>
  <c r="G39" i="1"/>
  <c r="G38" i="1"/>
  <c r="G37" i="1"/>
  <c r="G36" i="1"/>
  <c r="G35" i="1"/>
  <c r="G34" i="1"/>
  <c r="G33" i="1"/>
  <c r="G32" i="1"/>
  <c r="G31" i="1"/>
  <c r="G30" i="1"/>
  <c r="G27" i="1"/>
  <c r="G26" i="1"/>
  <c r="G25" i="1"/>
  <c r="G24" i="1"/>
  <c r="G23" i="1"/>
  <c r="G22" i="1"/>
  <c r="G21" i="1"/>
  <c r="G20" i="1"/>
  <c r="G19" i="1"/>
  <c r="G16" i="1"/>
  <c r="G15" i="1"/>
  <c r="G14" i="1"/>
  <c r="G13" i="1"/>
  <c r="G12" i="1"/>
  <c r="G11" i="1"/>
  <c r="G10" i="1"/>
  <c r="G9" i="1"/>
  <c r="G8" i="1"/>
  <c r="G5" i="1"/>
  <c r="G158" i="1" s="1"/>
  <c r="C160" i="1" l="1"/>
  <c r="F68" i="1"/>
  <c r="F158" i="1" s="1"/>
</calcChain>
</file>

<file path=xl/sharedStrings.xml><?xml version="1.0" encoding="utf-8"?>
<sst xmlns="http://schemas.openxmlformats.org/spreadsheetml/2006/main" count="403" uniqueCount="246">
  <si>
    <t>2019 MSRP Report</t>
  </si>
  <si>
    <t>University of Minnesota - Twin Cities</t>
  </si>
  <si>
    <t>Description</t>
  </si>
  <si>
    <t>Links &amp; Comments</t>
  </si>
  <si>
    <t>Base Sled Price</t>
  </si>
  <si>
    <t>Component</t>
  </si>
  <si>
    <t>https://www.ski-doo.com/build-and-price/vehicle-configuration.html?configAirPackageId=SPORT&amp;configAirPlatformId=SKI_RENEGADE&amp;configAirProfileName=BRP_SKI&amp;databrand=ski-doo&amp;modelYear=2019#buildId/1fdbd40a-09b4-4c0f-86e1-604bddf7be8b/step/4</t>
  </si>
  <si>
    <t>Description/Details</t>
  </si>
  <si>
    <t>Per Item MSRP</t>
  </si>
  <si>
    <t>Link</t>
  </si>
  <si>
    <t>Mfg. quote + 50%</t>
  </si>
  <si>
    <t>Whls. + 50%</t>
  </si>
  <si>
    <t>Retail cost of added component</t>
  </si>
  <si>
    <t>Retail of most expensive part +50% for substituted component</t>
  </si>
  <si>
    <t>Sled MSRP or Highest Value of modified components</t>
  </si>
  <si>
    <t>Comments</t>
  </si>
  <si>
    <t>Calculation</t>
  </si>
  <si>
    <t xml:space="preserve"> </t>
  </si>
  <si>
    <t>2019 model year base sled (reflects engine choice)</t>
  </si>
  <si>
    <t>Tow Hitch</t>
  </si>
  <si>
    <t>https://www.denniskirk.com/parts-unlimited/heavy-duty-universal-hitch-4504-0062.p518081.prd/518081.sku</t>
  </si>
  <si>
    <r>
      <rPr>
        <b/>
        <sz val="10"/>
        <rFont val="Arial"/>
      </rPr>
      <t>2019 Ski-Doo Renegade Sport 600 ACE</t>
    </r>
    <r>
      <rPr>
        <sz val="10"/>
        <color rgb="FF000000"/>
        <rFont val="Arial"/>
      </rPr>
      <t>: Closest current manufacturer offer with 4-stroke engine under 750 cc, 137 track</t>
    </r>
  </si>
  <si>
    <r>
      <rPr>
        <b/>
        <sz val="10"/>
        <rFont val="Arial"/>
      </rPr>
      <t>Rule 10.5.3, MSRP must reflect engine choice first.</t>
    </r>
    <r>
      <rPr>
        <sz val="10"/>
        <color rgb="FF000000"/>
        <rFont val="Arial"/>
      </rPr>
      <t xml:space="preserve"> Competition snowmobile is a 2016 Polaris Switchback 600 chassis powered by a 567 cc Polaris ProStar 570 engine.</t>
    </r>
  </si>
  <si>
    <r>
      <rPr>
        <b/>
        <sz val="10"/>
        <rFont val="Arial"/>
      </rPr>
      <t>Rule 10.5.3, MSRP must reflect engine choice first.</t>
    </r>
    <r>
      <rPr>
        <sz val="10"/>
        <color rgb="FF000000"/>
        <rFont val="Arial"/>
      </rPr>
      <t xml:space="preserve"> Competition snowmobile is a 2016 Polaris Switchback 600 chassis powered by a 567 cc Polaris ProStar 570 engine.</t>
    </r>
  </si>
  <si>
    <t>Factory options utilized on competition sled</t>
  </si>
  <si>
    <t>Fuel Quick Connects</t>
  </si>
  <si>
    <t>https://www.jegs.com/i/Jiffy-tite/517/21506/10002/-1</t>
  </si>
  <si>
    <t>tow hitch/rack</t>
  </si>
  <si>
    <t>Parts Unlimited Heavy Duty Universal Hitch - 4504-0062</t>
  </si>
  <si>
    <t>12 VDC outlet</t>
  </si>
  <si>
    <t>N/A</t>
  </si>
  <si>
    <t>handle bar hooks</t>
  </si>
  <si>
    <t>mirrors</t>
  </si>
  <si>
    <t>tachometer</t>
  </si>
  <si>
    <t>electric start</t>
  </si>
  <si>
    <t>Stock</t>
  </si>
  <si>
    <t>reverse</t>
  </si>
  <si>
    <t>shocks</t>
  </si>
  <si>
    <t>other</t>
  </si>
  <si>
    <t>Engine/Motor</t>
  </si>
  <si>
    <t>https://www.jegs.com/i/Jiffy-tite/517/22506/10002/-1</t>
  </si>
  <si>
    <t>2015 Polaris ProStar 570, 567cc 4-stroke</t>
  </si>
  <si>
    <t>spark-ignition/compression-ignition</t>
  </si>
  <si>
    <t>internal parts coating</t>
  </si>
  <si>
    <t>head</t>
  </si>
  <si>
    <t>cylinder</t>
  </si>
  <si>
    <t>pistons/rings/connecting rods</t>
  </si>
  <si>
    <t>throttle cable</t>
  </si>
  <si>
    <t>starter motor</t>
  </si>
  <si>
    <t>Header</t>
  </si>
  <si>
    <t>https://www.summitracing.com/parts/aph-8923</t>
  </si>
  <si>
    <t>auxiliary energy sources</t>
  </si>
  <si>
    <t>fabrication</t>
  </si>
  <si>
    <t>Air Management/Intake System</t>
  </si>
  <si>
    <t>turbocharger</t>
  </si>
  <si>
    <t>fuel quick connects</t>
  </si>
  <si>
    <t>supercharger</t>
  </si>
  <si>
    <t>turbocharger/supercharger plumbing</t>
  </si>
  <si>
    <t>air box/air filter</t>
  </si>
  <si>
    <t>Custom, Stock Equivalent</t>
  </si>
  <si>
    <t>(33.53+20.10)</t>
  </si>
  <si>
    <t>As per Rule 10.5.9.1, equivalent to stock</t>
  </si>
  <si>
    <t>intercooler</t>
  </si>
  <si>
    <t xml:space="preserve">1 set of Jiffy-tite quick connects were added in order to meet lab emissions requirements. Per rule 10.5.9.1, quick connects would not be included on a production sled, but a stock style fuel line setup without extra quick connects. </t>
  </si>
  <si>
    <t>reed valve</t>
  </si>
  <si>
    <t>rotary valve</t>
  </si>
  <si>
    <t>https://khaosmotorsports.com/collections/mandrel-bends/products/2-180-degree-45-degree-u-j-combo-exhaust-turbo-pipe-mandrel-bend-khaos-motorsports</t>
  </si>
  <si>
    <t>boost bottle</t>
  </si>
  <si>
    <t>2*10.59 (expansion 2") + 1*14.99 (Mandrel bends) + 1*3.99(expansion 1 5/8") + 1*139.00 (Manifold) = 179.16   179.16*1.5 = 268.74</t>
  </si>
  <si>
    <t>Our header design is no more complex than a stock header and was designed primarily to house the catalyst. Manufacturing cost was found by adding 50% to parts total.</t>
  </si>
  <si>
    <t>Fuel Management</t>
  </si>
  <si>
    <t>fuel injector (PFI, SDI, DI)</t>
  </si>
  <si>
    <t xml:space="preserve">Stock </t>
  </si>
  <si>
    <t>Quoted price of 75 USD.</t>
  </si>
  <si>
    <t>throttle body</t>
  </si>
  <si>
    <t>wideband O2 sensor</t>
  </si>
  <si>
    <t>Retail price, add-on.</t>
  </si>
  <si>
    <t>Throttle cable was shortened and modified to fit into the ProStar 570 throttle body. As per rule 10.5.9.1, equivalent to stock</t>
  </si>
  <si>
    <t>carburetor</t>
  </si>
  <si>
    <t>fuel pump</t>
  </si>
  <si>
    <t>fuel pressure regulator</t>
  </si>
  <si>
    <t>fuel filter</t>
  </si>
  <si>
    <t>fuel line</t>
  </si>
  <si>
    <t>Stock Equivalent</t>
  </si>
  <si>
    <t>Line was cut to accommodate ethanol sensor, but no excess line was added. Stock fuel lines would be utilized in a production version</t>
  </si>
  <si>
    <t>https://atv.polaris.com/en-us/parts/#/Polaris/A19SHD57B9%2f%2fE57BJ%2f%2fE57BW_SPORTSMAN_570_SP_(2019)_(R03)/ENGINE%2c_EXHAUST_-_A19SHD57B9%2f%2fE57BJ%2f%2fE57BW/168100/168149</t>
  </si>
  <si>
    <t>Jiffy Tite AN-6</t>
  </si>
  <si>
    <t>As per rule 10.5.9.1, the value of quick connectors is not added to the MSRP, as they were added to meet competition requirements and would not be included on a production version</t>
  </si>
  <si>
    <t>Done according to Note 5</t>
  </si>
  <si>
    <t>Exhaust System</t>
  </si>
  <si>
    <t>muffler</t>
  </si>
  <si>
    <t>Rule 10.5.9.1, equivalent to stock</t>
  </si>
  <si>
    <t>catalytic converter</t>
  </si>
  <si>
    <t>Heraeus 1:1 Pt/Rh, 400 cpi double matrix</t>
  </si>
  <si>
    <t>https://www.amazon.com/yjracing-Universal-Exhaust-Connector-Stainless/dp/B07GXD5XFZ?th=1</t>
  </si>
  <si>
    <t>diesel particulate filter</t>
  </si>
  <si>
    <t>Bosch LSU 4.2 Wideband O2 Sensor</t>
  </si>
  <si>
    <t>secondary air pump</t>
  </si>
  <si>
    <t>air pump plumbing</t>
  </si>
  <si>
    <t>heat management</t>
  </si>
  <si>
    <t>Front Suspension</t>
  </si>
  <si>
    <t>Catalytic Converter</t>
  </si>
  <si>
    <t>skis</t>
  </si>
  <si>
    <t>shocks &amp; springs</t>
  </si>
  <si>
    <t>FOX Compression Adjustable Coil Over Air IFS Shocks</t>
  </si>
  <si>
    <t>Wideband O2 Sensor</t>
  </si>
  <si>
    <t>https://www.summitracing.com/parts/bch-13289/media/rotatingmodel/</t>
  </si>
  <si>
    <t>drive clutch</t>
  </si>
  <si>
    <t>crankshaft extension</t>
  </si>
  <si>
    <t>Retained from stock Polaris Switchback Pro-S</t>
  </si>
  <si>
    <t>trailing arms/A-arms</t>
  </si>
  <si>
    <t>steering components</t>
  </si>
  <si>
    <t>Quote for one time manufacture was $395.00 from the UMN CSE Machine Shop. To produce 5000 units, true machining cost would be around 50% of one-time manufacturing cost ($395*0.50=$197.50). +50% addition was then applied for a total of $296.25.</t>
  </si>
  <si>
    <t>As per Rule 10.5.9.1, equivalent to stock but modified to fit around obstacles in the bulkhead</t>
  </si>
  <si>
    <t>Rear Suspension</t>
  </si>
  <si>
    <t>wheels</t>
  </si>
  <si>
    <t>Shocks and Springs</t>
  </si>
  <si>
    <t>https://snowmobiles.polaris.com/en-us/shop/accessories/shocks-suspension/2881411/</t>
  </si>
  <si>
    <t>coolant quick connects</t>
  </si>
  <si>
    <t>hyfax/sliders</t>
  </si>
  <si>
    <t>mount points</t>
  </si>
  <si>
    <t>50*5=250 sq ft 596.85/250=$2.39 per sq ft around 7 square feet of thinsulate was applied to the sled. 7*2.39=$16.73</t>
  </si>
  <si>
    <t>Converting price of large sheet of thinsulate down to the amount used in the sled</t>
  </si>
  <si>
    <t>Drivetrain</t>
  </si>
  <si>
    <t>track</t>
  </si>
  <si>
    <t>Camso Storm 150</t>
  </si>
  <si>
    <t>All Noico was used from what was purchased</t>
  </si>
  <si>
    <t>https://www.ski-doo.com/shop/for-sale/parts-iframe.html</t>
  </si>
  <si>
    <t xml:space="preserve">Rule 10.5.9.1. Original track was damaged by an improperly installed bolt, resulting in irrepairable damage to the track. It was replaced with a very similar track of the same brand, size, and characteristics. Camso website screenshots on Documentation tab show that Camso ranks both tracks as having similar characteristics. </t>
  </si>
  <si>
    <t>studs</t>
  </si>
  <si>
    <t>driveshaft/drive sprockets</t>
  </si>
  <si>
    <t>jackshaft</t>
  </si>
  <si>
    <t>Max(B112, D112)*1.5 - $88.00</t>
  </si>
  <si>
    <t>See Note 5 for explanation of calculation</t>
  </si>
  <si>
    <t>chaincase/gear box</t>
  </si>
  <si>
    <t xml:space="preserve">drive clutch </t>
  </si>
  <si>
    <t>driven clutch</t>
  </si>
  <si>
    <t>drive belt</t>
  </si>
  <si>
    <t>cvt guarding/cover</t>
  </si>
  <si>
    <t>Custom extension to convert ProStar 570 taper to Polaris Switchback 600 primary clutches</t>
  </si>
  <si>
    <t>Cooling System</t>
  </si>
  <si>
    <t>radiator</t>
  </si>
  <si>
    <t>coolant pump</t>
  </si>
  <si>
    <t>vinyl wrap</t>
  </si>
  <si>
    <t>fan</t>
  </si>
  <si>
    <t>heat exchanger</t>
  </si>
  <si>
    <t>thermostat</t>
  </si>
  <si>
    <t>Jiffy Tite AN-16</t>
  </si>
  <si>
    <t xml:space="preserve">Rule 10.5.9.1, quick connects were added in order to satisfy lab emissions event requirements. The coolant hose that they are in would remain unmodified as stock in a production vehicle. </t>
  </si>
  <si>
    <t>Track</t>
  </si>
  <si>
    <t>Factory graphics would be used in production, therefore the vinyl wrap to display sponsors is not included in the MSRP.</t>
  </si>
  <si>
    <t>fire extinguisher mount</t>
  </si>
  <si>
    <t>https://snowmobiles.polaris.com/en-us/shop/accessories/tracks-studs/2839307/</t>
  </si>
  <si>
    <t>Noise/Vibration/Harshness</t>
  </si>
  <si>
    <t>skirting</t>
  </si>
  <si>
    <t>2.5' x 8" 0.09 Aluminum sheet = 240 square inches. (240*348.69)/6192  = $13.52 for 240 square inches. Total cost = (50+13.52)*1.5 = $95.28</t>
  </si>
  <si>
    <t>Cost obtained using sheet aluminum price in heat management section of documentation tab. Price for aluminum used was calculated, then labor was included for final cost. More detail in documentation tab</t>
  </si>
  <si>
    <t>hood lining</t>
  </si>
  <si>
    <t>3M 1in Thinsulate</t>
  </si>
  <si>
    <t>Added to side panels, hood, and various places in the bulkhead</t>
  </si>
  <si>
    <t>fire extinguisher</t>
  </si>
  <si>
    <t>tunnel lining</t>
  </si>
  <si>
    <t>Noico 80 mil</t>
  </si>
  <si>
    <t>Added to the tunnel, gas tank plates, and kick plates</t>
  </si>
  <si>
    <t>fiberglass packing</t>
  </si>
  <si>
    <t xml:space="preserve">Fire extinguisher was added to meet competition requirements. It would not be included in a base production model. </t>
  </si>
  <si>
    <t>Chassis</t>
  </si>
  <si>
    <t>torque stop</t>
  </si>
  <si>
    <t>https://snowmobiles.polaris.com/en-us/shop/accessories/tracks-studs/2839370/</t>
  </si>
  <si>
    <t>bulkhead modification</t>
  </si>
  <si>
    <t>Redesigned Horizontal Crossbar</t>
  </si>
  <si>
    <t>As per Rule 10.5.9.1, equivalent to stock. See Note 5 for calculation basis</t>
  </si>
  <si>
    <t>tunnel modification</t>
  </si>
  <si>
    <t>seat</t>
  </si>
  <si>
    <t>hood</t>
  </si>
  <si>
    <t>windshield</t>
  </si>
  <si>
    <t>motor mounts</t>
  </si>
  <si>
    <t>Electrical</t>
  </si>
  <si>
    <t>Rule 10.5.9.1, equivalent to stock and would be required for a production sled</t>
  </si>
  <si>
    <t>fuel tank</t>
  </si>
  <si>
    <t>battery box</t>
  </si>
  <si>
    <t>handlebars/hooks/risers</t>
  </si>
  <si>
    <t>hand guards</t>
  </si>
  <si>
    <t>throttle</t>
  </si>
  <si>
    <t>brake system</t>
  </si>
  <si>
    <t>https://camso.co/en/products-solutions/snowmobile/products/cobra?brand=35&amp;model=487&amp;year=2016&amp;pr=PS06</t>
  </si>
  <si>
    <t>heated grips</t>
  </si>
  <si>
    <t>Octane Ink full sled wrap</t>
  </si>
  <si>
    <t>The team has included the wrap due to rule 10.5.8, miscellaneous changes/aesthetics. The factory graphics that come stock would be utilized in a production model. The wrap ordered for the competition is used to help represent our team's many sponsors.</t>
  </si>
  <si>
    <t>Custom manufactured aluminum mount</t>
  </si>
  <si>
    <t>Mount was designed only to accept the competition-required fire extinguisher, and would not be present on a production vehicle</t>
  </si>
  <si>
    <t>Sentry 3lb dry chemical A/B/C fire extinguisher</t>
  </si>
  <si>
    <t>https://camso.co/en/products-solutions/snowmobile/products/storm-150?brand=35&amp;model=487&amp;year=2016&amp;pr=PS54</t>
  </si>
  <si>
    <t xml:space="preserve">Fire extinguisher was added to meet competition requirements. It would not be included in a base production sled. </t>
  </si>
  <si>
    <t>Custom torque stop was added to replace stock torque stop. As per Rule 10.5.9.1, equivalent to stock</t>
  </si>
  <si>
    <t>Noico 80 mil Sound Deadening mat</t>
  </si>
  <si>
    <t xml:space="preserve">Used for development only. The extra sensors are not connected to the ECU and do not alter tuning in any way. This gauge would not be included in production model. </t>
  </si>
  <si>
    <t xml:space="preserve">Rule 10.5.9.1, used for development, stock ECU would have the capability to be tuned by manufacturer. </t>
  </si>
  <si>
    <t>battery(s)</t>
  </si>
  <si>
    <t>switches</t>
  </si>
  <si>
    <t>Rule 10.5.9.1, used for development, Motec software free to download from company website</t>
  </si>
  <si>
    <t>connectors</t>
  </si>
  <si>
    <t>belts</t>
  </si>
  <si>
    <t>fuses</t>
  </si>
  <si>
    <t>ethanol sensor</t>
  </si>
  <si>
    <t>wire/cable</t>
  </si>
  <si>
    <t>lighting</t>
  </si>
  <si>
    <t>The ethanol sensor itself adds value in the ability to run on flex fuel, therefore, it would be included on a production vehicle, and is included.</t>
  </si>
  <si>
    <t>motor charger</t>
  </si>
  <si>
    <t>kill switch</t>
  </si>
  <si>
    <t>contactor</t>
  </si>
  <si>
    <t xml:space="preserve">Kill switch and wrist strap added to comply with competition rules. Only the stock kill switch will be included on the base production sled. </t>
  </si>
  <si>
    <t>motor controller</t>
  </si>
  <si>
    <t>3M Thinsulate</t>
  </si>
  <si>
    <t>injector controller</t>
  </si>
  <si>
    <t>boost controller</t>
  </si>
  <si>
    <t>exhaust gas temperature (EGT) sensor</t>
  </si>
  <si>
    <t>Koso North America Dual Exhaust Gas Temperature Meter w/Fast-Response Sensors, Used for Research Only</t>
  </si>
  <si>
    <t>general sensor(s)</t>
  </si>
  <si>
    <t>engine calibration hardware</t>
  </si>
  <si>
    <t>MoTec M800, Used for Research Only</t>
  </si>
  <si>
    <t>engine calibration software</t>
  </si>
  <si>
    <t>MoTec ECU Manager, Used for Research Only</t>
  </si>
  <si>
    <t>pulley</t>
  </si>
  <si>
    <t>Continental Ethanol Sensor</t>
  </si>
  <si>
    <t>EGT Gauge with 2 sensors</t>
  </si>
  <si>
    <t>Subtotals:</t>
  </si>
  <si>
    <t>Software</t>
  </si>
  <si>
    <t>MoTeC ECU Manager V3.54 E2</t>
  </si>
  <si>
    <t>https://www.motec.com.au/m800/m800software/</t>
  </si>
  <si>
    <t>Total</t>
  </si>
  <si>
    <t>MoTeC M800 ECU</t>
  </si>
  <si>
    <t>Notes:</t>
  </si>
  <si>
    <t>1. Add additional rows under appropriate heading to include non-listed components/modifications</t>
  </si>
  <si>
    <r>
      <t xml:space="preserve">2. </t>
    </r>
    <r>
      <rPr>
        <b/>
        <sz val="8"/>
        <rFont val="Arial"/>
      </rPr>
      <t>Component MSRP based on Manufacturing Quote + 50%:</t>
    </r>
    <r>
      <rPr>
        <sz val="8"/>
        <rFont val="Arial"/>
      </rPr>
      <t xml:space="preserve"> Quote for 5,000 units = $500,000, per item MSRP would equal $500,000 / 5,000 x 1.5 = $150.00/ea</t>
    </r>
  </si>
  <si>
    <t>Ethanol Sensor</t>
  </si>
  <si>
    <t>https://www.summitracing.com/parts/nal-13577379?seid=srese1&amp;cm_mmc=pla-google-_-shopping-_-srese1-_-chevrolet-performance&amp;gclid=EAIaIQobChMIv4-T6Zuw2QIV0brACh2sowEuEAQYCCABEgIMkvD_BwE</t>
  </si>
  <si>
    <r>
      <t xml:space="preserve">3. </t>
    </r>
    <r>
      <rPr>
        <b/>
        <sz val="8"/>
        <rFont val="Arial"/>
      </rPr>
      <t>Component MSRP based on Wholesale Price + 50%:</t>
    </r>
    <r>
      <rPr>
        <sz val="8"/>
        <rFont val="Arial"/>
      </rPr>
      <t xml:space="preserve"> quote for wholesale is $245, per item MSRP would equal $245 x 1.5 = $367.50</t>
    </r>
  </si>
  <si>
    <r>
      <t xml:space="preserve">4. </t>
    </r>
    <r>
      <rPr>
        <b/>
        <sz val="8"/>
        <rFont val="Arial"/>
      </rPr>
      <t>Component MSRP based on Retail Price for components that are added to sled.</t>
    </r>
  </si>
  <si>
    <r>
      <t xml:space="preserve">5. </t>
    </r>
    <r>
      <rPr>
        <b/>
        <sz val="8"/>
        <rFont val="Arial"/>
      </rPr>
      <t>For substituted components, MSRP based on (higher retail price + 50%) - mfg MSRP:</t>
    </r>
    <r>
      <rPr>
        <sz val="8"/>
        <rFont val="Arial"/>
      </rPr>
      <t xml:space="preserve"> Example, if mfg skis are $400 and aftermarket skis are $325, cost of substitution is ($400*1.5) - $400=$200 to reflect increased customer value.</t>
    </r>
  </si>
  <si>
    <t>6. Diesel, hybrid electric, and full electric base sled MSRP: reduce chassis cost by 40% i.e., complete base snowmobile with factory engine is $8,000, base MSRP would equal $8,000 x 0.6 = $4800</t>
  </si>
  <si>
    <t>Kill Switch</t>
  </si>
  <si>
    <t>http://www.proarmor.com/product_p/a040021.htm</t>
  </si>
  <si>
    <t>http://www.proarmor.com/product_p/a040023.htm</t>
  </si>
  <si>
    <t>Vinyl Wrap</t>
  </si>
  <si>
    <t>https://octaneinkllc.com/shop?olsPage=products%2F2-custom-your-design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</si>
</sst>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5">
    <font>
      <sz val="10"/>
      <color rgb="FF000000"/>
      <name val="Arial"/>
    </font>
    <font>
      <sz val="24"/>
      <name val="Arial"/>
    </font>
    <font>
      <b/>
      <sz val="10"/>
      <name val="Arial"/>
    </font>
    <font>
      <sz val="36"/>
      <name val="Arial"/>
    </font>
    <font>
      <sz val="36"/>
      <name val="Arial"/>
    </font>
    <font>
      <sz val="10"/>
      <name val="Arial"/>
    </font>
    <font>
      <u/>
      <sz val="10"/>
      <color rgb="FF0000FF"/>
      <name val="Arial"/>
    </font>
    <font>
      <sz val="10"/>
      <name val="Arial"/>
    </font>
    <font>
      <sz val="10"/>
      <name val="Arimo"/>
    </font>
    <font>
      <u/>
      <sz val="10"/>
      <color rgb="FF1155CC"/>
      <name val="Arial"/>
    </font>
    <font>
      <sz val="10"/>
      <name val="Arial"/>
    </font>
    <font>
      <u/>
      <sz val="10"/>
      <color rgb="FF0000FF"/>
      <name val="Arial"/>
    </font>
    <font>
      <b/>
      <i/>
      <sz val="10"/>
      <name val="Arial"/>
    </font>
    <font>
      <sz val="8"/>
      <name val="Arial"/>
    </font>
    <font>
      <b/>
      <sz val="8"/>
      <name val="Arial"/>
    </font>
  </fonts>
  <fills count="6">
    <fill>
      <patternFill patternType="none"/>
    </fill>
    <fill>
      <patternFill patternType="gray125"/>
    </fill>
    <fill>
      <patternFill patternType="solid">
        <fgColor rgb="FFF4CCCC"/>
        <bgColor rgb="FFF4CCCC"/>
      </patternFill>
    </fill>
    <fill>
      <patternFill patternType="solid">
        <fgColor rgb="FFFFE599"/>
        <bgColor rgb="FFFFE599"/>
      </patternFill>
    </fill>
    <fill>
      <patternFill patternType="solid">
        <fgColor rgb="FFEEECE1"/>
        <bgColor rgb="FFEEECE1"/>
      </patternFill>
    </fill>
    <fill>
      <patternFill patternType="solid">
        <fgColor rgb="FFFFFFFF"/>
        <bgColor rgb="FFFFFFFF"/>
      </patternFill>
    </fill>
  </fills>
  <borders count="16">
    <border>
      <left/>
      <right/>
      <top/>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double">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s>
  <cellStyleXfs count="1">
    <xf numFmtId="0" fontId="0" fillId="0" borderId="0"/>
  </cellStyleXfs>
  <cellXfs count="132">
    <xf numFmtId="0" fontId="0" fillId="0" borderId="0" xfId="0" applyFont="1" applyAlignment="1"/>
    <xf numFmtId="0" fontId="1" fillId="0" borderId="0" xfId="0" applyFont="1" applyAlignment="1">
      <alignment horizontal="center" vertical="center"/>
    </xf>
    <xf numFmtId="0" fontId="2" fillId="2" borderId="1" xfId="0" applyFont="1" applyFill="1" applyBorder="1" applyAlignment="1">
      <alignment horizontal="center"/>
    </xf>
    <xf numFmtId="0" fontId="4" fillId="0" borderId="2" xfId="0" applyFont="1" applyBorder="1" applyAlignment="1">
      <alignment horizontal="center"/>
    </xf>
    <xf numFmtId="164" fontId="2" fillId="0" borderId="0" xfId="0" applyNumberFormat="1" applyFont="1" applyAlignment="1">
      <alignment horizontal="center"/>
    </xf>
    <xf numFmtId="0" fontId="5" fillId="3" borderId="2" xfId="0" applyFont="1" applyFill="1" applyBorder="1" applyAlignment="1"/>
    <xf numFmtId="0" fontId="5" fillId="0" borderId="0" xfId="0" applyFont="1" applyAlignment="1"/>
    <xf numFmtId="0" fontId="5" fillId="3" borderId="2" xfId="0" applyFont="1" applyFill="1" applyBorder="1"/>
    <xf numFmtId="0" fontId="2" fillId="3" borderId="4" xfId="0" applyFont="1" applyFill="1" applyBorder="1" applyAlignment="1">
      <alignment horizontal="center"/>
    </xf>
    <xf numFmtId="0" fontId="5" fillId="2" borderId="5" xfId="0" applyFont="1" applyFill="1" applyBorder="1" applyAlignment="1">
      <alignment wrapText="1"/>
    </xf>
    <xf numFmtId="0" fontId="5" fillId="2" borderId="6" xfId="0" applyFont="1" applyFill="1" applyBorder="1" applyAlignment="1">
      <alignment wrapText="1"/>
    </xf>
    <xf numFmtId="0" fontId="2" fillId="0" borderId="4" xfId="0" applyFont="1" applyBorder="1" applyAlignment="1">
      <alignment horizontal="center"/>
    </xf>
    <xf numFmtId="0" fontId="6" fillId="0" borderId="0" xfId="0" applyFont="1" applyAlignment="1"/>
    <xf numFmtId="164" fontId="7" fillId="0" borderId="7" xfId="0" applyNumberFormat="1" applyFont="1" applyBorder="1" applyAlignment="1">
      <alignment horizontal="center" wrapText="1"/>
    </xf>
    <xf numFmtId="0" fontId="7" fillId="0" borderId="7" xfId="0" applyFont="1" applyBorder="1"/>
    <xf numFmtId="164" fontId="7" fillId="2" borderId="7" xfId="0" applyNumberFormat="1" applyFont="1" applyFill="1" applyBorder="1" applyAlignment="1">
      <alignment horizontal="center" wrapText="1"/>
    </xf>
    <xf numFmtId="0" fontId="7" fillId="2" borderId="2" xfId="0" applyFont="1" applyFill="1" applyBorder="1" applyAlignment="1">
      <alignment horizontal="center" wrapText="1"/>
    </xf>
    <xf numFmtId="0" fontId="7" fillId="0" borderId="2" xfId="0" applyFont="1" applyBorder="1"/>
    <xf numFmtId="0" fontId="5" fillId="0" borderId="7" xfId="0" applyFont="1" applyBorder="1" applyAlignment="1">
      <alignment wrapText="1"/>
    </xf>
    <xf numFmtId="0" fontId="7" fillId="0" borderId="2" xfId="0" applyFont="1" applyBorder="1" applyAlignment="1">
      <alignment horizontal="center" vertical="center"/>
    </xf>
    <xf numFmtId="164" fontId="7" fillId="0" borderId="2" xfId="0" applyNumberFormat="1" applyFont="1" applyBorder="1"/>
    <xf numFmtId="164" fontId="7" fillId="0" borderId="2" xfId="0" applyNumberFormat="1" applyFont="1" applyBorder="1" applyAlignment="1">
      <alignment horizontal="center" vertical="center"/>
    </xf>
    <xf numFmtId="0" fontId="5" fillId="0" borderId="2" xfId="0" applyFont="1" applyBorder="1" applyAlignment="1">
      <alignment wrapText="1"/>
    </xf>
    <xf numFmtId="0" fontId="7" fillId="0" borderId="2" xfId="0" applyFont="1" applyBorder="1" applyAlignment="1">
      <alignment horizontal="left" vertical="center" wrapText="1"/>
    </xf>
    <xf numFmtId="0" fontId="8" fillId="0" borderId="0" xfId="0" applyFont="1"/>
    <xf numFmtId="0" fontId="2" fillId="4" borderId="2" xfId="0" applyFont="1" applyFill="1" applyBorder="1"/>
    <xf numFmtId="164" fontId="7" fillId="4" borderId="2" xfId="0" applyNumberFormat="1" applyFont="1" applyFill="1" applyBorder="1"/>
    <xf numFmtId="0" fontId="2" fillId="4" borderId="2" xfId="0" applyFont="1" applyFill="1" applyBorder="1" applyAlignment="1">
      <alignment vertical="center"/>
    </xf>
    <xf numFmtId="164" fontId="7" fillId="4" borderId="2" xfId="0" applyNumberFormat="1" applyFont="1" applyFill="1" applyBorder="1" applyAlignment="1"/>
    <xf numFmtId="0" fontId="7" fillId="4" borderId="2" xfId="0" applyFont="1" applyFill="1" applyBorder="1" applyAlignment="1">
      <alignment horizontal="center" vertical="center" wrapText="1"/>
    </xf>
    <xf numFmtId="0" fontId="5" fillId="4" borderId="2" xfId="0" applyFont="1" applyFill="1" applyBorder="1" applyAlignment="1">
      <alignment wrapText="1"/>
    </xf>
    <xf numFmtId="164" fontId="7" fillId="4" borderId="2" xfId="0" applyNumberFormat="1" applyFont="1" applyFill="1" applyBorder="1" applyAlignment="1">
      <alignment horizontal="center" vertical="center"/>
    </xf>
    <xf numFmtId="0" fontId="7" fillId="4" borderId="2" xfId="0" applyFont="1" applyFill="1" applyBorder="1" applyAlignment="1">
      <alignment horizontal="left" vertical="center" wrapText="1"/>
    </xf>
    <xf numFmtId="0" fontId="9" fillId="5" borderId="0" xfId="0" applyFont="1" applyFill="1" applyAlignment="1">
      <alignment horizontal="left"/>
    </xf>
    <xf numFmtId="0" fontId="2" fillId="3" borderId="2" xfId="0" applyFont="1" applyFill="1" applyBorder="1"/>
    <xf numFmtId="164" fontId="7" fillId="3" borderId="2" xfId="0" applyNumberFormat="1" applyFont="1" applyFill="1" applyBorder="1"/>
    <xf numFmtId="164" fontId="7" fillId="4" borderId="2" xfId="0" applyNumberFormat="1" applyFont="1" applyFill="1" applyBorder="1" applyAlignment="1">
      <alignment horizontal="center" vertical="center"/>
    </xf>
    <xf numFmtId="0" fontId="5" fillId="3" borderId="2" xfId="0" applyFont="1" applyFill="1" applyBorder="1" applyAlignment="1">
      <alignment wrapText="1"/>
    </xf>
    <xf numFmtId="0" fontId="7" fillId="4" borderId="2" xfId="0" applyFont="1" applyFill="1" applyBorder="1"/>
    <xf numFmtId="0" fontId="7" fillId="0" borderId="2" xfId="0" applyFont="1" applyBorder="1" applyAlignment="1">
      <alignment vertical="center"/>
    </xf>
    <xf numFmtId="0" fontId="7" fillId="0" borderId="2" xfId="0" applyFont="1" applyBorder="1" applyAlignment="1">
      <alignment horizontal="center" vertical="center" wrapText="1"/>
    </xf>
    <xf numFmtId="0" fontId="2" fillId="3" borderId="2" xfId="0" applyFont="1" applyFill="1" applyBorder="1" applyAlignment="1">
      <alignment vertical="center"/>
    </xf>
    <xf numFmtId="0" fontId="7" fillId="3" borderId="2" xfId="0" applyFont="1" applyFill="1" applyBorder="1" applyAlignment="1">
      <alignment horizontal="center" vertical="center" wrapText="1"/>
    </xf>
    <xf numFmtId="164" fontId="7" fillId="3" borderId="2" xfId="0" applyNumberFormat="1" applyFont="1" applyFill="1" applyBorder="1" applyAlignment="1">
      <alignment horizontal="center" vertical="center"/>
    </xf>
    <xf numFmtId="0" fontId="7" fillId="3" borderId="2" xfId="0" applyFont="1" applyFill="1" applyBorder="1" applyAlignment="1">
      <alignment horizontal="left" vertical="center" wrapText="1"/>
    </xf>
    <xf numFmtId="0" fontId="7" fillId="4" borderId="2" xfId="0" applyFont="1" applyFill="1" applyBorder="1" applyAlignment="1">
      <alignment vertical="center"/>
    </xf>
    <xf numFmtId="0" fontId="5" fillId="4" borderId="0" xfId="0" applyFont="1" applyFill="1" applyAlignment="1">
      <alignment horizontal="center"/>
    </xf>
    <xf numFmtId="0" fontId="7" fillId="4" borderId="2" xfId="0" applyFont="1" applyFill="1" applyBorder="1" applyAlignment="1">
      <alignment horizontal="left" vertical="center" wrapText="1"/>
    </xf>
    <xf numFmtId="0" fontId="7" fillId="0" borderId="2" xfId="0" applyFont="1" applyBorder="1" applyAlignment="1">
      <alignment horizontal="center" vertical="center" wrapText="1"/>
    </xf>
    <xf numFmtId="0" fontId="5" fillId="0" borderId="0" xfId="0" applyFont="1" applyAlignment="1"/>
    <xf numFmtId="0" fontId="2" fillId="3" borderId="2" xfId="0" applyFont="1" applyFill="1" applyBorder="1" applyAlignment="1">
      <alignment horizontal="center" vertical="center" wrapText="1"/>
    </xf>
    <xf numFmtId="0" fontId="7" fillId="0" borderId="2" xfId="0" applyFont="1" applyBorder="1" applyAlignment="1"/>
    <xf numFmtId="0" fontId="7" fillId="0" borderId="2" xfId="0" applyFont="1" applyBorder="1" applyAlignment="1">
      <alignment vertical="center"/>
    </xf>
    <xf numFmtId="0" fontId="7" fillId="4" borderId="2" xfId="0" applyFont="1" applyFill="1" applyBorder="1" applyAlignment="1"/>
    <xf numFmtId="0" fontId="5" fillId="4" borderId="2" xfId="0" applyFont="1" applyFill="1" applyBorder="1" applyAlignment="1">
      <alignment wrapText="1"/>
    </xf>
    <xf numFmtId="0" fontId="7" fillId="4" borderId="2" xfId="0" applyFont="1" applyFill="1" applyBorder="1" applyAlignment="1">
      <alignment vertical="center"/>
    </xf>
    <xf numFmtId="0" fontId="10" fillId="4" borderId="2" xfId="0" applyFont="1" applyFill="1" applyBorder="1" applyAlignment="1">
      <alignment vertical="center"/>
    </xf>
    <xf numFmtId="0" fontId="10" fillId="4" borderId="10" xfId="0" applyFont="1" applyFill="1" applyBorder="1" applyAlignment="1">
      <alignment horizontal="center" vertical="center" wrapText="1"/>
    </xf>
    <xf numFmtId="164" fontId="10" fillId="4" borderId="10" xfId="0" applyNumberFormat="1" applyFont="1" applyFill="1" applyBorder="1"/>
    <xf numFmtId="164" fontId="10" fillId="4" borderId="10" xfId="0" applyNumberFormat="1" applyFont="1" applyFill="1" applyBorder="1" applyAlignment="1">
      <alignment horizontal="center" vertical="center"/>
    </xf>
    <xf numFmtId="0" fontId="10" fillId="4" borderId="10" xfId="0" applyFont="1" applyFill="1" applyBorder="1" applyAlignment="1">
      <alignment wrapText="1"/>
    </xf>
    <xf numFmtId="164" fontId="5" fillId="4" borderId="0" xfId="0" applyNumberFormat="1" applyFont="1" applyFill="1" applyAlignment="1">
      <alignment horizontal="center"/>
    </xf>
    <xf numFmtId="164" fontId="7" fillId="4" borderId="2" xfId="0" applyNumberFormat="1" applyFont="1" applyFill="1" applyBorder="1" applyAlignment="1">
      <alignment horizontal="center"/>
    </xf>
    <xf numFmtId="0" fontId="7" fillId="4" borderId="2" xfId="0" applyFont="1" applyFill="1" applyBorder="1" applyAlignment="1">
      <alignment horizontal="center" vertical="center" wrapText="1"/>
    </xf>
    <xf numFmtId="164" fontId="10" fillId="4" borderId="2" xfId="0" applyNumberFormat="1" applyFont="1" applyFill="1" applyBorder="1" applyAlignment="1">
      <alignment horizontal="center" vertical="center"/>
    </xf>
    <xf numFmtId="164" fontId="10" fillId="4" borderId="10" xfId="0" applyNumberFormat="1" applyFont="1" applyFill="1" applyBorder="1" applyAlignment="1">
      <alignment horizontal="center" vertical="center"/>
    </xf>
    <xf numFmtId="0" fontId="7" fillId="4" borderId="2" xfId="0" applyFont="1" applyFill="1" applyBorder="1" applyAlignment="1">
      <alignment horizontal="left" vertical="center"/>
    </xf>
    <xf numFmtId="0" fontId="10" fillId="4" borderId="2" xfId="0" applyFont="1" applyFill="1" applyBorder="1" applyAlignment="1"/>
    <xf numFmtId="164" fontId="10" fillId="4" borderId="10" xfId="0" applyNumberFormat="1" applyFont="1" applyFill="1" applyBorder="1" applyAlignment="1"/>
    <xf numFmtId="0" fontId="10" fillId="4" borderId="10" xfId="0" applyFont="1" applyFill="1" applyBorder="1" applyAlignment="1">
      <alignment horizontal="center" vertical="center" wrapText="1"/>
    </xf>
    <xf numFmtId="164" fontId="10" fillId="4" borderId="10" xfId="0" applyNumberFormat="1" applyFont="1" applyFill="1" applyBorder="1" applyAlignment="1"/>
    <xf numFmtId="164" fontId="10" fillId="4" borderId="10" xfId="0" applyNumberFormat="1" applyFont="1" applyFill="1" applyBorder="1" applyAlignment="1">
      <alignment horizontal="center"/>
    </xf>
    <xf numFmtId="164" fontId="10" fillId="4" borderId="10" xfId="0" applyNumberFormat="1" applyFont="1" applyFill="1" applyBorder="1" applyAlignment="1">
      <alignment horizontal="right"/>
    </xf>
    <xf numFmtId="0" fontId="10" fillId="4" borderId="10" xfId="0" applyFont="1" applyFill="1" applyBorder="1" applyAlignment="1">
      <alignment wrapText="1"/>
    </xf>
    <xf numFmtId="0" fontId="10" fillId="4" borderId="2" xfId="0" applyFont="1" applyFill="1" applyBorder="1" applyAlignment="1"/>
    <xf numFmtId="164" fontId="10" fillId="4" borderId="10" xfId="0" applyNumberFormat="1" applyFont="1" applyFill="1" applyBorder="1" applyAlignment="1">
      <alignment horizontal="right"/>
    </xf>
    <xf numFmtId="0" fontId="10" fillId="4" borderId="10" xfId="0" applyFont="1" applyFill="1" applyBorder="1" applyAlignment="1">
      <alignment wrapText="1"/>
    </xf>
    <xf numFmtId="164" fontId="7" fillId="4" borderId="10" xfId="0" applyNumberFormat="1" applyFont="1" applyFill="1" applyBorder="1"/>
    <xf numFmtId="164" fontId="7" fillId="4" borderId="2" xfId="0" applyNumberFormat="1" applyFont="1" applyFill="1" applyBorder="1" applyAlignment="1">
      <alignment horizontal="center"/>
    </xf>
    <xf numFmtId="164" fontId="7" fillId="4" borderId="10" xfId="0" applyNumberFormat="1" applyFont="1" applyFill="1" applyBorder="1" applyAlignment="1"/>
    <xf numFmtId="0" fontId="5" fillId="4" borderId="10" xfId="0" applyFont="1" applyFill="1" applyBorder="1" applyAlignment="1">
      <alignment wrapText="1"/>
    </xf>
    <xf numFmtId="0" fontId="5" fillId="4" borderId="10" xfId="0" applyFont="1" applyFill="1" applyBorder="1" applyAlignment="1">
      <alignment wrapText="1"/>
    </xf>
    <xf numFmtId="164" fontId="7" fillId="0" borderId="10" xfId="0" applyNumberFormat="1" applyFont="1" applyBorder="1"/>
    <xf numFmtId="0" fontId="5" fillId="0" borderId="10" xfId="0" applyFont="1" applyBorder="1" applyAlignment="1">
      <alignment wrapText="1"/>
    </xf>
    <xf numFmtId="0" fontId="2" fillId="3" borderId="2" xfId="0" applyFont="1" applyFill="1" applyBorder="1" applyAlignment="1"/>
    <xf numFmtId="0" fontId="10" fillId="4" borderId="10" xfId="0" applyFont="1" applyFill="1" applyBorder="1" applyAlignment="1">
      <alignment horizontal="center" vertical="center" wrapText="1"/>
    </xf>
    <xf numFmtId="164" fontId="10" fillId="4" borderId="10" xfId="0" applyNumberFormat="1" applyFont="1" applyFill="1" applyBorder="1" applyAlignment="1">
      <alignment vertical="center"/>
    </xf>
    <xf numFmtId="0" fontId="10" fillId="4" borderId="7" xfId="0" applyFont="1" applyFill="1" applyBorder="1" applyAlignment="1">
      <alignment vertical="center"/>
    </xf>
    <xf numFmtId="0" fontId="10" fillId="4" borderId="6" xfId="0" applyFont="1" applyFill="1" applyBorder="1" applyAlignment="1">
      <alignment horizontal="center" vertical="center" wrapText="1"/>
    </xf>
    <xf numFmtId="164" fontId="10" fillId="4" borderId="6" xfId="0" applyNumberFormat="1" applyFont="1" applyFill="1" applyBorder="1" applyAlignment="1">
      <alignment vertical="center"/>
    </xf>
    <xf numFmtId="164" fontId="10" fillId="4" borderId="6" xfId="0" applyNumberFormat="1" applyFont="1" applyFill="1" applyBorder="1" applyAlignment="1">
      <alignment horizontal="center" vertical="center"/>
    </xf>
    <xf numFmtId="0" fontId="10" fillId="4" borderId="6" xfId="0" applyFont="1" applyFill="1" applyBorder="1" applyAlignment="1">
      <alignment wrapText="1"/>
    </xf>
    <xf numFmtId="0" fontId="10" fillId="4" borderId="7" xfId="0" applyFont="1" applyFill="1" applyBorder="1" applyAlignment="1">
      <alignment vertical="center"/>
    </xf>
    <xf numFmtId="164" fontId="10" fillId="4" borderId="6" xfId="0" applyNumberFormat="1" applyFont="1" applyFill="1" applyBorder="1"/>
    <xf numFmtId="0" fontId="10" fillId="4" borderId="6" xfId="0" applyFont="1" applyFill="1" applyBorder="1" applyAlignment="1">
      <alignment wrapText="1"/>
    </xf>
    <xf numFmtId="0" fontId="7" fillId="4" borderId="2" xfId="0" applyFont="1" applyFill="1" applyBorder="1" applyAlignment="1">
      <alignment vertical="center" wrapText="1"/>
    </xf>
    <xf numFmtId="0" fontId="2" fillId="3" borderId="2" xfId="0" applyFont="1" applyFill="1" applyBorder="1" applyAlignment="1">
      <alignment vertical="center"/>
    </xf>
    <xf numFmtId="0" fontId="7" fillId="3" borderId="2" xfId="0" applyFont="1" applyFill="1" applyBorder="1" applyAlignment="1">
      <alignment horizontal="center" vertical="center" wrapText="1"/>
    </xf>
    <xf numFmtId="0" fontId="11" fillId="0" borderId="0" xfId="0" applyFont="1" applyAlignment="1"/>
    <xf numFmtId="164" fontId="7" fillId="4" borderId="10" xfId="0" applyNumberFormat="1" applyFont="1" applyFill="1" applyBorder="1" applyAlignment="1">
      <alignment horizontal="center" vertical="center"/>
    </xf>
    <xf numFmtId="0" fontId="7" fillId="4" borderId="10" xfId="0" applyFont="1" applyFill="1" applyBorder="1" applyAlignment="1">
      <alignment horizontal="left" vertical="center" wrapText="1"/>
    </xf>
    <xf numFmtId="0" fontId="5" fillId="0" borderId="0" xfId="0" applyFont="1" applyAlignment="1">
      <alignment horizontal="center"/>
    </xf>
    <xf numFmtId="164" fontId="7" fillId="4" borderId="10" xfId="0" applyNumberFormat="1" applyFont="1" applyFill="1" applyBorder="1" applyAlignment="1">
      <alignment horizontal="center" vertical="center"/>
    </xf>
    <xf numFmtId="0" fontId="7" fillId="0" borderId="2" xfId="0" applyFont="1" applyBorder="1" applyAlignment="1">
      <alignment horizontal="left" vertical="center"/>
    </xf>
    <xf numFmtId="164" fontId="5" fillId="0" borderId="0" xfId="0" applyNumberFormat="1" applyFont="1"/>
    <xf numFmtId="0" fontId="5" fillId="0" borderId="0" xfId="0" applyFont="1" applyAlignment="1">
      <alignment wrapText="1"/>
    </xf>
    <xf numFmtId="0" fontId="7" fillId="4" borderId="10" xfId="0" applyFont="1" applyFill="1" applyBorder="1" applyAlignment="1">
      <alignment horizontal="center" vertical="center" wrapText="1"/>
    </xf>
    <xf numFmtId="0" fontId="7" fillId="0" borderId="2" xfId="0" applyFont="1" applyBorder="1" applyAlignment="1">
      <alignment horizontal="left" vertical="center" wrapText="1"/>
    </xf>
    <xf numFmtId="0" fontId="2" fillId="0" borderId="0" xfId="0" applyFont="1" applyAlignment="1">
      <alignment horizontal="center"/>
    </xf>
    <xf numFmtId="0" fontId="2" fillId="0" borderId="0" xfId="0" applyFont="1" applyAlignment="1">
      <alignment horizontal="left" wrapText="1"/>
    </xf>
    <xf numFmtId="164" fontId="5" fillId="0" borderId="0" xfId="0" applyNumberFormat="1" applyFont="1" applyAlignment="1">
      <alignment horizontal="center"/>
    </xf>
    <xf numFmtId="0" fontId="5" fillId="0" borderId="0" xfId="0" applyFont="1" applyAlignment="1">
      <alignment horizontal="left" wrapText="1"/>
    </xf>
    <xf numFmtId="164" fontId="2" fillId="0" borderId="2" xfId="0" applyNumberFormat="1" applyFont="1" applyBorder="1" applyAlignment="1">
      <alignment horizontal="center"/>
    </xf>
    <xf numFmtId="0" fontId="12" fillId="0" borderId="0" xfId="0" applyFont="1" applyAlignment="1">
      <alignment horizontal="center"/>
    </xf>
    <xf numFmtId="0" fontId="12" fillId="0" borderId="0" xfId="0" applyFont="1" applyAlignment="1">
      <alignment horizontal="left" wrapText="1"/>
    </xf>
    <xf numFmtId="0" fontId="13" fillId="0" borderId="0" xfId="0" applyFont="1" applyAlignment="1">
      <alignment horizontal="left" wrapText="1"/>
    </xf>
    <xf numFmtId="0" fontId="5" fillId="0" borderId="7" xfId="0" applyFont="1" applyBorder="1" applyAlignment="1">
      <alignment wrapText="1"/>
    </xf>
    <xf numFmtId="0" fontId="13" fillId="0" borderId="14" xfId="0" applyFont="1" applyBorder="1"/>
    <xf numFmtId="0" fontId="0" fillId="0" borderId="0" xfId="0" applyFont="1" applyAlignment="1"/>
    <xf numFmtId="0" fontId="5" fillId="0" borderId="15" xfId="0" applyFont="1" applyBorder="1"/>
    <xf numFmtId="0" fontId="13" fillId="0" borderId="3" xfId="0" applyFont="1" applyBorder="1"/>
    <xf numFmtId="0" fontId="5" fillId="0" borderId="5" xfId="0" applyFont="1" applyBorder="1"/>
    <xf numFmtId="0" fontId="5" fillId="0" borderId="6" xfId="0" applyFont="1" applyBorder="1"/>
    <xf numFmtId="0" fontId="13" fillId="0" borderId="11" xfId="0" applyFont="1" applyBorder="1"/>
    <xf numFmtId="0" fontId="5" fillId="0" borderId="12" xfId="0" applyFont="1" applyBorder="1"/>
    <xf numFmtId="0" fontId="5" fillId="0" borderId="13" xfId="0" applyFont="1" applyBorder="1"/>
    <xf numFmtId="0" fontId="12" fillId="0" borderId="5" xfId="0" applyFont="1" applyBorder="1" applyAlignment="1">
      <alignment horizontal="center"/>
    </xf>
    <xf numFmtId="164" fontId="2" fillId="3" borderId="1" xfId="0" applyNumberFormat="1" applyFont="1" applyFill="1" applyBorder="1" applyAlignment="1">
      <alignment horizontal="center"/>
    </xf>
    <xf numFmtId="0" fontId="5" fillId="0" borderId="8" xfId="0" applyFont="1" applyBorder="1"/>
    <xf numFmtId="0" fontId="5" fillId="0" borderId="9" xfId="0" applyFont="1" applyBorder="1"/>
    <xf numFmtId="0" fontId="3" fillId="0" borderId="0" xfId="0" applyFont="1" applyAlignment="1">
      <alignment horizontal="center" vertical="center"/>
    </xf>
    <xf numFmtId="164" fontId="2" fillId="2" borderId="3"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s>
</file>

<file path=xl/drawings/drawing1.xml><?xml version="1.0" encoding="utf-8"?>
<xdr:wsDr xmlns:xdr="http://schemas.openxmlformats.org/drawingml/2006/spreadsheetDrawing" xmlns:a="http://schemas.openxmlformats.org/drawingml/2006/main">
  <xdr:oneCellAnchor>
    <xdr:from>
      <xdr:col>1</xdr:col>
      <xdr:colOff>342900</xdr:colOff>
      <xdr:row>0</xdr:row>
      <xdr:rowOff>57150</xdr:rowOff>
    </xdr:from>
    <xdr:ext cx="1628775" cy="1228725"/>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152400</xdr:colOff>
      <xdr:row>2</xdr:row>
      <xdr:rowOff>114300</xdr:rowOff>
    </xdr:from>
    <xdr:ext cx="8867775" cy="5276850"/>
    <xdr:pic>
      <xdr:nvPicPr>
        <xdr:cNvPr id="2" name="image3.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152400</xdr:colOff>
      <xdr:row>37</xdr:row>
      <xdr:rowOff>76200</xdr:rowOff>
    </xdr:from>
    <xdr:ext cx="5743575" cy="9705975"/>
    <xdr:pic>
      <xdr:nvPicPr>
        <xdr:cNvPr id="3" name="image2.png" title="Image">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152400</xdr:colOff>
      <xdr:row>105</xdr:row>
      <xdr:rowOff>9525</xdr:rowOff>
    </xdr:from>
    <xdr:ext cx="8077200" cy="9705975"/>
    <xdr:pic>
      <xdr:nvPicPr>
        <xdr:cNvPr id="4" name="image4.png" title="Image">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0</xdr:colOff>
      <xdr:row>691</xdr:row>
      <xdr:rowOff>152400</xdr:rowOff>
    </xdr:from>
    <xdr:ext cx="9134475" cy="4581525"/>
    <xdr:pic>
      <xdr:nvPicPr>
        <xdr:cNvPr id="5" name="image5.png" title="Image">
          <a:extLst>
            <a:ext uri="{FF2B5EF4-FFF2-40B4-BE49-F238E27FC236}">
              <a16:creationId xmlns:a16="http://schemas.microsoft.com/office/drawing/2014/main"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0</xdr:col>
      <xdr:colOff>0</xdr:colOff>
      <xdr:row>725</xdr:row>
      <xdr:rowOff>9525</xdr:rowOff>
    </xdr:from>
    <xdr:ext cx="9229725" cy="4895850"/>
    <xdr:pic>
      <xdr:nvPicPr>
        <xdr:cNvPr id="6" name="image6.png" title="Image">
          <a:extLst>
            <a:ext uri="{FF2B5EF4-FFF2-40B4-BE49-F238E27FC236}">
              <a16:creationId xmlns:a16="http://schemas.microsoft.com/office/drawing/2014/main" id="{00000000-0008-0000-02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0</xdr:col>
      <xdr:colOff>0</xdr:colOff>
      <xdr:row>858</xdr:row>
      <xdr:rowOff>9525</xdr:rowOff>
    </xdr:from>
    <xdr:ext cx="9210675" cy="4762500"/>
    <xdr:pic>
      <xdr:nvPicPr>
        <xdr:cNvPr id="7" name="image9.png" title="Image">
          <a:extLst>
            <a:ext uri="{FF2B5EF4-FFF2-40B4-BE49-F238E27FC236}">
              <a16:creationId xmlns:a16="http://schemas.microsoft.com/office/drawing/2014/main" id="{00000000-0008-0000-02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890</xdr:row>
      <xdr:rowOff>28575</xdr:rowOff>
    </xdr:from>
    <xdr:ext cx="9220200" cy="4933950"/>
    <xdr:pic>
      <xdr:nvPicPr>
        <xdr:cNvPr id="8" name="image7.png" title="Image">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0</xdr:col>
      <xdr:colOff>0</xdr:colOff>
      <xdr:row>823</xdr:row>
      <xdr:rowOff>38100</xdr:rowOff>
    </xdr:from>
    <xdr:ext cx="9201150" cy="4886325"/>
    <xdr:pic>
      <xdr:nvPicPr>
        <xdr:cNvPr id="9" name="image8.png" title="Image">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0</xdr:col>
      <xdr:colOff>0</xdr:colOff>
      <xdr:row>796</xdr:row>
      <xdr:rowOff>38100</xdr:rowOff>
    </xdr:from>
    <xdr:ext cx="9229725" cy="3733800"/>
    <xdr:pic>
      <xdr:nvPicPr>
        <xdr:cNvPr id="10" name="image12.png" title="Image">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0</xdr:col>
      <xdr:colOff>0</xdr:colOff>
      <xdr:row>760</xdr:row>
      <xdr:rowOff>9525</xdr:rowOff>
    </xdr:from>
    <xdr:ext cx="9210675" cy="4638675"/>
    <xdr:pic>
      <xdr:nvPicPr>
        <xdr:cNvPr id="11" name="image10.png" title="Image">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0</xdr:col>
      <xdr:colOff>0</xdr:colOff>
      <xdr:row>265</xdr:row>
      <xdr:rowOff>9525</xdr:rowOff>
    </xdr:from>
    <xdr:ext cx="7620000" cy="4114800"/>
    <xdr:pic>
      <xdr:nvPicPr>
        <xdr:cNvPr id="12" name="image14.png" title="Image">
          <a:extLst>
            <a:ext uri="{FF2B5EF4-FFF2-40B4-BE49-F238E27FC236}">
              <a16:creationId xmlns:a16="http://schemas.microsoft.com/office/drawing/2014/main" id="{00000000-0008-0000-0200-00000C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0</xdr:col>
      <xdr:colOff>0</xdr:colOff>
      <xdr:row>320</xdr:row>
      <xdr:rowOff>28575</xdr:rowOff>
    </xdr:from>
    <xdr:ext cx="6515100" cy="476250"/>
    <xdr:pic>
      <xdr:nvPicPr>
        <xdr:cNvPr id="13" name="image13.png" title="Image">
          <a:extLst>
            <a:ext uri="{FF2B5EF4-FFF2-40B4-BE49-F238E27FC236}">
              <a16:creationId xmlns:a16="http://schemas.microsoft.com/office/drawing/2014/main" id="{00000000-0008-0000-0200-00000D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0</xdr:col>
      <xdr:colOff>1704975</xdr:colOff>
      <xdr:row>323</xdr:row>
      <xdr:rowOff>76200</xdr:rowOff>
    </xdr:from>
    <xdr:ext cx="2352675" cy="3038475"/>
    <xdr:pic>
      <xdr:nvPicPr>
        <xdr:cNvPr id="14" name="image11.png" title="Image">
          <a:extLst>
            <a:ext uri="{FF2B5EF4-FFF2-40B4-BE49-F238E27FC236}">
              <a16:creationId xmlns:a16="http://schemas.microsoft.com/office/drawing/2014/main" id="{00000000-0008-0000-0200-00000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0</xdr:col>
      <xdr:colOff>0</xdr:colOff>
      <xdr:row>292</xdr:row>
      <xdr:rowOff>152400</xdr:rowOff>
    </xdr:from>
    <xdr:ext cx="7762875" cy="4114800"/>
    <xdr:pic>
      <xdr:nvPicPr>
        <xdr:cNvPr id="15" name="image28.png" title="Image">
          <a:extLst>
            <a:ext uri="{FF2B5EF4-FFF2-40B4-BE49-F238E27FC236}">
              <a16:creationId xmlns:a16="http://schemas.microsoft.com/office/drawing/2014/main" id="{00000000-0008-0000-0200-00000F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0</xdr:col>
      <xdr:colOff>0</xdr:colOff>
      <xdr:row>343</xdr:row>
      <xdr:rowOff>114300</xdr:rowOff>
    </xdr:from>
    <xdr:ext cx="5934075" cy="3600450"/>
    <xdr:pic>
      <xdr:nvPicPr>
        <xdr:cNvPr id="16" name="image21.png" title="Image">
          <a:extLst>
            <a:ext uri="{FF2B5EF4-FFF2-40B4-BE49-F238E27FC236}">
              <a16:creationId xmlns:a16="http://schemas.microsoft.com/office/drawing/2014/main" id="{00000000-0008-0000-0200-000010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0</xdr:col>
      <xdr:colOff>0</xdr:colOff>
      <xdr:row>586</xdr:row>
      <xdr:rowOff>161925</xdr:rowOff>
    </xdr:from>
    <xdr:ext cx="9220200" cy="4476750"/>
    <xdr:pic>
      <xdr:nvPicPr>
        <xdr:cNvPr id="17" name="image15.png" title="Image">
          <a:extLst>
            <a:ext uri="{FF2B5EF4-FFF2-40B4-BE49-F238E27FC236}">
              <a16:creationId xmlns:a16="http://schemas.microsoft.com/office/drawing/2014/main" id="{00000000-0008-0000-0200-000011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0</xdr:col>
      <xdr:colOff>0</xdr:colOff>
      <xdr:row>616</xdr:row>
      <xdr:rowOff>142875</xdr:rowOff>
    </xdr:from>
    <xdr:ext cx="9239250" cy="4162425"/>
    <xdr:pic>
      <xdr:nvPicPr>
        <xdr:cNvPr id="18" name="image16.png" title="Image">
          <a:extLst>
            <a:ext uri="{FF2B5EF4-FFF2-40B4-BE49-F238E27FC236}">
              <a16:creationId xmlns:a16="http://schemas.microsoft.com/office/drawing/2014/main" id="{00000000-0008-0000-0200-000012000000}"/>
            </a:ext>
          </a:extLst>
        </xdr:cNvPr>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0</xdr:col>
      <xdr:colOff>0</xdr:colOff>
      <xdr:row>643</xdr:row>
      <xdr:rowOff>85725</xdr:rowOff>
    </xdr:from>
    <xdr:ext cx="9210675" cy="6943725"/>
    <xdr:pic>
      <xdr:nvPicPr>
        <xdr:cNvPr id="19" name="image18.png" title="Image">
          <a:extLst>
            <a:ext uri="{FF2B5EF4-FFF2-40B4-BE49-F238E27FC236}">
              <a16:creationId xmlns:a16="http://schemas.microsoft.com/office/drawing/2014/main" id="{00000000-0008-0000-0200-000013000000}"/>
            </a:ext>
          </a:extLst>
        </xdr:cNvPr>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0</xdr:col>
      <xdr:colOff>0</xdr:colOff>
      <xdr:row>371</xdr:row>
      <xdr:rowOff>47625</xdr:rowOff>
    </xdr:from>
    <xdr:ext cx="9344025" cy="1971675"/>
    <xdr:pic>
      <xdr:nvPicPr>
        <xdr:cNvPr id="20" name="image23.png" title="Image">
          <a:extLst>
            <a:ext uri="{FF2B5EF4-FFF2-40B4-BE49-F238E27FC236}">
              <a16:creationId xmlns:a16="http://schemas.microsoft.com/office/drawing/2014/main" id="{00000000-0008-0000-0200-000014000000}"/>
            </a:ext>
          </a:extLst>
        </xdr:cNvPr>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0</xdr:col>
      <xdr:colOff>0</xdr:colOff>
      <xdr:row>172</xdr:row>
      <xdr:rowOff>0</xdr:rowOff>
    </xdr:from>
    <xdr:ext cx="7810500" cy="6734175"/>
    <xdr:pic>
      <xdr:nvPicPr>
        <xdr:cNvPr id="21" name="image17.png" title="Image">
          <a:extLst>
            <a:ext uri="{FF2B5EF4-FFF2-40B4-BE49-F238E27FC236}">
              <a16:creationId xmlns:a16="http://schemas.microsoft.com/office/drawing/2014/main" id="{00000000-0008-0000-0200-000015000000}"/>
            </a:ext>
          </a:extLst>
        </xdr:cNvPr>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0</xdr:col>
      <xdr:colOff>0</xdr:colOff>
      <xdr:row>217</xdr:row>
      <xdr:rowOff>0</xdr:rowOff>
    </xdr:from>
    <xdr:ext cx="7620000" cy="6734175"/>
    <xdr:pic>
      <xdr:nvPicPr>
        <xdr:cNvPr id="22" name="image19.png" title="Image">
          <a:extLst>
            <a:ext uri="{FF2B5EF4-FFF2-40B4-BE49-F238E27FC236}">
              <a16:creationId xmlns:a16="http://schemas.microsoft.com/office/drawing/2014/main" id="{00000000-0008-0000-0200-000016000000}"/>
            </a:ext>
          </a:extLst>
        </xdr:cNvPr>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0</xdr:col>
      <xdr:colOff>0</xdr:colOff>
      <xdr:row>387</xdr:row>
      <xdr:rowOff>114300</xdr:rowOff>
    </xdr:from>
    <xdr:ext cx="9124950" cy="5105400"/>
    <xdr:pic>
      <xdr:nvPicPr>
        <xdr:cNvPr id="23" name="image20.png" title="Image">
          <a:extLst>
            <a:ext uri="{FF2B5EF4-FFF2-40B4-BE49-F238E27FC236}">
              <a16:creationId xmlns:a16="http://schemas.microsoft.com/office/drawing/2014/main" id="{00000000-0008-0000-0200-000017000000}"/>
            </a:ext>
          </a:extLst>
        </xdr:cNvPr>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0</xdr:col>
      <xdr:colOff>28575</xdr:colOff>
      <xdr:row>423</xdr:row>
      <xdr:rowOff>28575</xdr:rowOff>
    </xdr:from>
    <xdr:ext cx="8124825" cy="4162425"/>
    <xdr:pic>
      <xdr:nvPicPr>
        <xdr:cNvPr id="24" name="image29.png" title="Image">
          <a:extLst>
            <a:ext uri="{FF2B5EF4-FFF2-40B4-BE49-F238E27FC236}">
              <a16:creationId xmlns:a16="http://schemas.microsoft.com/office/drawing/2014/main" id="{00000000-0008-0000-0200-000018000000}"/>
            </a:ext>
          </a:extLst>
        </xdr:cNvPr>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0</xdr:col>
      <xdr:colOff>0</xdr:colOff>
      <xdr:row>450</xdr:row>
      <xdr:rowOff>85725</xdr:rowOff>
    </xdr:from>
    <xdr:ext cx="9086850" cy="5124450"/>
    <xdr:pic>
      <xdr:nvPicPr>
        <xdr:cNvPr id="25" name="image26.png" title="Image">
          <a:extLst>
            <a:ext uri="{FF2B5EF4-FFF2-40B4-BE49-F238E27FC236}">
              <a16:creationId xmlns:a16="http://schemas.microsoft.com/office/drawing/2014/main" id="{00000000-0008-0000-0200-000019000000}"/>
            </a:ext>
          </a:extLst>
        </xdr:cNvPr>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0</xdr:col>
      <xdr:colOff>0</xdr:colOff>
      <xdr:row>484</xdr:row>
      <xdr:rowOff>9525</xdr:rowOff>
    </xdr:from>
    <xdr:ext cx="9086850" cy="5153025"/>
    <xdr:pic>
      <xdr:nvPicPr>
        <xdr:cNvPr id="26" name="image22.png" title="Image">
          <a:extLst>
            <a:ext uri="{FF2B5EF4-FFF2-40B4-BE49-F238E27FC236}">
              <a16:creationId xmlns:a16="http://schemas.microsoft.com/office/drawing/2014/main" id="{00000000-0008-0000-0200-00001A000000}"/>
            </a:ext>
          </a:extLst>
        </xdr:cNvPr>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0</xdr:col>
      <xdr:colOff>0</xdr:colOff>
      <xdr:row>517</xdr:row>
      <xdr:rowOff>152400</xdr:rowOff>
    </xdr:from>
    <xdr:ext cx="9115425" cy="5143500"/>
    <xdr:pic>
      <xdr:nvPicPr>
        <xdr:cNvPr id="27" name="image24.png" title="Image">
          <a:extLst>
            <a:ext uri="{FF2B5EF4-FFF2-40B4-BE49-F238E27FC236}">
              <a16:creationId xmlns:a16="http://schemas.microsoft.com/office/drawing/2014/main" id="{00000000-0008-0000-0200-00001B000000}"/>
            </a:ext>
          </a:extLst>
        </xdr:cNvPr>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0</xdr:col>
      <xdr:colOff>0</xdr:colOff>
      <xdr:row>551</xdr:row>
      <xdr:rowOff>28575</xdr:rowOff>
    </xdr:from>
    <xdr:ext cx="9077325" cy="5086350"/>
    <xdr:pic>
      <xdr:nvPicPr>
        <xdr:cNvPr id="28" name="image25.png" title="Image">
          <a:extLst>
            <a:ext uri="{FF2B5EF4-FFF2-40B4-BE49-F238E27FC236}">
              <a16:creationId xmlns:a16="http://schemas.microsoft.com/office/drawing/2014/main" id="{00000000-0008-0000-0200-00001C000000}"/>
            </a:ext>
          </a:extLst>
        </xdr:cNvPr>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0</xdr:col>
      <xdr:colOff>0</xdr:colOff>
      <xdr:row>924</xdr:row>
      <xdr:rowOff>161925</xdr:rowOff>
    </xdr:from>
    <xdr:ext cx="6286500" cy="9782175"/>
    <xdr:pic>
      <xdr:nvPicPr>
        <xdr:cNvPr id="29" name="image27.png" title="Image">
          <a:extLst>
            <a:ext uri="{FF2B5EF4-FFF2-40B4-BE49-F238E27FC236}">
              <a16:creationId xmlns:a16="http://schemas.microsoft.com/office/drawing/2014/main" id="{00000000-0008-0000-0200-00001D000000}"/>
            </a:ext>
          </a:extLst>
        </xdr:cNvPr>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denniskirk.com/parts-unlimited/heavy-duty-universal-hitch-4504-0062.p518081.prd/518081.sku"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mazon.com/yjracing-Universal-Exhaust-Connector-Stainless/dp/B07GXD5XFZ?th=1" TargetMode="External"/><Relationship Id="rId13" Type="http://schemas.openxmlformats.org/officeDocument/2006/relationships/hyperlink" Target="https://octaneinkllc.com/shop?olsPage=products%2F2-custom-your-design" TargetMode="External"/><Relationship Id="rId3" Type="http://schemas.openxmlformats.org/officeDocument/2006/relationships/hyperlink" Target="https://www.jegs.com/i/Jiffy-tite/517/21506/10002/-1" TargetMode="External"/><Relationship Id="rId7" Type="http://schemas.openxmlformats.org/officeDocument/2006/relationships/hyperlink" Target="https://atv.polaris.com/en-us/parts/" TargetMode="External"/><Relationship Id="rId12" Type="http://schemas.openxmlformats.org/officeDocument/2006/relationships/hyperlink" Target="https://www.motec.com.au/m800/m800software/" TargetMode="External"/><Relationship Id="rId2" Type="http://schemas.openxmlformats.org/officeDocument/2006/relationships/hyperlink" Target="https://www.denniskirk.com/parts-unlimited/heavy-duty-universal-hitch-4504-0062.p518081.prd/518081.sku" TargetMode="External"/><Relationship Id="rId1" Type="http://schemas.openxmlformats.org/officeDocument/2006/relationships/hyperlink" Target="https://www.ski-doo.com/build-and-price/vehicle-configuration.html?configAirPackageId=SPORT&amp;configAirPlatformId=SKI_RENEGADE&amp;configAirProfileName=BRP_SKI&amp;databrand=ski-doo&amp;modelYear=2019" TargetMode="External"/><Relationship Id="rId6" Type="http://schemas.openxmlformats.org/officeDocument/2006/relationships/hyperlink" Target="https://khaosmotorsports.com/collections/mandrel-bends/products/2-180-degree-45-degree-u-j-combo-exhaust-turbo-pipe-mandrel-bend-khaos-motorsports" TargetMode="External"/><Relationship Id="rId11" Type="http://schemas.openxmlformats.org/officeDocument/2006/relationships/hyperlink" Target="https://www.ski-doo.com/shop/for-sale/parts-iframe.html" TargetMode="External"/><Relationship Id="rId5" Type="http://schemas.openxmlformats.org/officeDocument/2006/relationships/hyperlink" Target="https://www.summitracing.com/parts/aph-8923" TargetMode="External"/><Relationship Id="rId10" Type="http://schemas.openxmlformats.org/officeDocument/2006/relationships/hyperlink" Target="https://snowmobiles.polaris.com/en-us/shop/accessories/shocks-suspension/2881411/" TargetMode="External"/><Relationship Id="rId4" Type="http://schemas.openxmlformats.org/officeDocument/2006/relationships/hyperlink" Target="https://www.jegs.com/i/Jiffy-tite/517/22506/10002/-1" TargetMode="External"/><Relationship Id="rId9" Type="http://schemas.openxmlformats.org/officeDocument/2006/relationships/hyperlink" Target="https://www.summitracing.com/parts/bch-13289/media/rotatingmodel/" TargetMode="External"/><Relationship Id="rId1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006"/>
  <sheetViews>
    <sheetView tabSelected="1" workbookViewId="0">
      <pane xSplit="1" ySplit="3" topLeftCell="B4" activePane="bottomRight" state="frozen"/>
      <selection pane="topRight" activeCell="B1" sqref="B1"/>
      <selection pane="bottomLeft" activeCell="A4" sqref="A4"/>
      <selection pane="bottomRight" activeCell="G132" sqref="G132"/>
    </sheetView>
  </sheetViews>
  <sheetFormatPr baseColWidth="10" defaultColWidth="14.5" defaultRowHeight="15" customHeight="1"/>
  <cols>
    <col min="1" max="1" width="46.83203125" customWidth="1"/>
    <col min="2" max="2" width="54.5" customWidth="1"/>
    <col min="3" max="5" width="16.6640625" customWidth="1"/>
    <col min="6" max="6" width="23.6640625" customWidth="1"/>
    <col min="7" max="7" width="20.83203125" customWidth="1"/>
    <col min="8" max="8" width="56.5" customWidth="1"/>
    <col min="9" max="27" width="8.6640625" customWidth="1"/>
  </cols>
  <sheetData>
    <row r="1" spans="1:12" ht="108.75" customHeight="1">
      <c r="A1" s="1" t="s">
        <v>0</v>
      </c>
      <c r="B1" s="130" t="s">
        <v>1</v>
      </c>
      <c r="C1" s="118"/>
      <c r="D1" s="118"/>
      <c r="E1" s="118"/>
      <c r="F1" s="118"/>
      <c r="G1" s="118"/>
      <c r="H1" s="118"/>
      <c r="I1" s="4"/>
      <c r="L1" s="6"/>
    </row>
    <row r="2" spans="1:12" ht="12" customHeight="1">
      <c r="A2" s="8" t="s">
        <v>5</v>
      </c>
      <c r="B2" s="8" t="s">
        <v>7</v>
      </c>
      <c r="C2" s="127" t="s">
        <v>8</v>
      </c>
      <c r="D2" s="128"/>
      <c r="E2" s="128"/>
      <c r="F2" s="128"/>
      <c r="G2" s="128"/>
      <c r="H2" s="129"/>
      <c r="L2" s="6" t="s">
        <v>9</v>
      </c>
    </row>
    <row r="3" spans="1:12" ht="12" customHeight="1">
      <c r="A3" s="14"/>
      <c r="B3" s="14"/>
      <c r="C3" s="15" t="s">
        <v>10</v>
      </c>
      <c r="D3" s="15" t="s">
        <v>11</v>
      </c>
      <c r="E3" s="15" t="s">
        <v>12</v>
      </c>
      <c r="F3" s="15" t="s">
        <v>13</v>
      </c>
      <c r="G3" s="15" t="s">
        <v>14</v>
      </c>
      <c r="H3" s="16" t="s">
        <v>15</v>
      </c>
    </row>
    <row r="4" spans="1:12" ht="12" customHeight="1">
      <c r="A4" s="17"/>
      <c r="B4" s="19"/>
      <c r="C4" s="21"/>
      <c r="D4" s="21"/>
      <c r="E4" s="21"/>
      <c r="F4" s="21"/>
      <c r="G4" s="21"/>
      <c r="H4" s="23"/>
    </row>
    <row r="5" spans="1:12" ht="12" customHeight="1">
      <c r="A5" s="27" t="s">
        <v>18</v>
      </c>
      <c r="B5" s="29" t="s">
        <v>21</v>
      </c>
      <c r="C5" s="31"/>
      <c r="D5" s="31"/>
      <c r="E5" s="36"/>
      <c r="F5" s="36">
        <v>9349</v>
      </c>
      <c r="G5" s="31">
        <f>MAX(C5:F5)</f>
        <v>9349</v>
      </c>
      <c r="H5" s="32" t="s">
        <v>23</v>
      </c>
    </row>
    <row r="6" spans="1:12" ht="12" customHeight="1">
      <c r="A6" s="39"/>
      <c r="B6" s="40"/>
      <c r="C6" s="21"/>
      <c r="D6" s="21"/>
      <c r="E6" s="21"/>
      <c r="F6" s="21"/>
      <c r="G6" s="21"/>
      <c r="H6" s="23"/>
    </row>
    <row r="7" spans="1:12" ht="12" customHeight="1">
      <c r="A7" s="41" t="s">
        <v>24</v>
      </c>
      <c r="B7" s="42"/>
      <c r="C7" s="43"/>
      <c r="D7" s="43"/>
      <c r="E7" s="43"/>
      <c r="F7" s="43"/>
      <c r="G7" s="43"/>
      <c r="H7" s="44"/>
    </row>
    <row r="8" spans="1:12" ht="12" customHeight="1">
      <c r="A8" s="45" t="s">
        <v>27</v>
      </c>
      <c r="B8" s="46" t="s">
        <v>28</v>
      </c>
      <c r="C8" s="31"/>
      <c r="D8" s="31"/>
      <c r="E8" s="31"/>
      <c r="F8" s="36">
        <v>22.95</v>
      </c>
      <c r="G8" s="31">
        <f t="shared" ref="G8:G16" si="0">MAX(C8:F8)</f>
        <v>22.95</v>
      </c>
      <c r="H8" s="47"/>
      <c r="L8" s="12" t="s">
        <v>20</v>
      </c>
    </row>
    <row r="9" spans="1:12" ht="12" customHeight="1">
      <c r="A9" s="39" t="s">
        <v>29</v>
      </c>
      <c r="B9" s="48" t="s">
        <v>30</v>
      </c>
      <c r="C9" s="21"/>
      <c r="D9" s="21"/>
      <c r="E9" s="21"/>
      <c r="F9" s="21"/>
      <c r="G9" s="21">
        <f t="shared" si="0"/>
        <v>0</v>
      </c>
      <c r="H9" s="23"/>
    </row>
    <row r="10" spans="1:12" ht="12" customHeight="1">
      <c r="A10" s="39" t="s">
        <v>31</v>
      </c>
      <c r="B10" s="48" t="s">
        <v>30</v>
      </c>
      <c r="C10" s="21"/>
      <c r="D10" s="21"/>
      <c r="E10" s="21"/>
      <c r="F10" s="21"/>
      <c r="G10" s="21">
        <f t="shared" si="0"/>
        <v>0</v>
      </c>
      <c r="H10" s="23"/>
    </row>
    <row r="11" spans="1:12" ht="12" customHeight="1">
      <c r="A11" s="39" t="s">
        <v>32</v>
      </c>
      <c r="B11" s="48" t="s">
        <v>30</v>
      </c>
      <c r="C11" s="21"/>
      <c r="D11" s="21"/>
      <c r="E11" s="21"/>
      <c r="F11" s="21"/>
      <c r="G11" s="21">
        <f t="shared" si="0"/>
        <v>0</v>
      </c>
      <c r="H11" s="23"/>
    </row>
    <row r="12" spans="1:12" ht="12" customHeight="1">
      <c r="A12" s="39" t="s">
        <v>33</v>
      </c>
      <c r="B12" s="48" t="s">
        <v>30</v>
      </c>
      <c r="C12" s="21"/>
      <c r="D12" s="21"/>
      <c r="E12" s="21"/>
      <c r="F12" s="21"/>
      <c r="G12" s="21">
        <f t="shared" si="0"/>
        <v>0</v>
      </c>
      <c r="H12" s="23"/>
    </row>
    <row r="13" spans="1:12" ht="12" customHeight="1">
      <c r="A13" s="39" t="s">
        <v>34</v>
      </c>
      <c r="B13" s="48" t="s">
        <v>35</v>
      </c>
      <c r="C13" s="21"/>
      <c r="D13" s="21"/>
      <c r="E13" s="21"/>
      <c r="F13" s="21"/>
      <c r="G13" s="21">
        <f t="shared" si="0"/>
        <v>0</v>
      </c>
      <c r="H13" s="23"/>
    </row>
    <row r="14" spans="1:12" ht="12" customHeight="1">
      <c r="A14" s="39" t="s">
        <v>36</v>
      </c>
      <c r="B14" s="48" t="s">
        <v>30</v>
      </c>
      <c r="C14" s="21"/>
      <c r="D14" s="21"/>
      <c r="E14" s="21"/>
      <c r="F14" s="21"/>
      <c r="G14" s="21">
        <f t="shared" si="0"/>
        <v>0</v>
      </c>
      <c r="H14" s="23"/>
    </row>
    <row r="15" spans="1:12" ht="12" customHeight="1">
      <c r="A15" s="39" t="s">
        <v>37</v>
      </c>
      <c r="B15" s="48" t="s">
        <v>30</v>
      </c>
      <c r="C15" s="21"/>
      <c r="D15" s="21"/>
      <c r="E15" s="21"/>
      <c r="F15" s="21"/>
      <c r="G15" s="21">
        <f t="shared" si="0"/>
        <v>0</v>
      </c>
      <c r="H15" s="23"/>
    </row>
    <row r="16" spans="1:12" ht="12" customHeight="1">
      <c r="A16" s="39" t="s">
        <v>38</v>
      </c>
      <c r="B16" s="48" t="s">
        <v>30</v>
      </c>
      <c r="C16" s="21"/>
      <c r="D16" s="21"/>
      <c r="E16" s="21"/>
      <c r="F16" s="21"/>
      <c r="G16" s="21">
        <f t="shared" si="0"/>
        <v>0</v>
      </c>
      <c r="H16" s="23"/>
    </row>
    <row r="17" spans="1:8" ht="12" customHeight="1">
      <c r="A17" s="39"/>
      <c r="B17" s="40"/>
      <c r="C17" s="21"/>
      <c r="D17" s="21"/>
      <c r="E17" s="21"/>
      <c r="F17" s="21"/>
      <c r="G17" s="21"/>
      <c r="H17" s="23"/>
    </row>
    <row r="18" spans="1:8" ht="12" customHeight="1">
      <c r="A18" s="41" t="s">
        <v>39</v>
      </c>
      <c r="B18" s="50" t="s">
        <v>41</v>
      </c>
      <c r="C18" s="43"/>
      <c r="D18" s="43"/>
      <c r="E18" s="43"/>
      <c r="F18" s="43"/>
      <c r="G18" s="43"/>
      <c r="H18" s="44"/>
    </row>
    <row r="19" spans="1:8" ht="12" customHeight="1">
      <c r="A19" s="39" t="s">
        <v>42</v>
      </c>
      <c r="B19" s="48" t="s">
        <v>35</v>
      </c>
      <c r="C19" s="21"/>
      <c r="D19" s="21"/>
      <c r="E19" s="21"/>
      <c r="F19" s="21"/>
      <c r="G19" s="21">
        <f t="shared" ref="G19:G27" si="1">MAX(C19:F19)</f>
        <v>0</v>
      </c>
      <c r="H19" s="23"/>
    </row>
    <row r="20" spans="1:8" ht="12" customHeight="1">
      <c r="A20" s="39" t="s">
        <v>43</v>
      </c>
      <c r="B20" s="48" t="s">
        <v>35</v>
      </c>
      <c r="C20" s="21"/>
      <c r="D20" s="21"/>
      <c r="E20" s="21"/>
      <c r="F20" s="21"/>
      <c r="G20" s="21">
        <f t="shared" si="1"/>
        <v>0</v>
      </c>
      <c r="H20" s="23"/>
    </row>
    <row r="21" spans="1:8" ht="12" customHeight="1">
      <c r="A21" s="39" t="s">
        <v>44</v>
      </c>
      <c r="B21" s="48" t="s">
        <v>35</v>
      </c>
      <c r="C21" s="21"/>
      <c r="D21" s="21"/>
      <c r="E21" s="21"/>
      <c r="F21" s="21"/>
      <c r="G21" s="21">
        <f t="shared" si="1"/>
        <v>0</v>
      </c>
      <c r="H21" s="23"/>
    </row>
    <row r="22" spans="1:8" ht="12" customHeight="1">
      <c r="A22" s="39" t="s">
        <v>45</v>
      </c>
      <c r="B22" s="48" t="s">
        <v>35</v>
      </c>
      <c r="C22" s="21"/>
      <c r="D22" s="21"/>
      <c r="E22" s="21"/>
      <c r="F22" s="21"/>
      <c r="G22" s="21">
        <f t="shared" si="1"/>
        <v>0</v>
      </c>
      <c r="H22" s="23"/>
    </row>
    <row r="23" spans="1:8" ht="12" customHeight="1">
      <c r="A23" s="39" t="s">
        <v>46</v>
      </c>
      <c r="B23" s="48" t="s">
        <v>35</v>
      </c>
      <c r="C23" s="21"/>
      <c r="D23" s="21"/>
      <c r="E23" s="21"/>
      <c r="F23" s="21"/>
      <c r="G23" s="21">
        <f t="shared" si="1"/>
        <v>0</v>
      </c>
      <c r="H23" s="23"/>
    </row>
    <row r="24" spans="1:8" ht="12" customHeight="1">
      <c r="A24" s="52" t="s">
        <v>48</v>
      </c>
      <c r="B24" s="48" t="s">
        <v>35</v>
      </c>
      <c r="C24" s="21"/>
      <c r="D24" s="21"/>
      <c r="E24" s="21"/>
      <c r="F24" s="21"/>
      <c r="G24" s="21">
        <f t="shared" si="1"/>
        <v>0</v>
      </c>
      <c r="H24" s="23"/>
    </row>
    <row r="25" spans="1:8" ht="12" customHeight="1">
      <c r="A25" s="39" t="s">
        <v>51</v>
      </c>
      <c r="B25" s="48" t="s">
        <v>30</v>
      </c>
      <c r="C25" s="21"/>
      <c r="D25" s="21"/>
      <c r="E25" s="21"/>
      <c r="F25" s="21"/>
      <c r="G25" s="21">
        <f t="shared" si="1"/>
        <v>0</v>
      </c>
      <c r="H25" s="23"/>
    </row>
    <row r="26" spans="1:8" ht="12" customHeight="1">
      <c r="A26" s="39" t="s">
        <v>52</v>
      </c>
      <c r="B26" s="48" t="s">
        <v>30</v>
      </c>
      <c r="C26" s="21"/>
      <c r="D26" s="21"/>
      <c r="E26" s="21"/>
      <c r="F26" s="21"/>
      <c r="G26" s="21">
        <f t="shared" si="1"/>
        <v>0</v>
      </c>
      <c r="H26" s="23"/>
    </row>
    <row r="27" spans="1:8" ht="12" customHeight="1">
      <c r="A27" s="39" t="s">
        <v>38</v>
      </c>
      <c r="B27" s="48" t="s">
        <v>30</v>
      </c>
      <c r="C27" s="21"/>
      <c r="D27" s="21"/>
      <c r="E27" s="21"/>
      <c r="F27" s="21"/>
      <c r="G27" s="21">
        <f t="shared" si="1"/>
        <v>0</v>
      </c>
      <c r="H27" s="23"/>
    </row>
    <row r="28" spans="1:8" ht="12" customHeight="1">
      <c r="A28" s="52"/>
      <c r="B28" s="40"/>
      <c r="C28" s="21"/>
      <c r="D28" s="21"/>
      <c r="E28" s="21"/>
      <c r="F28" s="21"/>
      <c r="G28" s="21"/>
      <c r="H28" s="23"/>
    </row>
    <row r="29" spans="1:8" ht="12" customHeight="1">
      <c r="A29" s="41" t="s">
        <v>53</v>
      </c>
      <c r="B29" s="42"/>
      <c r="C29" s="43"/>
      <c r="D29" s="43"/>
      <c r="E29" s="43"/>
      <c r="F29" s="43"/>
      <c r="G29" s="43"/>
      <c r="H29" s="44"/>
    </row>
    <row r="30" spans="1:8" ht="12" customHeight="1">
      <c r="A30" s="39" t="s">
        <v>54</v>
      </c>
      <c r="B30" s="48" t="s">
        <v>30</v>
      </c>
      <c r="C30" s="21"/>
      <c r="D30" s="21"/>
      <c r="E30" s="21"/>
      <c r="F30" s="21"/>
      <c r="G30" s="21">
        <f t="shared" ref="G30:G39" si="2">MAX(C30:F30)</f>
        <v>0</v>
      </c>
      <c r="H30" s="23"/>
    </row>
    <row r="31" spans="1:8" ht="12" customHeight="1">
      <c r="A31" s="39" t="s">
        <v>56</v>
      </c>
      <c r="B31" s="48" t="s">
        <v>30</v>
      </c>
      <c r="C31" s="21"/>
      <c r="D31" s="21"/>
      <c r="E31" s="21"/>
      <c r="F31" s="21"/>
      <c r="G31" s="21">
        <f t="shared" si="2"/>
        <v>0</v>
      </c>
      <c r="H31" s="23"/>
    </row>
    <row r="32" spans="1:8" ht="12" customHeight="1">
      <c r="A32" s="39" t="s">
        <v>57</v>
      </c>
      <c r="B32" s="48" t="s">
        <v>30</v>
      </c>
      <c r="C32" s="21"/>
      <c r="D32" s="21"/>
      <c r="E32" s="21"/>
      <c r="F32" s="21"/>
      <c r="G32" s="21">
        <f t="shared" si="2"/>
        <v>0</v>
      </c>
      <c r="H32" s="23"/>
    </row>
    <row r="33" spans="1:8" ht="12" customHeight="1">
      <c r="A33" s="45" t="s">
        <v>58</v>
      </c>
      <c r="B33" s="29" t="s">
        <v>59</v>
      </c>
      <c r="C33" s="31"/>
      <c r="D33" s="31"/>
      <c r="E33" s="31"/>
      <c r="F33" s="36"/>
      <c r="G33" s="31">
        <f t="shared" si="2"/>
        <v>0</v>
      </c>
      <c r="H33" s="32" t="s">
        <v>61</v>
      </c>
    </row>
    <row r="34" spans="1:8" ht="12" customHeight="1">
      <c r="A34" s="39" t="s">
        <v>62</v>
      </c>
      <c r="B34" s="48" t="s">
        <v>30</v>
      </c>
      <c r="C34" s="21"/>
      <c r="D34" s="21"/>
      <c r="E34" s="21"/>
      <c r="F34" s="21"/>
      <c r="G34" s="21">
        <f t="shared" si="2"/>
        <v>0</v>
      </c>
      <c r="H34" s="23"/>
    </row>
    <row r="35" spans="1:8" ht="12" customHeight="1">
      <c r="A35" s="39" t="s">
        <v>64</v>
      </c>
      <c r="B35" s="48" t="s">
        <v>30</v>
      </c>
      <c r="C35" s="21"/>
      <c r="D35" s="21"/>
      <c r="E35" s="21"/>
      <c r="F35" s="21"/>
      <c r="G35" s="21">
        <f t="shared" si="2"/>
        <v>0</v>
      </c>
      <c r="H35" s="23"/>
    </row>
    <row r="36" spans="1:8" ht="12" customHeight="1">
      <c r="A36" s="39" t="s">
        <v>65</v>
      </c>
      <c r="B36" s="48" t="s">
        <v>30</v>
      </c>
      <c r="C36" s="21"/>
      <c r="D36" s="21"/>
      <c r="E36" s="21"/>
      <c r="F36" s="21"/>
      <c r="G36" s="21">
        <f t="shared" si="2"/>
        <v>0</v>
      </c>
      <c r="H36" s="23"/>
    </row>
    <row r="37" spans="1:8" ht="12" customHeight="1">
      <c r="A37" s="39" t="s">
        <v>67</v>
      </c>
      <c r="B37" s="48" t="s">
        <v>30</v>
      </c>
      <c r="C37" s="21"/>
      <c r="D37" s="21"/>
      <c r="E37" s="21"/>
      <c r="F37" s="21"/>
      <c r="G37" s="21">
        <f t="shared" si="2"/>
        <v>0</v>
      </c>
      <c r="H37" s="23"/>
    </row>
    <row r="38" spans="1:8" ht="12" customHeight="1">
      <c r="A38" s="39" t="s">
        <v>52</v>
      </c>
      <c r="B38" s="48" t="s">
        <v>30</v>
      </c>
      <c r="C38" s="21"/>
      <c r="D38" s="21"/>
      <c r="E38" s="21"/>
      <c r="F38" s="21"/>
      <c r="G38" s="21">
        <f t="shared" si="2"/>
        <v>0</v>
      </c>
      <c r="H38" s="23"/>
    </row>
    <row r="39" spans="1:8" ht="12" customHeight="1">
      <c r="A39" s="39" t="s">
        <v>38</v>
      </c>
      <c r="B39" s="48" t="s">
        <v>30</v>
      </c>
      <c r="C39" s="21"/>
      <c r="D39" s="21"/>
      <c r="E39" s="21"/>
      <c r="F39" s="21"/>
      <c r="G39" s="21">
        <f t="shared" si="2"/>
        <v>0</v>
      </c>
      <c r="H39" s="23"/>
    </row>
    <row r="40" spans="1:8" ht="12" customHeight="1">
      <c r="A40" s="39"/>
      <c r="B40" s="40"/>
      <c r="C40" s="21"/>
      <c r="D40" s="21"/>
      <c r="E40" s="21"/>
      <c r="F40" s="21"/>
      <c r="G40" s="21"/>
      <c r="H40" s="23"/>
    </row>
    <row r="41" spans="1:8" ht="12" customHeight="1">
      <c r="A41" s="41" t="s">
        <v>70</v>
      </c>
      <c r="B41" s="42"/>
      <c r="C41" s="43"/>
      <c r="D41" s="43"/>
      <c r="E41" s="43"/>
      <c r="F41" s="43"/>
      <c r="G41" s="43"/>
      <c r="H41" s="44"/>
    </row>
    <row r="42" spans="1:8" ht="12" customHeight="1">
      <c r="A42" s="39" t="s">
        <v>71</v>
      </c>
      <c r="B42" s="48" t="s">
        <v>72</v>
      </c>
      <c r="C42" s="21"/>
      <c r="D42" s="21"/>
      <c r="E42" s="21"/>
      <c r="F42" s="21"/>
      <c r="G42" s="21">
        <f t="shared" ref="G42:G49" si="3">MAX(C42:F42)</f>
        <v>0</v>
      </c>
      <c r="H42" s="23"/>
    </row>
    <row r="43" spans="1:8" ht="12" customHeight="1">
      <c r="A43" s="39" t="s">
        <v>74</v>
      </c>
      <c r="B43" s="48" t="s">
        <v>35</v>
      </c>
      <c r="C43" s="21"/>
      <c r="D43" s="21"/>
      <c r="E43" s="21"/>
      <c r="F43" s="21"/>
      <c r="G43" s="21">
        <f t="shared" si="3"/>
        <v>0</v>
      </c>
      <c r="H43" s="23"/>
    </row>
    <row r="44" spans="1:8" ht="12" customHeight="1">
      <c r="A44" s="55" t="s">
        <v>47</v>
      </c>
      <c r="B44" s="29" t="s">
        <v>59</v>
      </c>
      <c r="C44" s="31"/>
      <c r="D44" s="31"/>
      <c r="E44" s="31"/>
      <c r="F44" s="36"/>
      <c r="G44" s="31">
        <f t="shared" si="3"/>
        <v>0</v>
      </c>
      <c r="H44" s="32" t="s">
        <v>77</v>
      </c>
    </row>
    <row r="45" spans="1:8" ht="12" customHeight="1">
      <c r="A45" s="39" t="s">
        <v>78</v>
      </c>
      <c r="B45" s="48" t="s">
        <v>30</v>
      </c>
      <c r="C45" s="21"/>
      <c r="D45" s="21"/>
      <c r="E45" s="21"/>
      <c r="F45" s="21"/>
      <c r="G45" s="21">
        <f t="shared" si="3"/>
        <v>0</v>
      </c>
      <c r="H45" s="23"/>
    </row>
    <row r="46" spans="1:8" ht="12" customHeight="1">
      <c r="A46" s="39" t="s">
        <v>79</v>
      </c>
      <c r="B46" s="48" t="s">
        <v>72</v>
      </c>
      <c r="C46" s="21"/>
      <c r="D46" s="21"/>
      <c r="E46" s="21"/>
      <c r="F46" s="21"/>
      <c r="G46" s="21">
        <f t="shared" si="3"/>
        <v>0</v>
      </c>
      <c r="H46" s="23"/>
    </row>
    <row r="47" spans="1:8" ht="12" customHeight="1">
      <c r="A47" s="39" t="s">
        <v>80</v>
      </c>
      <c r="B47" s="48" t="s">
        <v>30</v>
      </c>
      <c r="C47" s="21"/>
      <c r="D47" s="21"/>
      <c r="E47" s="21"/>
      <c r="F47" s="21"/>
      <c r="G47" s="21">
        <f t="shared" si="3"/>
        <v>0</v>
      </c>
      <c r="H47" s="23"/>
    </row>
    <row r="48" spans="1:8" ht="12" customHeight="1">
      <c r="A48" s="39" t="s">
        <v>81</v>
      </c>
      <c r="B48" s="48" t="s">
        <v>72</v>
      </c>
      <c r="C48" s="21"/>
      <c r="D48" s="21"/>
      <c r="E48" s="21"/>
      <c r="F48" s="21"/>
      <c r="G48" s="21">
        <f t="shared" si="3"/>
        <v>0</v>
      </c>
      <c r="H48" s="23"/>
    </row>
    <row r="49" spans="1:8" ht="12" customHeight="1">
      <c r="A49" s="45" t="s">
        <v>82</v>
      </c>
      <c r="B49" s="29" t="s">
        <v>83</v>
      </c>
      <c r="C49" s="31"/>
      <c r="D49" s="31"/>
      <c r="E49" s="31"/>
      <c r="F49" s="36"/>
      <c r="G49" s="31">
        <f t="shared" si="3"/>
        <v>0</v>
      </c>
      <c r="H49" s="32" t="s">
        <v>84</v>
      </c>
    </row>
    <row r="50" spans="1:8" ht="12" customHeight="1">
      <c r="A50" s="56" t="s">
        <v>55</v>
      </c>
      <c r="B50" s="57" t="s">
        <v>86</v>
      </c>
      <c r="C50" s="58"/>
      <c r="D50" s="58"/>
      <c r="E50" s="58"/>
      <c r="F50" s="59">
        <v>53.63</v>
      </c>
      <c r="G50" s="36">
        <v>0</v>
      </c>
      <c r="H50" s="60" t="s">
        <v>87</v>
      </c>
    </row>
    <row r="51" spans="1:8" ht="12" customHeight="1">
      <c r="A51" s="39" t="s">
        <v>52</v>
      </c>
      <c r="B51" s="48" t="s">
        <v>30</v>
      </c>
      <c r="C51" s="21"/>
      <c r="D51" s="21"/>
      <c r="E51" s="21"/>
      <c r="F51" s="21"/>
      <c r="G51" s="21">
        <f t="shared" ref="G51:G52" si="4">MAX(C51:F51)</f>
        <v>0</v>
      </c>
      <c r="H51" s="23"/>
    </row>
    <row r="52" spans="1:8" ht="12" customHeight="1">
      <c r="A52" s="39" t="s">
        <v>38</v>
      </c>
      <c r="B52" s="48" t="s">
        <v>30</v>
      </c>
      <c r="C52" s="21"/>
      <c r="D52" s="21"/>
      <c r="E52" s="21"/>
      <c r="F52" s="21"/>
      <c r="G52" s="21">
        <f t="shared" si="4"/>
        <v>0</v>
      </c>
      <c r="H52" s="23"/>
    </row>
    <row r="53" spans="1:8" ht="12" customHeight="1">
      <c r="A53" s="39"/>
      <c r="B53" s="40"/>
      <c r="C53" s="21"/>
      <c r="D53" s="21"/>
      <c r="E53" s="21"/>
      <c r="F53" s="21"/>
      <c r="G53" s="21"/>
      <c r="H53" s="23"/>
    </row>
    <row r="54" spans="1:8" ht="12" customHeight="1">
      <c r="A54" s="41" t="s">
        <v>89</v>
      </c>
      <c r="B54" s="42"/>
      <c r="C54" s="43"/>
      <c r="D54" s="43"/>
      <c r="E54" s="43"/>
      <c r="F54" s="43"/>
      <c r="G54" s="43"/>
      <c r="H54" s="44"/>
    </row>
    <row r="55" spans="1:8" ht="12" customHeight="1">
      <c r="A55" s="39" t="s">
        <v>90</v>
      </c>
      <c r="B55" s="48" t="s">
        <v>35</v>
      </c>
      <c r="C55" s="21"/>
      <c r="D55" s="21"/>
      <c r="E55" s="21"/>
      <c r="F55" s="21"/>
      <c r="G55" s="21">
        <f>MAX(C55:F55)</f>
        <v>0</v>
      </c>
      <c r="H55" s="23"/>
    </row>
    <row r="56" spans="1:8" ht="12" customHeight="1">
      <c r="A56" s="55" t="s">
        <v>49</v>
      </c>
      <c r="B56" s="29" t="s">
        <v>59</v>
      </c>
      <c r="C56" s="36">
        <v>268.74</v>
      </c>
      <c r="D56" s="31"/>
      <c r="E56" s="31"/>
      <c r="F56" s="31"/>
      <c r="G56" s="36">
        <v>0</v>
      </c>
      <c r="H56" s="32" t="s">
        <v>91</v>
      </c>
    </row>
    <row r="57" spans="1:8" ht="12" customHeight="1">
      <c r="A57" s="55" t="s">
        <v>92</v>
      </c>
      <c r="B57" s="29" t="s">
        <v>93</v>
      </c>
      <c r="C57" s="31"/>
      <c r="D57" s="31"/>
      <c r="E57" s="36">
        <v>75</v>
      </c>
      <c r="F57" s="31"/>
      <c r="G57" s="31">
        <f t="shared" ref="G57:G64" si="5">MAX(C57:F57)</f>
        <v>75</v>
      </c>
      <c r="H57" s="32" t="s">
        <v>73</v>
      </c>
    </row>
    <row r="58" spans="1:8" ht="12" customHeight="1">
      <c r="A58" s="39" t="s">
        <v>95</v>
      </c>
      <c r="B58" s="48" t="s">
        <v>30</v>
      </c>
      <c r="C58" s="21"/>
      <c r="D58" s="21"/>
      <c r="E58" s="21"/>
      <c r="F58" s="21"/>
      <c r="G58" s="21">
        <f t="shared" si="5"/>
        <v>0</v>
      </c>
      <c r="H58" s="23"/>
    </row>
    <row r="59" spans="1:8" ht="12" customHeight="1">
      <c r="A59" s="55" t="s">
        <v>75</v>
      </c>
      <c r="B59" s="29" t="s">
        <v>96</v>
      </c>
      <c r="C59" s="31"/>
      <c r="D59" s="31"/>
      <c r="E59" s="61">
        <v>42.97</v>
      </c>
      <c r="F59" s="31"/>
      <c r="G59" s="31">
        <f t="shared" si="5"/>
        <v>42.97</v>
      </c>
      <c r="H59" s="32" t="s">
        <v>76</v>
      </c>
    </row>
    <row r="60" spans="1:8" ht="12" customHeight="1">
      <c r="A60" s="39" t="s">
        <v>97</v>
      </c>
      <c r="B60" s="48" t="s">
        <v>30</v>
      </c>
      <c r="C60" s="21"/>
      <c r="D60" s="21"/>
      <c r="E60" s="21"/>
      <c r="F60" s="21"/>
      <c r="G60" s="21">
        <f t="shared" si="5"/>
        <v>0</v>
      </c>
      <c r="H60" s="23"/>
    </row>
    <row r="61" spans="1:8" ht="12" customHeight="1">
      <c r="A61" s="39" t="s">
        <v>98</v>
      </c>
      <c r="B61" s="48" t="s">
        <v>30</v>
      </c>
      <c r="C61" s="21"/>
      <c r="D61" s="21"/>
      <c r="E61" s="21"/>
      <c r="F61" s="21"/>
      <c r="G61" s="21">
        <f t="shared" si="5"/>
        <v>0</v>
      </c>
      <c r="H61" s="23"/>
    </row>
    <row r="62" spans="1:8" ht="12" customHeight="1">
      <c r="A62" s="39" t="s">
        <v>99</v>
      </c>
      <c r="B62" s="48" t="s">
        <v>30</v>
      </c>
      <c r="C62" s="21"/>
      <c r="D62" s="21"/>
      <c r="E62" s="21"/>
      <c r="F62" s="21"/>
      <c r="G62" s="21">
        <f t="shared" si="5"/>
        <v>0</v>
      </c>
      <c r="H62" s="23"/>
    </row>
    <row r="63" spans="1:8" ht="12" customHeight="1">
      <c r="A63" s="39" t="s">
        <v>52</v>
      </c>
      <c r="B63" s="48" t="s">
        <v>30</v>
      </c>
      <c r="C63" s="21"/>
      <c r="D63" s="21"/>
      <c r="E63" s="21"/>
      <c r="F63" s="21"/>
      <c r="G63" s="21">
        <f t="shared" si="5"/>
        <v>0</v>
      </c>
      <c r="H63" s="23"/>
    </row>
    <row r="64" spans="1:8" ht="12" customHeight="1">
      <c r="A64" s="39" t="s">
        <v>38</v>
      </c>
      <c r="B64" s="48" t="s">
        <v>30</v>
      </c>
      <c r="C64" s="21"/>
      <c r="D64" s="21"/>
      <c r="E64" s="21"/>
      <c r="F64" s="21"/>
      <c r="G64" s="21">
        <f t="shared" si="5"/>
        <v>0</v>
      </c>
      <c r="H64" s="23"/>
    </row>
    <row r="65" spans="1:8" ht="12" customHeight="1">
      <c r="A65" s="52"/>
      <c r="B65" s="40"/>
      <c r="C65" s="21"/>
      <c r="D65" s="21"/>
      <c r="E65" s="21"/>
      <c r="F65" s="21"/>
      <c r="G65" s="21"/>
      <c r="H65" s="23"/>
    </row>
    <row r="66" spans="1:8" ht="12" customHeight="1">
      <c r="A66" s="41" t="s">
        <v>100</v>
      </c>
      <c r="B66" s="42"/>
      <c r="C66" s="43"/>
      <c r="D66" s="43"/>
      <c r="E66" s="43"/>
      <c r="F66" s="43"/>
      <c r="G66" s="43"/>
      <c r="H66" s="44"/>
    </row>
    <row r="67" spans="1:8" ht="12" customHeight="1">
      <c r="A67" s="39" t="s">
        <v>102</v>
      </c>
      <c r="B67" s="48" t="s">
        <v>35</v>
      </c>
      <c r="C67" s="21"/>
      <c r="D67" s="21"/>
      <c r="E67" s="21"/>
      <c r="F67" s="21"/>
      <c r="G67" s="21">
        <f>MAX(C67:F67)</f>
        <v>0</v>
      </c>
      <c r="H67" s="23"/>
    </row>
    <row r="68" spans="1:8" ht="12" customHeight="1">
      <c r="A68" s="55" t="s">
        <v>103</v>
      </c>
      <c r="B68" s="29" t="s">
        <v>104</v>
      </c>
      <c r="C68" s="62">
        <f>(50+85)*2</f>
        <v>270</v>
      </c>
      <c r="D68" s="31"/>
      <c r="E68" s="31">
        <f>399*2</f>
        <v>798</v>
      </c>
      <c r="F68" s="31">
        <f>Supporting_Calculations!E67</f>
        <v>927</v>
      </c>
      <c r="G68" s="31">
        <f>MAX(C68:E68)*1.5-C68</f>
        <v>927</v>
      </c>
      <c r="H68" s="32" t="s">
        <v>109</v>
      </c>
    </row>
    <row r="69" spans="1:8" ht="12" customHeight="1">
      <c r="A69" s="39" t="s">
        <v>110</v>
      </c>
      <c r="B69" s="48" t="s">
        <v>35</v>
      </c>
      <c r="C69" s="21"/>
      <c r="D69" s="21"/>
      <c r="E69" s="21"/>
      <c r="F69" s="21"/>
      <c r="G69" s="21">
        <f t="shared" ref="G69:G72" si="6">MAX(C69:F69)</f>
        <v>0</v>
      </c>
      <c r="H69" s="23"/>
    </row>
    <row r="70" spans="1:8" ht="12" customHeight="1">
      <c r="A70" s="45" t="s">
        <v>111</v>
      </c>
      <c r="B70" s="29" t="s">
        <v>83</v>
      </c>
      <c r="C70" s="31"/>
      <c r="D70" s="31"/>
      <c r="E70" s="31"/>
      <c r="F70" s="31"/>
      <c r="G70" s="31">
        <f t="shared" si="6"/>
        <v>0</v>
      </c>
      <c r="H70" s="32" t="s">
        <v>113</v>
      </c>
    </row>
    <row r="71" spans="1:8" ht="12" customHeight="1">
      <c r="A71" s="39" t="s">
        <v>52</v>
      </c>
      <c r="B71" s="48" t="s">
        <v>30</v>
      </c>
      <c r="C71" s="21"/>
      <c r="D71" s="21"/>
      <c r="E71" s="21"/>
      <c r="F71" s="21"/>
      <c r="G71" s="21">
        <f t="shared" si="6"/>
        <v>0</v>
      </c>
      <c r="H71" s="23"/>
    </row>
    <row r="72" spans="1:8" ht="12" customHeight="1">
      <c r="A72" s="39" t="s">
        <v>38</v>
      </c>
      <c r="B72" s="48" t="s">
        <v>30</v>
      </c>
      <c r="C72" s="21"/>
      <c r="D72" s="21"/>
      <c r="E72" s="21"/>
      <c r="F72" s="21"/>
      <c r="G72" s="21">
        <f t="shared" si="6"/>
        <v>0</v>
      </c>
      <c r="H72" s="23"/>
    </row>
    <row r="73" spans="1:8" ht="12" customHeight="1">
      <c r="A73" s="39"/>
      <c r="B73" s="40"/>
      <c r="C73" s="21"/>
      <c r="D73" s="21"/>
      <c r="E73" s="21"/>
      <c r="F73" s="21"/>
      <c r="G73" s="21"/>
      <c r="H73" s="23"/>
    </row>
    <row r="74" spans="1:8" ht="12" customHeight="1">
      <c r="A74" s="41" t="s">
        <v>114</v>
      </c>
      <c r="B74" s="42"/>
      <c r="C74" s="43"/>
      <c r="D74" s="43"/>
      <c r="E74" s="43"/>
      <c r="F74" s="43"/>
      <c r="G74" s="43"/>
      <c r="H74" s="44"/>
    </row>
    <row r="75" spans="1:8" ht="12" customHeight="1">
      <c r="A75" s="39" t="s">
        <v>115</v>
      </c>
      <c r="B75" s="48" t="s">
        <v>35</v>
      </c>
      <c r="C75" s="21"/>
      <c r="D75" s="21"/>
      <c r="E75" s="21"/>
      <c r="F75" s="21"/>
      <c r="G75" s="21">
        <f>MAX(C75:F75)</f>
        <v>0</v>
      </c>
      <c r="H75" s="23"/>
    </row>
    <row r="76" spans="1:8" ht="12" customHeight="1">
      <c r="A76" s="55" t="s">
        <v>103</v>
      </c>
      <c r="B76" s="63"/>
      <c r="C76" s="36">
        <v>270</v>
      </c>
      <c r="D76" s="31"/>
      <c r="E76" s="36">
        <v>999</v>
      </c>
      <c r="F76" s="31">
        <f>Supporting_Calculations!E75</f>
        <v>1228.5</v>
      </c>
      <c r="G76" s="31">
        <f>Supporting_Calculations!F75</f>
        <v>1228.5</v>
      </c>
      <c r="H76" s="47"/>
    </row>
    <row r="77" spans="1:8" ht="12" customHeight="1">
      <c r="A77" s="39" t="s">
        <v>119</v>
      </c>
      <c r="B77" s="48" t="s">
        <v>35</v>
      </c>
      <c r="C77" s="21"/>
      <c r="D77" s="21"/>
      <c r="E77" s="21"/>
      <c r="F77" s="21"/>
      <c r="G77" s="21">
        <f t="shared" ref="G77:G80" si="7">MAX(C77:F77)</f>
        <v>0</v>
      </c>
      <c r="H77" s="23"/>
    </row>
    <row r="78" spans="1:8" ht="12" customHeight="1">
      <c r="A78" s="39" t="s">
        <v>120</v>
      </c>
      <c r="B78" s="48" t="s">
        <v>35</v>
      </c>
      <c r="C78" s="21"/>
      <c r="D78" s="21"/>
      <c r="E78" s="21"/>
      <c r="F78" s="21"/>
      <c r="G78" s="21">
        <f t="shared" si="7"/>
        <v>0</v>
      </c>
      <c r="H78" s="23"/>
    </row>
    <row r="79" spans="1:8" ht="12" customHeight="1">
      <c r="A79" s="39" t="s">
        <v>52</v>
      </c>
      <c r="B79" s="48" t="s">
        <v>30</v>
      </c>
      <c r="C79" s="21"/>
      <c r="D79" s="21"/>
      <c r="E79" s="21"/>
      <c r="F79" s="21"/>
      <c r="G79" s="21">
        <f t="shared" si="7"/>
        <v>0</v>
      </c>
      <c r="H79" s="23"/>
    </row>
    <row r="80" spans="1:8" ht="12" customHeight="1">
      <c r="A80" s="39" t="s">
        <v>38</v>
      </c>
      <c r="B80" s="48" t="s">
        <v>30</v>
      </c>
      <c r="C80" s="21"/>
      <c r="D80" s="21"/>
      <c r="E80" s="21"/>
      <c r="F80" s="21"/>
      <c r="G80" s="21">
        <f t="shared" si="7"/>
        <v>0</v>
      </c>
      <c r="H80" s="23"/>
    </row>
    <row r="81" spans="1:8" ht="12" customHeight="1">
      <c r="A81" s="39"/>
      <c r="B81" s="40"/>
      <c r="C81" s="21"/>
      <c r="D81" s="21"/>
      <c r="E81" s="21"/>
      <c r="F81" s="21"/>
      <c r="G81" s="21"/>
      <c r="H81" s="23"/>
    </row>
    <row r="82" spans="1:8" ht="12" customHeight="1">
      <c r="A82" s="41" t="s">
        <v>123</v>
      </c>
      <c r="B82" s="42"/>
      <c r="C82" s="43"/>
      <c r="D82" s="43"/>
      <c r="E82" s="43"/>
      <c r="F82" s="43"/>
      <c r="G82" s="43"/>
      <c r="H82" s="44"/>
    </row>
    <row r="83" spans="1:8" ht="12" customHeight="1">
      <c r="A83" s="45" t="s">
        <v>124</v>
      </c>
      <c r="B83" s="63" t="s">
        <v>125</v>
      </c>
      <c r="C83" s="31"/>
      <c r="D83" s="31"/>
      <c r="E83" s="64">
        <v>779.99</v>
      </c>
      <c r="F83" s="65">
        <v>50</v>
      </c>
      <c r="G83" s="36">
        <v>0</v>
      </c>
      <c r="H83" s="32" t="s">
        <v>128</v>
      </c>
    </row>
    <row r="84" spans="1:8" ht="12" customHeight="1">
      <c r="A84" s="39" t="s">
        <v>129</v>
      </c>
      <c r="B84" s="48" t="s">
        <v>30</v>
      </c>
      <c r="C84" s="21"/>
      <c r="D84" s="21"/>
      <c r="E84" s="21"/>
      <c r="F84" s="21"/>
      <c r="G84" s="21">
        <f t="shared" ref="G84:G92" si="8">MAX(C84:F84)</f>
        <v>0</v>
      </c>
      <c r="H84" s="23"/>
    </row>
    <row r="85" spans="1:8" ht="12" customHeight="1">
      <c r="A85" s="39" t="s">
        <v>130</v>
      </c>
      <c r="B85" s="48" t="s">
        <v>35</v>
      </c>
      <c r="C85" s="21"/>
      <c r="D85" s="21"/>
      <c r="E85" s="21"/>
      <c r="F85" s="21"/>
      <c r="G85" s="21">
        <f t="shared" si="8"/>
        <v>0</v>
      </c>
      <c r="H85" s="23"/>
    </row>
    <row r="86" spans="1:8" ht="12" customHeight="1">
      <c r="A86" s="39" t="s">
        <v>131</v>
      </c>
      <c r="B86" s="48" t="s">
        <v>35</v>
      </c>
      <c r="C86" s="21"/>
      <c r="D86" s="21"/>
      <c r="E86" s="21"/>
      <c r="F86" s="21"/>
      <c r="G86" s="21">
        <f t="shared" si="8"/>
        <v>0</v>
      </c>
      <c r="H86" s="23"/>
    </row>
    <row r="87" spans="1:8" ht="12" customHeight="1">
      <c r="A87" s="39" t="s">
        <v>134</v>
      </c>
      <c r="B87" s="48" t="s">
        <v>35</v>
      </c>
      <c r="C87" s="21"/>
      <c r="D87" s="21"/>
      <c r="E87" s="21"/>
      <c r="F87" s="21"/>
      <c r="G87" s="21">
        <f t="shared" si="8"/>
        <v>0</v>
      </c>
      <c r="H87" s="23"/>
    </row>
    <row r="88" spans="1:8" ht="12" customHeight="1">
      <c r="A88" s="52" t="s">
        <v>107</v>
      </c>
      <c r="B88" s="48" t="s">
        <v>35</v>
      </c>
      <c r="C88" s="21"/>
      <c r="D88" s="21"/>
      <c r="E88" s="21"/>
      <c r="F88" s="21"/>
      <c r="G88" s="21">
        <f t="shared" si="8"/>
        <v>0</v>
      </c>
      <c r="H88" s="23"/>
    </row>
    <row r="89" spans="1:8" ht="12" customHeight="1">
      <c r="A89" s="55" t="s">
        <v>135</v>
      </c>
      <c r="B89" s="29" t="s">
        <v>83</v>
      </c>
      <c r="C89" s="31"/>
      <c r="D89" s="31"/>
      <c r="E89" s="31"/>
      <c r="F89" s="31"/>
      <c r="G89" s="31">
        <f t="shared" si="8"/>
        <v>0</v>
      </c>
      <c r="H89" s="47"/>
    </row>
    <row r="90" spans="1:8" ht="12" customHeight="1">
      <c r="A90" s="39" t="s">
        <v>136</v>
      </c>
      <c r="B90" s="48" t="s">
        <v>35</v>
      </c>
      <c r="C90" s="21"/>
      <c r="D90" s="21"/>
      <c r="E90" s="21"/>
      <c r="F90" s="21"/>
      <c r="G90" s="21">
        <f t="shared" si="8"/>
        <v>0</v>
      </c>
      <c r="H90" s="23"/>
    </row>
    <row r="91" spans="1:8" ht="12" customHeight="1">
      <c r="A91" s="39" t="s">
        <v>137</v>
      </c>
      <c r="B91" s="48" t="s">
        <v>35</v>
      </c>
      <c r="C91" s="21"/>
      <c r="D91" s="21"/>
      <c r="E91" s="21"/>
      <c r="F91" s="21"/>
      <c r="G91" s="21">
        <f t="shared" si="8"/>
        <v>0</v>
      </c>
      <c r="H91" s="23"/>
    </row>
    <row r="92" spans="1:8" ht="12" customHeight="1">
      <c r="A92" s="45" t="s">
        <v>138</v>
      </c>
      <c r="B92" s="29" t="s">
        <v>83</v>
      </c>
      <c r="C92" s="31"/>
      <c r="D92" s="31"/>
      <c r="E92" s="31"/>
      <c r="F92" s="31"/>
      <c r="G92" s="31">
        <f t="shared" si="8"/>
        <v>0</v>
      </c>
      <c r="H92" s="32" t="s">
        <v>61</v>
      </c>
    </row>
    <row r="93" spans="1:8" ht="12" customHeight="1">
      <c r="A93" s="66" t="s">
        <v>108</v>
      </c>
      <c r="B93" s="29" t="s">
        <v>139</v>
      </c>
      <c r="C93" s="31">
        <f>197.5*1.5</f>
        <v>296.25</v>
      </c>
      <c r="D93" s="31"/>
      <c r="E93" s="31"/>
      <c r="F93" s="31"/>
      <c r="G93" s="31">
        <f>MAX(C93:F93)</f>
        <v>296.25</v>
      </c>
      <c r="H93" s="32"/>
    </row>
    <row r="94" spans="1:8" ht="12" customHeight="1">
      <c r="A94" s="39" t="s">
        <v>52</v>
      </c>
      <c r="B94" s="40"/>
      <c r="C94" s="21"/>
      <c r="D94" s="21"/>
      <c r="E94" s="21"/>
      <c r="F94" s="21"/>
      <c r="G94" s="21">
        <f t="shared" ref="G94:G95" si="9">MAX(C94:F94)</f>
        <v>0</v>
      </c>
      <c r="H94" s="23"/>
    </row>
    <row r="95" spans="1:8" ht="12" customHeight="1">
      <c r="A95" s="39" t="s">
        <v>38</v>
      </c>
      <c r="B95" s="40"/>
      <c r="C95" s="21"/>
      <c r="D95" s="21"/>
      <c r="E95" s="21"/>
      <c r="F95" s="21"/>
      <c r="G95" s="21">
        <f t="shared" si="9"/>
        <v>0</v>
      </c>
      <c r="H95" s="23"/>
    </row>
    <row r="96" spans="1:8" ht="12" customHeight="1">
      <c r="A96" s="39"/>
      <c r="B96" s="40"/>
      <c r="C96" s="21"/>
      <c r="D96" s="21"/>
      <c r="E96" s="21"/>
      <c r="F96" s="21"/>
      <c r="G96" s="21"/>
      <c r="H96" s="23"/>
    </row>
    <row r="97" spans="1:8" ht="12" customHeight="1">
      <c r="A97" s="41" t="s">
        <v>140</v>
      </c>
      <c r="B97" s="42"/>
      <c r="C97" s="43"/>
      <c r="D97" s="43"/>
      <c r="E97" s="43"/>
      <c r="F97" s="43"/>
      <c r="G97" s="43"/>
      <c r="H97" s="44"/>
    </row>
    <row r="98" spans="1:8" ht="12" customHeight="1">
      <c r="A98" s="39" t="s">
        <v>141</v>
      </c>
      <c r="B98" s="48" t="s">
        <v>30</v>
      </c>
      <c r="C98" s="21"/>
      <c r="D98" s="21"/>
      <c r="E98" s="21"/>
      <c r="F98" s="21"/>
      <c r="G98" s="21">
        <f t="shared" ref="G98:G105" si="10">MAX(C98:F98)</f>
        <v>0</v>
      </c>
      <c r="H98" s="23"/>
    </row>
    <row r="99" spans="1:8" ht="12" customHeight="1">
      <c r="A99" s="39" t="s">
        <v>142</v>
      </c>
      <c r="B99" s="48" t="s">
        <v>35</v>
      </c>
      <c r="C99" s="21"/>
      <c r="D99" s="21"/>
      <c r="E99" s="21"/>
      <c r="F99" s="21"/>
      <c r="G99" s="21">
        <f t="shared" si="10"/>
        <v>0</v>
      </c>
      <c r="H99" s="23"/>
    </row>
    <row r="100" spans="1:8" ht="12" customHeight="1">
      <c r="A100" s="39" t="s">
        <v>144</v>
      </c>
      <c r="B100" s="48" t="s">
        <v>30</v>
      </c>
      <c r="C100" s="21"/>
      <c r="D100" s="21"/>
      <c r="E100" s="21"/>
      <c r="F100" s="21"/>
      <c r="G100" s="21">
        <f t="shared" si="10"/>
        <v>0</v>
      </c>
      <c r="H100" s="23"/>
    </row>
    <row r="101" spans="1:8" ht="12" customHeight="1">
      <c r="A101" s="39" t="s">
        <v>145</v>
      </c>
      <c r="B101" s="48" t="s">
        <v>35</v>
      </c>
      <c r="C101" s="21"/>
      <c r="D101" s="21"/>
      <c r="E101" s="21"/>
      <c r="F101" s="21"/>
      <c r="G101" s="21">
        <f t="shared" si="10"/>
        <v>0</v>
      </c>
      <c r="H101" s="23"/>
    </row>
    <row r="102" spans="1:8" ht="12" customHeight="1">
      <c r="A102" s="39" t="s">
        <v>146</v>
      </c>
      <c r="B102" s="48" t="s">
        <v>35</v>
      </c>
      <c r="C102" s="21"/>
      <c r="D102" s="21"/>
      <c r="E102" s="21"/>
      <c r="F102" s="21"/>
      <c r="G102" s="21">
        <f t="shared" si="10"/>
        <v>0</v>
      </c>
      <c r="H102" s="23"/>
    </row>
    <row r="103" spans="1:8" ht="12" customHeight="1">
      <c r="A103" s="56" t="s">
        <v>118</v>
      </c>
      <c r="B103" s="69" t="s">
        <v>147</v>
      </c>
      <c r="C103" s="58"/>
      <c r="D103" s="58"/>
      <c r="E103" s="71"/>
      <c r="F103" s="58"/>
      <c r="G103" s="65">
        <f t="shared" si="10"/>
        <v>0</v>
      </c>
      <c r="H103" s="60" t="s">
        <v>148</v>
      </c>
    </row>
    <row r="104" spans="1:8" ht="12" customHeight="1">
      <c r="A104" s="39" t="s">
        <v>52</v>
      </c>
      <c r="B104" s="48" t="s">
        <v>30</v>
      </c>
      <c r="C104" s="21"/>
      <c r="D104" s="21"/>
      <c r="E104" s="21"/>
      <c r="F104" s="21"/>
      <c r="G104" s="21">
        <f t="shared" si="10"/>
        <v>0</v>
      </c>
      <c r="H104" s="23"/>
    </row>
    <row r="105" spans="1:8" ht="12" customHeight="1">
      <c r="A105" s="39" t="s">
        <v>38</v>
      </c>
      <c r="B105" s="48" t="s">
        <v>30</v>
      </c>
      <c r="C105" s="21"/>
      <c r="D105" s="21"/>
      <c r="E105" s="21"/>
      <c r="F105" s="21"/>
      <c r="G105" s="21">
        <f t="shared" si="10"/>
        <v>0</v>
      </c>
      <c r="H105" s="23"/>
    </row>
    <row r="106" spans="1:8" ht="12" customHeight="1">
      <c r="A106" s="39"/>
      <c r="B106" s="40"/>
      <c r="C106" s="21"/>
      <c r="D106" s="21"/>
      <c r="E106" s="21"/>
      <c r="F106" s="21"/>
      <c r="G106" s="21"/>
      <c r="H106" s="23"/>
    </row>
    <row r="107" spans="1:8" ht="12" customHeight="1">
      <c r="A107" s="41" t="s">
        <v>153</v>
      </c>
      <c r="B107" s="42"/>
      <c r="C107" s="43"/>
      <c r="D107" s="43"/>
      <c r="E107" s="43"/>
      <c r="F107" s="43"/>
      <c r="G107" s="43"/>
      <c r="H107" s="44"/>
    </row>
    <row r="108" spans="1:8" ht="12" customHeight="1">
      <c r="A108" s="39" t="s">
        <v>154</v>
      </c>
      <c r="B108" s="48" t="s">
        <v>30</v>
      </c>
      <c r="C108" s="21"/>
      <c r="D108" s="21"/>
      <c r="E108" s="21"/>
      <c r="F108" s="21"/>
      <c r="G108" s="21">
        <f t="shared" ref="G108:G112" si="11">MAX(C108:F108)</f>
        <v>0</v>
      </c>
      <c r="H108" s="23"/>
    </row>
    <row r="109" spans="1:8" ht="12" customHeight="1">
      <c r="A109" s="45" t="s">
        <v>157</v>
      </c>
      <c r="B109" s="29" t="s">
        <v>158</v>
      </c>
      <c r="C109" s="31"/>
      <c r="D109" s="31"/>
      <c r="E109" s="36">
        <v>16.73</v>
      </c>
      <c r="F109" s="36"/>
      <c r="G109" s="31">
        <f t="shared" si="11"/>
        <v>16.73</v>
      </c>
      <c r="H109" s="32" t="s">
        <v>159</v>
      </c>
    </row>
    <row r="110" spans="1:8" ht="12" customHeight="1">
      <c r="A110" s="45" t="s">
        <v>161</v>
      </c>
      <c r="B110" s="29" t="s">
        <v>162</v>
      </c>
      <c r="C110" s="31"/>
      <c r="D110" s="31"/>
      <c r="E110" s="31"/>
      <c r="F110" s="78">
        <v>19.989999999999998</v>
      </c>
      <c r="G110" s="31">
        <f t="shared" si="11"/>
        <v>19.989999999999998</v>
      </c>
      <c r="H110" s="32" t="s">
        <v>163</v>
      </c>
    </row>
    <row r="111" spans="1:8" ht="12" customHeight="1">
      <c r="A111" s="39" t="s">
        <v>164</v>
      </c>
      <c r="B111" s="48" t="s">
        <v>30</v>
      </c>
      <c r="C111" s="21"/>
      <c r="D111" s="21"/>
      <c r="E111" s="21"/>
      <c r="F111" s="21"/>
      <c r="G111" s="21">
        <f t="shared" si="11"/>
        <v>0</v>
      </c>
      <c r="H111" s="23"/>
    </row>
    <row r="112" spans="1:8" ht="12" customHeight="1">
      <c r="A112" s="39" t="s">
        <v>38</v>
      </c>
      <c r="B112" s="48" t="s">
        <v>30</v>
      </c>
      <c r="C112" s="21"/>
      <c r="D112" s="21"/>
      <c r="E112" s="21"/>
      <c r="F112" s="21"/>
      <c r="G112" s="21">
        <f t="shared" si="11"/>
        <v>0</v>
      </c>
      <c r="H112" s="23"/>
    </row>
    <row r="113" spans="1:8" ht="12" customHeight="1">
      <c r="A113" s="39"/>
      <c r="B113" s="40"/>
      <c r="C113" s="21"/>
      <c r="D113" s="21"/>
      <c r="E113" s="21"/>
      <c r="F113" s="21"/>
      <c r="G113" s="21"/>
      <c r="H113" s="23"/>
    </row>
    <row r="114" spans="1:8" ht="12" customHeight="1">
      <c r="A114" s="41" t="s">
        <v>166</v>
      </c>
      <c r="B114" s="42"/>
      <c r="C114" s="43"/>
      <c r="D114" s="43"/>
      <c r="E114" s="43"/>
      <c r="F114" s="43"/>
      <c r="G114" s="43"/>
      <c r="H114" s="44"/>
    </row>
    <row r="115" spans="1:8" ht="12" customHeight="1">
      <c r="A115" s="45" t="s">
        <v>169</v>
      </c>
      <c r="B115" s="29" t="s">
        <v>170</v>
      </c>
      <c r="C115" s="36">
        <v>88</v>
      </c>
      <c r="D115" s="31"/>
      <c r="E115" s="36">
        <v>50.23</v>
      </c>
      <c r="F115" s="36">
        <v>44</v>
      </c>
      <c r="G115" s="36">
        <v>44</v>
      </c>
      <c r="H115" s="32" t="s">
        <v>171</v>
      </c>
    </row>
    <row r="116" spans="1:8" ht="12" customHeight="1">
      <c r="A116" s="39" t="s">
        <v>172</v>
      </c>
      <c r="B116" s="48" t="s">
        <v>30</v>
      </c>
      <c r="C116" s="21"/>
      <c r="D116" s="21"/>
      <c r="E116" s="21"/>
      <c r="F116" s="21"/>
      <c r="G116" s="21">
        <f t="shared" ref="G116:G127" si="12">MAX(C116:F116)</f>
        <v>0</v>
      </c>
      <c r="H116" s="23"/>
    </row>
    <row r="117" spans="1:8" ht="12" customHeight="1">
      <c r="A117" s="39" t="s">
        <v>173</v>
      </c>
      <c r="B117" s="48" t="s">
        <v>35</v>
      </c>
      <c r="C117" s="21"/>
      <c r="D117" s="21"/>
      <c r="E117" s="21"/>
      <c r="F117" s="21"/>
      <c r="G117" s="21">
        <f t="shared" si="12"/>
        <v>0</v>
      </c>
      <c r="H117" s="23"/>
    </row>
    <row r="118" spans="1:8" ht="12" customHeight="1">
      <c r="A118" s="39" t="s">
        <v>174</v>
      </c>
      <c r="B118" s="48" t="s">
        <v>35</v>
      </c>
      <c r="C118" s="21"/>
      <c r="D118" s="21"/>
      <c r="E118" s="21"/>
      <c r="F118" s="21"/>
      <c r="G118" s="21">
        <f t="shared" si="12"/>
        <v>0</v>
      </c>
      <c r="H118" s="23"/>
    </row>
    <row r="119" spans="1:8" ht="12" customHeight="1">
      <c r="A119" s="39" t="s">
        <v>175</v>
      </c>
      <c r="B119" s="48" t="s">
        <v>35</v>
      </c>
      <c r="C119" s="21"/>
      <c r="D119" s="21"/>
      <c r="E119" s="21"/>
      <c r="F119" s="21"/>
      <c r="G119" s="21">
        <f t="shared" si="12"/>
        <v>0</v>
      </c>
      <c r="H119" s="23"/>
    </row>
    <row r="120" spans="1:8" ht="12" customHeight="1">
      <c r="A120" s="55" t="s">
        <v>176</v>
      </c>
      <c r="B120" s="29" t="s">
        <v>83</v>
      </c>
      <c r="C120" s="31"/>
      <c r="D120" s="31"/>
      <c r="E120" s="31"/>
      <c r="F120" s="31"/>
      <c r="G120" s="31">
        <f t="shared" si="12"/>
        <v>0</v>
      </c>
      <c r="H120" s="32" t="s">
        <v>178</v>
      </c>
    </row>
    <row r="121" spans="1:8" ht="12" customHeight="1">
      <c r="A121" s="39" t="s">
        <v>179</v>
      </c>
      <c r="B121" s="48" t="s">
        <v>35</v>
      </c>
      <c r="C121" s="21"/>
      <c r="D121" s="21"/>
      <c r="E121" s="21"/>
      <c r="F121" s="21"/>
      <c r="G121" s="21">
        <f t="shared" si="12"/>
        <v>0</v>
      </c>
      <c r="H121" s="23"/>
    </row>
    <row r="122" spans="1:8" ht="12" customHeight="1">
      <c r="A122" s="39" t="s">
        <v>180</v>
      </c>
      <c r="B122" s="48" t="s">
        <v>35</v>
      </c>
      <c r="C122" s="21"/>
      <c r="D122" s="21"/>
      <c r="E122" s="21"/>
      <c r="F122" s="21"/>
      <c r="G122" s="21">
        <f t="shared" si="12"/>
        <v>0</v>
      </c>
      <c r="H122" s="23"/>
    </row>
    <row r="123" spans="1:8" ht="12" customHeight="1">
      <c r="A123" s="39" t="s">
        <v>181</v>
      </c>
      <c r="B123" s="48" t="s">
        <v>35</v>
      </c>
      <c r="C123" s="21"/>
      <c r="D123" s="21"/>
      <c r="E123" s="21"/>
      <c r="F123" s="21"/>
      <c r="G123" s="21">
        <f t="shared" si="12"/>
        <v>0</v>
      </c>
      <c r="H123" s="23"/>
    </row>
    <row r="124" spans="1:8" ht="12" customHeight="1">
      <c r="A124" s="39" t="s">
        <v>182</v>
      </c>
      <c r="B124" s="48" t="s">
        <v>30</v>
      </c>
      <c r="C124" s="21"/>
      <c r="D124" s="21"/>
      <c r="E124" s="21"/>
      <c r="F124" s="21"/>
      <c r="G124" s="21">
        <f t="shared" si="12"/>
        <v>0</v>
      </c>
      <c r="H124" s="23"/>
    </row>
    <row r="125" spans="1:8" ht="12" customHeight="1">
      <c r="A125" s="39" t="s">
        <v>183</v>
      </c>
      <c r="B125" s="48" t="s">
        <v>35</v>
      </c>
      <c r="C125" s="21"/>
      <c r="D125" s="21"/>
      <c r="E125" s="21"/>
      <c r="F125" s="21"/>
      <c r="G125" s="21">
        <f t="shared" si="12"/>
        <v>0</v>
      </c>
      <c r="H125" s="23"/>
    </row>
    <row r="126" spans="1:8" ht="12" customHeight="1">
      <c r="A126" s="39" t="s">
        <v>184</v>
      </c>
      <c r="B126" s="48" t="s">
        <v>35</v>
      </c>
      <c r="C126" s="21"/>
      <c r="D126" s="21"/>
      <c r="E126" s="21"/>
      <c r="F126" s="21"/>
      <c r="G126" s="21">
        <f t="shared" si="12"/>
        <v>0</v>
      </c>
      <c r="H126" s="23"/>
    </row>
    <row r="127" spans="1:8" ht="12" customHeight="1">
      <c r="A127" s="39" t="s">
        <v>186</v>
      </c>
      <c r="B127" s="48" t="s">
        <v>35</v>
      </c>
      <c r="C127" s="21"/>
      <c r="D127" s="21"/>
      <c r="E127" s="21"/>
      <c r="F127" s="21"/>
      <c r="G127" s="21">
        <f t="shared" si="12"/>
        <v>0</v>
      </c>
      <c r="H127" s="23"/>
    </row>
    <row r="128" spans="1:8" ht="12" customHeight="1">
      <c r="A128" s="56" t="s">
        <v>143</v>
      </c>
      <c r="B128" s="85" t="s">
        <v>187</v>
      </c>
      <c r="C128" s="58"/>
      <c r="D128" s="58"/>
      <c r="E128" s="59">
        <v>549</v>
      </c>
      <c r="F128" s="58"/>
      <c r="G128" s="65">
        <v>0</v>
      </c>
      <c r="H128" s="60" t="s">
        <v>188</v>
      </c>
    </row>
    <row r="129" spans="1:8" ht="12" customHeight="1">
      <c r="A129" s="56" t="s">
        <v>151</v>
      </c>
      <c r="B129" s="57" t="s">
        <v>189</v>
      </c>
      <c r="C129" s="86"/>
      <c r="D129" s="86"/>
      <c r="E129" s="65">
        <v>63.52</v>
      </c>
      <c r="F129" s="86"/>
      <c r="G129" s="65">
        <v>0</v>
      </c>
      <c r="H129" s="60" t="s">
        <v>190</v>
      </c>
    </row>
    <row r="130" spans="1:8" ht="12" customHeight="1">
      <c r="A130" s="87" t="s">
        <v>160</v>
      </c>
      <c r="B130" s="88" t="s">
        <v>191</v>
      </c>
      <c r="C130" s="89"/>
      <c r="D130" s="89"/>
      <c r="E130" s="90">
        <v>57.29</v>
      </c>
      <c r="F130" s="89"/>
      <c r="G130" s="90">
        <v>0</v>
      </c>
      <c r="H130" s="91" t="s">
        <v>193</v>
      </c>
    </row>
    <row r="131" spans="1:8" ht="12" customHeight="1">
      <c r="A131" s="92" t="s">
        <v>167</v>
      </c>
      <c r="B131" s="88" t="s">
        <v>59</v>
      </c>
      <c r="C131" s="89"/>
      <c r="D131" s="89"/>
      <c r="E131" s="90"/>
      <c r="F131" s="89"/>
      <c r="G131" s="93">
        <v>0</v>
      </c>
      <c r="H131" s="94" t="s">
        <v>194</v>
      </c>
    </row>
    <row r="132" spans="1:8" ht="12" customHeight="1">
      <c r="A132" s="39" t="s">
        <v>52</v>
      </c>
      <c r="B132" s="48" t="s">
        <v>30</v>
      </c>
      <c r="C132" s="21"/>
      <c r="D132" s="21"/>
      <c r="E132" s="21"/>
      <c r="F132" s="21"/>
      <c r="G132" s="21">
        <f t="shared" ref="G132:G133" si="13">MAX(C132:F132)</f>
        <v>0</v>
      </c>
      <c r="H132" s="23"/>
    </row>
    <row r="133" spans="1:8" ht="12" customHeight="1">
      <c r="A133" s="39" t="s">
        <v>38</v>
      </c>
      <c r="B133" s="48" t="s">
        <v>30</v>
      </c>
      <c r="C133" s="21"/>
      <c r="D133" s="21"/>
      <c r="E133" s="21"/>
      <c r="F133" s="21"/>
      <c r="G133" s="21">
        <f t="shared" si="13"/>
        <v>0</v>
      </c>
      <c r="H133" s="23"/>
    </row>
    <row r="134" spans="1:8" ht="12" customHeight="1">
      <c r="A134" s="39"/>
      <c r="B134" s="48"/>
      <c r="C134" s="21"/>
      <c r="D134" s="21"/>
      <c r="E134" s="21"/>
      <c r="F134" s="21"/>
      <c r="G134" s="21"/>
      <c r="H134" s="23"/>
    </row>
    <row r="135" spans="1:8" ht="12" customHeight="1">
      <c r="A135" s="96" t="s">
        <v>177</v>
      </c>
      <c r="B135" s="97"/>
      <c r="C135" s="43"/>
      <c r="D135" s="43"/>
      <c r="E135" s="43"/>
      <c r="F135" s="43"/>
      <c r="G135" s="43"/>
      <c r="H135" s="44"/>
    </row>
    <row r="136" spans="1:8" ht="12" customHeight="1">
      <c r="A136" s="39" t="s">
        <v>198</v>
      </c>
      <c r="B136" s="48" t="s">
        <v>35</v>
      </c>
      <c r="C136" s="21"/>
      <c r="D136" s="21"/>
      <c r="E136" s="21"/>
      <c r="F136" s="21"/>
      <c r="G136" s="21">
        <f t="shared" ref="G136:G146" si="14">MAX(C136:F136)</f>
        <v>0</v>
      </c>
      <c r="H136" s="23"/>
    </row>
    <row r="137" spans="1:8" ht="12" customHeight="1">
      <c r="A137" s="45" t="s">
        <v>199</v>
      </c>
      <c r="B137" s="29" t="s">
        <v>83</v>
      </c>
      <c r="C137" s="31"/>
      <c r="D137" s="31"/>
      <c r="E137" s="31"/>
      <c r="F137" s="31"/>
      <c r="G137" s="31">
        <f t="shared" si="14"/>
        <v>0</v>
      </c>
      <c r="H137" s="32" t="s">
        <v>91</v>
      </c>
    </row>
    <row r="138" spans="1:8" ht="12" customHeight="1">
      <c r="A138" s="45" t="s">
        <v>201</v>
      </c>
      <c r="B138" s="29" t="s">
        <v>83</v>
      </c>
      <c r="C138" s="31"/>
      <c r="D138" s="31"/>
      <c r="E138" s="31"/>
      <c r="F138" s="31"/>
      <c r="G138" s="31">
        <f t="shared" si="14"/>
        <v>0</v>
      </c>
      <c r="H138" s="32" t="s">
        <v>91</v>
      </c>
    </row>
    <row r="139" spans="1:8" ht="12" customHeight="1">
      <c r="A139" s="45" t="s">
        <v>203</v>
      </c>
      <c r="B139" s="29" t="s">
        <v>83</v>
      </c>
      <c r="C139" s="31"/>
      <c r="D139" s="31"/>
      <c r="E139" s="31"/>
      <c r="F139" s="31"/>
      <c r="G139" s="31">
        <f t="shared" si="14"/>
        <v>0</v>
      </c>
      <c r="H139" s="32" t="s">
        <v>91</v>
      </c>
    </row>
    <row r="140" spans="1:8" ht="12" customHeight="1">
      <c r="A140" s="45" t="s">
        <v>205</v>
      </c>
      <c r="B140" s="29" t="s">
        <v>83</v>
      </c>
      <c r="C140" s="31"/>
      <c r="D140" s="31"/>
      <c r="E140" s="31"/>
      <c r="F140" s="31"/>
      <c r="G140" s="31">
        <f t="shared" si="14"/>
        <v>0</v>
      </c>
      <c r="H140" s="32" t="s">
        <v>91</v>
      </c>
    </row>
    <row r="141" spans="1:8" ht="12" customHeight="1">
      <c r="A141" s="39" t="s">
        <v>206</v>
      </c>
      <c r="B141" s="48" t="s">
        <v>35</v>
      </c>
      <c r="C141" s="21"/>
      <c r="D141" s="21"/>
      <c r="E141" s="21"/>
      <c r="F141" s="21"/>
      <c r="G141" s="21">
        <f t="shared" si="14"/>
        <v>0</v>
      </c>
      <c r="H141" s="23"/>
    </row>
    <row r="142" spans="1:8" ht="12" customHeight="1">
      <c r="A142" s="39" t="s">
        <v>208</v>
      </c>
      <c r="B142" s="101" t="s">
        <v>30</v>
      </c>
      <c r="C142" s="21"/>
      <c r="D142" s="21"/>
      <c r="E142" s="21"/>
      <c r="F142" s="21"/>
      <c r="G142" s="21">
        <f t="shared" si="14"/>
        <v>0</v>
      </c>
      <c r="H142" s="23"/>
    </row>
    <row r="143" spans="1:8" ht="12" customHeight="1">
      <c r="A143" s="39" t="s">
        <v>210</v>
      </c>
      <c r="B143" s="48" t="s">
        <v>30</v>
      </c>
      <c r="C143" s="21"/>
      <c r="D143" s="21"/>
      <c r="E143" s="21"/>
      <c r="F143" s="21"/>
      <c r="G143" s="21">
        <f t="shared" si="14"/>
        <v>0</v>
      </c>
      <c r="H143" s="23"/>
    </row>
    <row r="144" spans="1:8" ht="12" customHeight="1">
      <c r="A144" s="103" t="s">
        <v>212</v>
      </c>
      <c r="B144" s="48" t="s">
        <v>30</v>
      </c>
      <c r="C144" s="21"/>
      <c r="D144" s="21"/>
      <c r="E144" s="21"/>
      <c r="F144" s="21"/>
      <c r="G144" s="21">
        <f t="shared" si="14"/>
        <v>0</v>
      </c>
      <c r="H144" s="23"/>
    </row>
    <row r="145" spans="1:8" ht="12" customHeight="1">
      <c r="A145" s="39" t="s">
        <v>214</v>
      </c>
      <c r="B145" s="48" t="s">
        <v>35</v>
      </c>
      <c r="C145" s="21"/>
      <c r="D145" s="21"/>
      <c r="E145" s="21"/>
      <c r="F145" s="21"/>
      <c r="G145" s="21">
        <f t="shared" si="14"/>
        <v>0</v>
      </c>
      <c r="H145" s="23"/>
    </row>
    <row r="146" spans="1:8" ht="12" customHeight="1">
      <c r="A146" s="39" t="s">
        <v>215</v>
      </c>
      <c r="B146" s="48" t="s">
        <v>30</v>
      </c>
      <c r="C146" s="21"/>
      <c r="D146" s="21"/>
      <c r="E146" s="21"/>
      <c r="F146" s="21"/>
      <c r="G146" s="21">
        <f t="shared" si="14"/>
        <v>0</v>
      </c>
      <c r="H146" s="23"/>
    </row>
    <row r="147" spans="1:8" ht="12" customHeight="1">
      <c r="A147" s="45" t="s">
        <v>216</v>
      </c>
      <c r="B147" s="29" t="s">
        <v>217</v>
      </c>
      <c r="C147" s="31"/>
      <c r="D147" s="31"/>
      <c r="E147" s="36">
        <v>287.95999999999998</v>
      </c>
      <c r="F147" s="31"/>
      <c r="G147" s="36">
        <v>0</v>
      </c>
      <c r="H147" s="95" t="s">
        <v>196</v>
      </c>
    </row>
    <row r="148" spans="1:8" ht="12" customHeight="1">
      <c r="A148" s="39" t="s">
        <v>218</v>
      </c>
      <c r="B148" s="48" t="s">
        <v>30</v>
      </c>
      <c r="C148" s="21"/>
      <c r="D148" s="21"/>
      <c r="E148" s="21"/>
      <c r="F148" s="21"/>
      <c r="G148" s="21">
        <f>MAX(C148:F148)</f>
        <v>0</v>
      </c>
      <c r="H148" s="23"/>
    </row>
    <row r="149" spans="1:8" ht="12" customHeight="1">
      <c r="A149" s="45" t="s">
        <v>219</v>
      </c>
      <c r="B149" s="29" t="s">
        <v>220</v>
      </c>
      <c r="C149" s="31"/>
      <c r="D149" s="31"/>
      <c r="E149" s="36">
        <v>3310</v>
      </c>
      <c r="F149" s="31"/>
      <c r="G149" s="36">
        <v>0</v>
      </c>
      <c r="H149" s="32" t="s">
        <v>197</v>
      </c>
    </row>
    <row r="150" spans="1:8" ht="12" customHeight="1">
      <c r="A150" s="45" t="s">
        <v>221</v>
      </c>
      <c r="B150" s="29" t="s">
        <v>222</v>
      </c>
      <c r="C150" s="31"/>
      <c r="D150" s="31"/>
      <c r="E150" s="36">
        <v>0</v>
      </c>
      <c r="F150" s="31"/>
      <c r="G150" s="31">
        <f t="shared" ref="G150:G152" si="15">MAX(C150:F150)</f>
        <v>0</v>
      </c>
      <c r="H150" s="32" t="s">
        <v>200</v>
      </c>
    </row>
    <row r="151" spans="1:8" ht="12" customHeight="1">
      <c r="A151" s="39" t="s">
        <v>223</v>
      </c>
      <c r="B151" s="48" t="s">
        <v>30</v>
      </c>
      <c r="C151" s="21"/>
      <c r="D151" s="21"/>
      <c r="E151" s="21"/>
      <c r="F151" s="21"/>
      <c r="G151" s="21">
        <f t="shared" si="15"/>
        <v>0</v>
      </c>
      <c r="H151" s="23"/>
    </row>
    <row r="152" spans="1:8" ht="12" customHeight="1">
      <c r="A152" s="39" t="s">
        <v>202</v>
      </c>
      <c r="B152" s="48" t="s">
        <v>30</v>
      </c>
      <c r="C152" s="21"/>
      <c r="D152" s="21"/>
      <c r="E152" s="21"/>
      <c r="F152" s="21"/>
      <c r="G152" s="21">
        <f t="shared" si="15"/>
        <v>0</v>
      </c>
      <c r="H152" s="23"/>
    </row>
    <row r="153" spans="1:8" ht="12" customHeight="1">
      <c r="A153" s="55" t="s">
        <v>204</v>
      </c>
      <c r="B153" s="106" t="s">
        <v>224</v>
      </c>
      <c r="C153" s="102"/>
      <c r="D153" s="102"/>
      <c r="E153" s="99">
        <v>81.99</v>
      </c>
      <c r="F153" s="99"/>
      <c r="G153" s="99">
        <v>81.99</v>
      </c>
      <c r="H153" s="100" t="s">
        <v>207</v>
      </c>
    </row>
    <row r="154" spans="1:8" ht="12" customHeight="1">
      <c r="A154" s="55" t="s">
        <v>209</v>
      </c>
      <c r="B154" s="106"/>
      <c r="C154" s="102"/>
      <c r="D154" s="102"/>
      <c r="E154" s="99">
        <v>46.9</v>
      </c>
      <c r="F154" s="102"/>
      <c r="G154" s="99">
        <v>0</v>
      </c>
      <c r="H154" s="100" t="s">
        <v>211</v>
      </c>
    </row>
    <row r="155" spans="1:8" ht="12" customHeight="1">
      <c r="A155" s="39" t="s">
        <v>52</v>
      </c>
      <c r="B155" s="48" t="s">
        <v>30</v>
      </c>
      <c r="C155" s="21"/>
      <c r="D155" s="21"/>
      <c r="E155" s="21"/>
      <c r="F155" s="21"/>
      <c r="G155" s="21">
        <f t="shared" ref="G155:G156" si="16">MAX(C155:F155)</f>
        <v>0</v>
      </c>
      <c r="H155" s="107"/>
    </row>
    <row r="156" spans="1:8" ht="12" customHeight="1">
      <c r="A156" s="52" t="s">
        <v>38</v>
      </c>
      <c r="B156" s="48" t="s">
        <v>30</v>
      </c>
      <c r="C156" s="21"/>
      <c r="D156" s="21"/>
      <c r="E156" s="21"/>
      <c r="F156" s="21"/>
      <c r="G156" s="21">
        <f t="shared" si="16"/>
        <v>0</v>
      </c>
      <c r="H156" s="23"/>
    </row>
    <row r="157" spans="1:8" ht="12" customHeight="1">
      <c r="A157" s="39"/>
      <c r="B157" s="40"/>
      <c r="C157" s="21"/>
      <c r="D157" s="21"/>
      <c r="E157" s="21"/>
      <c r="F157" s="21"/>
      <c r="G157" s="21"/>
      <c r="H157" s="23"/>
    </row>
    <row r="158" spans="1:8" ht="12" customHeight="1">
      <c r="B158" s="108" t="s">
        <v>226</v>
      </c>
      <c r="C158" s="4">
        <f t="shared" ref="C158:G158" si="17">SUM(C5:C157)</f>
        <v>1192.99</v>
      </c>
      <c r="D158" s="4">
        <f t="shared" si="17"/>
        <v>0</v>
      </c>
      <c r="E158" s="4">
        <f t="shared" si="17"/>
        <v>7158.58</v>
      </c>
      <c r="F158" s="4">
        <f t="shared" si="17"/>
        <v>11695.07</v>
      </c>
      <c r="G158" s="4">
        <f t="shared" si="17"/>
        <v>12104.38</v>
      </c>
      <c r="H158" s="109"/>
    </row>
    <row r="159" spans="1:8" ht="12" customHeight="1">
      <c r="C159" s="104"/>
      <c r="D159" s="104"/>
      <c r="E159" s="110"/>
      <c r="F159" s="104"/>
      <c r="G159" s="104"/>
      <c r="H159" s="111"/>
    </row>
    <row r="160" spans="1:8" ht="12" customHeight="1">
      <c r="B160" s="108" t="s">
        <v>230</v>
      </c>
      <c r="C160" s="112">
        <f>SUM(G5:G157)</f>
        <v>12104.38</v>
      </c>
      <c r="D160" s="104"/>
      <c r="E160" s="110"/>
      <c r="F160" s="104"/>
      <c r="G160" s="104"/>
      <c r="H160" s="111"/>
    </row>
    <row r="161" spans="1:8" ht="12" customHeight="1">
      <c r="C161" s="104"/>
      <c r="D161" s="104"/>
      <c r="E161" s="110"/>
      <c r="F161" s="104"/>
      <c r="G161" s="104"/>
      <c r="H161" s="111"/>
    </row>
    <row r="162" spans="1:8" ht="12" customHeight="1">
      <c r="C162" s="104"/>
      <c r="D162" s="104"/>
      <c r="E162" s="110"/>
      <c r="F162" s="104"/>
      <c r="G162" s="104"/>
      <c r="H162" s="111"/>
    </row>
    <row r="163" spans="1:8" ht="12" customHeight="1">
      <c r="C163" s="104"/>
      <c r="D163" s="104"/>
      <c r="E163" s="110"/>
      <c r="F163" s="104"/>
      <c r="G163" s="104"/>
      <c r="H163" s="111"/>
    </row>
    <row r="164" spans="1:8" ht="12" customHeight="1">
      <c r="A164" s="113"/>
      <c r="C164" s="104"/>
      <c r="D164" s="104"/>
      <c r="E164" s="110"/>
      <c r="F164" s="104"/>
      <c r="G164" s="104"/>
      <c r="H164" s="111"/>
    </row>
    <row r="165" spans="1:8" ht="12" customHeight="1">
      <c r="A165" s="126" t="s">
        <v>232</v>
      </c>
      <c r="B165" s="121"/>
      <c r="C165" s="121"/>
      <c r="D165" s="121"/>
      <c r="E165" s="121"/>
      <c r="F165" s="121"/>
      <c r="G165" s="121"/>
      <c r="H165" s="114"/>
    </row>
    <row r="166" spans="1:8" ht="12" customHeight="1">
      <c r="A166" s="123" t="s">
        <v>233</v>
      </c>
      <c r="B166" s="124"/>
      <c r="C166" s="124"/>
      <c r="D166" s="124"/>
      <c r="E166" s="124"/>
      <c r="F166" s="124"/>
      <c r="G166" s="125"/>
      <c r="H166" s="115"/>
    </row>
    <row r="167" spans="1:8" ht="12" customHeight="1">
      <c r="A167" s="117" t="s">
        <v>234</v>
      </c>
      <c r="B167" s="118"/>
      <c r="C167" s="118"/>
      <c r="D167" s="118"/>
      <c r="E167" s="118"/>
      <c r="F167" s="118"/>
      <c r="G167" s="119"/>
      <c r="H167" s="115"/>
    </row>
    <row r="168" spans="1:8" ht="12" customHeight="1">
      <c r="A168" s="117" t="s">
        <v>237</v>
      </c>
      <c r="B168" s="118"/>
      <c r="C168" s="118"/>
      <c r="D168" s="118"/>
      <c r="E168" s="118"/>
      <c r="F168" s="118"/>
      <c r="G168" s="119"/>
      <c r="H168" s="115"/>
    </row>
    <row r="169" spans="1:8" ht="12" customHeight="1">
      <c r="A169" s="117" t="s">
        <v>238</v>
      </c>
      <c r="B169" s="118"/>
      <c r="C169" s="118"/>
      <c r="D169" s="118"/>
      <c r="E169" s="118"/>
      <c r="F169" s="118"/>
      <c r="G169" s="119"/>
      <c r="H169" s="115"/>
    </row>
    <row r="170" spans="1:8" ht="12" customHeight="1">
      <c r="A170" s="117" t="s">
        <v>239</v>
      </c>
      <c r="B170" s="118"/>
      <c r="C170" s="118"/>
      <c r="D170" s="118"/>
      <c r="E170" s="118"/>
      <c r="F170" s="118"/>
      <c r="G170" s="119"/>
      <c r="H170" s="115"/>
    </row>
    <row r="171" spans="1:8" ht="12" customHeight="1">
      <c r="A171" s="120" t="s">
        <v>240</v>
      </c>
      <c r="B171" s="121"/>
      <c r="C171" s="121"/>
      <c r="D171" s="121"/>
      <c r="E171" s="121"/>
      <c r="F171" s="121"/>
      <c r="G171" s="122"/>
      <c r="H171" s="115"/>
    </row>
    <row r="172" spans="1:8" ht="12" customHeight="1">
      <c r="C172" s="104"/>
      <c r="D172" s="104"/>
      <c r="E172" s="110"/>
      <c r="F172" s="104"/>
      <c r="G172" s="104"/>
      <c r="H172" s="111"/>
    </row>
    <row r="173" spans="1:8" ht="12" customHeight="1">
      <c r="C173" s="104"/>
      <c r="D173" s="104"/>
      <c r="E173" s="110"/>
      <c r="F173" s="104"/>
      <c r="G173" s="104"/>
      <c r="H173" s="111"/>
    </row>
    <row r="174" spans="1:8" ht="12" customHeight="1">
      <c r="C174" s="104"/>
      <c r="D174" s="104"/>
      <c r="E174" s="110"/>
      <c r="F174" s="104"/>
      <c r="G174" s="104"/>
      <c r="H174" s="111"/>
    </row>
    <row r="175" spans="1:8" ht="12" customHeight="1">
      <c r="C175" s="104"/>
      <c r="D175" s="104"/>
      <c r="E175" s="110"/>
      <c r="F175" s="104"/>
      <c r="G175" s="104"/>
      <c r="H175" s="111"/>
    </row>
    <row r="176" spans="1:8" ht="12" customHeight="1">
      <c r="C176" s="104"/>
      <c r="D176" s="104"/>
      <c r="E176" s="110"/>
      <c r="F176" s="104"/>
      <c r="G176" s="104"/>
      <c r="H176" s="111"/>
    </row>
    <row r="177" spans="3:8" ht="12" customHeight="1">
      <c r="C177" s="104"/>
      <c r="D177" s="104"/>
      <c r="E177" s="110"/>
      <c r="F177" s="104"/>
      <c r="G177" s="104"/>
      <c r="H177" s="111"/>
    </row>
    <row r="178" spans="3:8" ht="12" customHeight="1">
      <c r="C178" s="104"/>
      <c r="D178" s="104"/>
      <c r="E178" s="110"/>
      <c r="F178" s="104"/>
      <c r="G178" s="104"/>
      <c r="H178" s="111"/>
    </row>
    <row r="179" spans="3:8" ht="12" customHeight="1">
      <c r="C179" s="104"/>
      <c r="D179" s="104"/>
      <c r="E179" s="110"/>
      <c r="F179" s="104"/>
      <c r="G179" s="104"/>
      <c r="H179" s="111"/>
    </row>
    <row r="180" spans="3:8" ht="12" customHeight="1">
      <c r="C180" s="104"/>
      <c r="D180" s="104"/>
      <c r="E180" s="110"/>
      <c r="F180" s="104"/>
      <c r="G180" s="104"/>
      <c r="H180" s="111"/>
    </row>
    <row r="181" spans="3:8" ht="12" customHeight="1">
      <c r="C181" s="104"/>
      <c r="D181" s="104"/>
      <c r="E181" s="110"/>
      <c r="F181" s="104"/>
      <c r="G181" s="104"/>
      <c r="H181" s="111"/>
    </row>
    <row r="182" spans="3:8" ht="12" customHeight="1">
      <c r="C182" s="104"/>
      <c r="D182" s="104"/>
      <c r="E182" s="110"/>
      <c r="F182" s="104"/>
      <c r="G182" s="104"/>
      <c r="H182" s="111"/>
    </row>
    <row r="183" spans="3:8" ht="12" customHeight="1">
      <c r="C183" s="104"/>
      <c r="D183" s="104"/>
      <c r="E183" s="110"/>
      <c r="F183" s="104"/>
      <c r="G183" s="104"/>
      <c r="H183" s="111"/>
    </row>
    <row r="184" spans="3:8" ht="12" customHeight="1">
      <c r="C184" s="104"/>
      <c r="D184" s="104"/>
      <c r="E184" s="110"/>
      <c r="F184" s="104"/>
      <c r="G184" s="104"/>
      <c r="H184" s="111"/>
    </row>
    <row r="185" spans="3:8" ht="12" customHeight="1">
      <c r="C185" s="104"/>
      <c r="D185" s="104"/>
      <c r="E185" s="110"/>
      <c r="F185" s="104"/>
      <c r="G185" s="104"/>
      <c r="H185" s="111"/>
    </row>
    <row r="186" spans="3:8" ht="12" customHeight="1">
      <c r="C186" s="104"/>
      <c r="D186" s="104"/>
      <c r="E186" s="110"/>
      <c r="F186" s="104"/>
      <c r="G186" s="104"/>
      <c r="H186" s="111"/>
    </row>
    <row r="187" spans="3:8" ht="12" customHeight="1">
      <c r="C187" s="104"/>
      <c r="D187" s="104"/>
      <c r="E187" s="110"/>
      <c r="F187" s="104"/>
      <c r="G187" s="104"/>
      <c r="H187" s="111"/>
    </row>
    <row r="188" spans="3:8" ht="12" customHeight="1">
      <c r="C188" s="104"/>
      <c r="D188" s="104"/>
      <c r="E188" s="110"/>
      <c r="F188" s="104"/>
      <c r="G188" s="104"/>
      <c r="H188" s="111"/>
    </row>
    <row r="189" spans="3:8" ht="12" customHeight="1">
      <c r="C189" s="104"/>
      <c r="D189" s="104"/>
      <c r="E189" s="110"/>
      <c r="F189" s="104"/>
      <c r="G189" s="104"/>
      <c r="H189" s="111"/>
    </row>
    <row r="190" spans="3:8" ht="12" customHeight="1">
      <c r="C190" s="104"/>
      <c r="D190" s="104"/>
      <c r="E190" s="110"/>
      <c r="F190" s="104"/>
      <c r="G190" s="104"/>
      <c r="H190" s="111"/>
    </row>
    <row r="191" spans="3:8" ht="12" customHeight="1">
      <c r="C191" s="104"/>
      <c r="D191" s="104"/>
      <c r="E191" s="110"/>
      <c r="F191" s="104"/>
      <c r="G191" s="104"/>
      <c r="H191" s="111"/>
    </row>
    <row r="192" spans="3:8" ht="12" customHeight="1">
      <c r="C192" s="104"/>
      <c r="D192" s="104"/>
      <c r="E192" s="110"/>
      <c r="F192" s="104"/>
      <c r="G192" s="104"/>
      <c r="H192" s="111"/>
    </row>
    <row r="193" spans="3:8" ht="12" customHeight="1">
      <c r="C193" s="104"/>
      <c r="D193" s="104"/>
      <c r="E193" s="110"/>
      <c r="F193" s="104"/>
      <c r="G193" s="104"/>
      <c r="H193" s="111"/>
    </row>
    <row r="194" spans="3:8" ht="12" customHeight="1">
      <c r="C194" s="104"/>
      <c r="D194" s="104"/>
      <c r="E194" s="110"/>
      <c r="F194" s="104"/>
      <c r="G194" s="104"/>
      <c r="H194" s="111"/>
    </row>
    <row r="195" spans="3:8" ht="12" customHeight="1">
      <c r="C195" s="104"/>
      <c r="D195" s="104"/>
      <c r="E195" s="110"/>
      <c r="F195" s="104"/>
      <c r="G195" s="104"/>
      <c r="H195" s="111"/>
    </row>
    <row r="196" spans="3:8" ht="12" customHeight="1">
      <c r="C196" s="104"/>
      <c r="D196" s="104"/>
      <c r="E196" s="110"/>
      <c r="F196" s="104"/>
      <c r="G196" s="104"/>
      <c r="H196" s="111"/>
    </row>
    <row r="197" spans="3:8" ht="12" customHeight="1">
      <c r="C197" s="104"/>
      <c r="D197" s="104"/>
      <c r="E197" s="110"/>
      <c r="F197" s="104"/>
      <c r="G197" s="104"/>
      <c r="H197" s="111"/>
    </row>
    <row r="198" spans="3:8" ht="12" customHeight="1">
      <c r="C198" s="104"/>
      <c r="D198" s="104"/>
      <c r="E198" s="110"/>
      <c r="F198" s="104"/>
      <c r="G198" s="104"/>
      <c r="H198" s="111"/>
    </row>
    <row r="199" spans="3:8" ht="12" customHeight="1">
      <c r="C199" s="104"/>
      <c r="D199" s="104"/>
      <c r="E199" s="110"/>
      <c r="F199" s="104"/>
      <c r="G199" s="104"/>
      <c r="H199" s="111"/>
    </row>
    <row r="200" spans="3:8" ht="12" customHeight="1">
      <c r="C200" s="104"/>
      <c r="D200" s="104"/>
      <c r="E200" s="110"/>
      <c r="F200" s="104"/>
      <c r="G200" s="104"/>
      <c r="H200" s="111"/>
    </row>
    <row r="201" spans="3:8" ht="12" customHeight="1">
      <c r="C201" s="104"/>
      <c r="D201" s="104"/>
      <c r="E201" s="110"/>
      <c r="F201" s="104"/>
      <c r="G201" s="104"/>
      <c r="H201" s="111"/>
    </row>
    <row r="202" spans="3:8" ht="12" customHeight="1">
      <c r="C202" s="104"/>
      <c r="D202" s="104"/>
      <c r="E202" s="110"/>
      <c r="F202" s="104"/>
      <c r="G202" s="104"/>
      <c r="H202" s="111"/>
    </row>
    <row r="203" spans="3:8" ht="12" customHeight="1">
      <c r="C203" s="104"/>
      <c r="D203" s="104"/>
      <c r="E203" s="110"/>
      <c r="F203" s="104"/>
      <c r="G203" s="104"/>
      <c r="H203" s="111"/>
    </row>
    <row r="204" spans="3:8" ht="12" customHeight="1">
      <c r="C204" s="104"/>
      <c r="D204" s="104"/>
      <c r="E204" s="110"/>
      <c r="F204" s="104"/>
      <c r="G204" s="104"/>
      <c r="H204" s="111"/>
    </row>
    <row r="205" spans="3:8" ht="12" customHeight="1">
      <c r="C205" s="104"/>
      <c r="D205" s="104"/>
      <c r="E205" s="110"/>
      <c r="F205" s="104"/>
      <c r="G205" s="104"/>
      <c r="H205" s="111"/>
    </row>
    <row r="206" spans="3:8" ht="12" customHeight="1">
      <c r="C206" s="104"/>
      <c r="D206" s="104"/>
      <c r="E206" s="110"/>
      <c r="F206" s="104"/>
      <c r="G206" s="104"/>
      <c r="H206" s="111"/>
    </row>
    <row r="207" spans="3:8" ht="12" customHeight="1">
      <c r="C207" s="104"/>
      <c r="D207" s="104"/>
      <c r="E207" s="110"/>
      <c r="F207" s="104"/>
      <c r="G207" s="104"/>
      <c r="H207" s="111"/>
    </row>
    <row r="208" spans="3:8" ht="12" customHeight="1">
      <c r="C208" s="104"/>
      <c r="D208" s="104"/>
      <c r="E208" s="110"/>
      <c r="F208" s="104"/>
      <c r="G208" s="104"/>
      <c r="H208" s="111"/>
    </row>
    <row r="209" spans="3:8" ht="12" customHeight="1">
      <c r="C209" s="104"/>
      <c r="D209" s="104"/>
      <c r="E209" s="110"/>
      <c r="F209" s="104"/>
      <c r="G209" s="104"/>
      <c r="H209" s="111"/>
    </row>
    <row r="210" spans="3:8" ht="12" customHeight="1">
      <c r="C210" s="104"/>
      <c r="D210" s="104"/>
      <c r="E210" s="110"/>
      <c r="F210" s="104"/>
      <c r="G210" s="104"/>
      <c r="H210" s="111"/>
    </row>
    <row r="211" spans="3:8" ht="12" customHeight="1">
      <c r="C211" s="104"/>
      <c r="D211" s="104"/>
      <c r="E211" s="110"/>
      <c r="F211" s="104"/>
      <c r="G211" s="104"/>
      <c r="H211" s="111"/>
    </row>
    <row r="212" spans="3:8" ht="12" customHeight="1">
      <c r="C212" s="104"/>
      <c r="D212" s="104"/>
      <c r="E212" s="110"/>
      <c r="F212" s="104"/>
      <c r="G212" s="104"/>
      <c r="H212" s="111"/>
    </row>
    <row r="213" spans="3:8" ht="12" customHeight="1">
      <c r="C213" s="104"/>
      <c r="D213" s="104"/>
      <c r="E213" s="110"/>
      <c r="F213" s="104"/>
      <c r="G213" s="104"/>
      <c r="H213" s="111"/>
    </row>
    <row r="214" spans="3:8" ht="12" customHeight="1">
      <c r="C214" s="104"/>
      <c r="D214" s="104"/>
      <c r="E214" s="110"/>
      <c r="F214" s="104"/>
      <c r="G214" s="104"/>
      <c r="H214" s="111"/>
    </row>
    <row r="215" spans="3:8" ht="12" customHeight="1">
      <c r="C215" s="104"/>
      <c r="D215" s="104"/>
      <c r="E215" s="110"/>
      <c r="F215" s="104"/>
      <c r="G215" s="104"/>
      <c r="H215" s="111"/>
    </row>
    <row r="216" spans="3:8" ht="12" customHeight="1">
      <c r="C216" s="104"/>
      <c r="D216" s="104"/>
      <c r="E216" s="110"/>
      <c r="F216" s="104"/>
      <c r="G216" s="104"/>
      <c r="H216" s="111"/>
    </row>
    <row r="217" spans="3:8" ht="12" customHeight="1">
      <c r="C217" s="104"/>
      <c r="D217" s="104"/>
      <c r="E217" s="110"/>
      <c r="F217" s="104"/>
      <c r="G217" s="104"/>
      <c r="H217" s="111"/>
    </row>
    <row r="218" spans="3:8" ht="12" customHeight="1">
      <c r="C218" s="104"/>
      <c r="D218" s="104"/>
      <c r="E218" s="110"/>
      <c r="F218" s="104"/>
      <c r="G218" s="104"/>
      <c r="H218" s="111"/>
    </row>
    <row r="219" spans="3:8" ht="12" customHeight="1">
      <c r="C219" s="104"/>
      <c r="D219" s="104"/>
      <c r="E219" s="110"/>
      <c r="F219" s="104"/>
      <c r="G219" s="104"/>
      <c r="H219" s="111"/>
    </row>
    <row r="220" spans="3:8" ht="12" customHeight="1">
      <c r="C220" s="104"/>
      <c r="D220" s="104"/>
      <c r="E220" s="110"/>
      <c r="F220" s="104"/>
      <c r="G220" s="104"/>
      <c r="H220" s="111"/>
    </row>
    <row r="221" spans="3:8" ht="12" customHeight="1">
      <c r="C221" s="104"/>
      <c r="D221" s="104"/>
      <c r="E221" s="110"/>
      <c r="F221" s="104"/>
      <c r="G221" s="104"/>
      <c r="H221" s="111"/>
    </row>
    <row r="222" spans="3:8" ht="12" customHeight="1">
      <c r="C222" s="104"/>
      <c r="D222" s="104"/>
      <c r="E222" s="110"/>
      <c r="F222" s="104"/>
      <c r="G222" s="104"/>
      <c r="H222" s="111"/>
    </row>
    <row r="223" spans="3:8" ht="12" customHeight="1">
      <c r="C223" s="104"/>
      <c r="D223" s="104"/>
      <c r="E223" s="110"/>
      <c r="F223" s="104"/>
      <c r="G223" s="104"/>
      <c r="H223" s="111"/>
    </row>
    <row r="224" spans="3:8" ht="12" customHeight="1">
      <c r="C224" s="104"/>
      <c r="D224" s="104"/>
      <c r="E224" s="110"/>
      <c r="F224" s="104"/>
      <c r="G224" s="104"/>
      <c r="H224" s="111"/>
    </row>
    <row r="225" spans="3:8" ht="12" customHeight="1">
      <c r="C225" s="104"/>
      <c r="D225" s="104"/>
      <c r="E225" s="110"/>
      <c r="F225" s="104"/>
      <c r="G225" s="104"/>
      <c r="H225" s="111"/>
    </row>
    <row r="226" spans="3:8" ht="12" customHeight="1">
      <c r="C226" s="104"/>
      <c r="D226" s="104"/>
      <c r="E226" s="110"/>
      <c r="F226" s="104"/>
      <c r="G226" s="104"/>
      <c r="H226" s="111"/>
    </row>
    <row r="227" spans="3:8" ht="12" customHeight="1">
      <c r="C227" s="104"/>
      <c r="D227" s="104"/>
      <c r="E227" s="110"/>
      <c r="F227" s="104"/>
      <c r="G227" s="104"/>
      <c r="H227" s="111"/>
    </row>
    <row r="228" spans="3:8" ht="12" customHeight="1">
      <c r="C228" s="104"/>
      <c r="D228" s="104"/>
      <c r="E228" s="110"/>
      <c r="F228" s="104"/>
      <c r="G228" s="104"/>
      <c r="H228" s="111"/>
    </row>
    <row r="229" spans="3:8" ht="12" customHeight="1">
      <c r="C229" s="104"/>
      <c r="D229" s="104"/>
      <c r="E229" s="110"/>
      <c r="F229" s="104"/>
      <c r="G229" s="104"/>
      <c r="H229" s="111"/>
    </row>
    <row r="230" spans="3:8" ht="12" customHeight="1">
      <c r="C230" s="104"/>
      <c r="D230" s="104"/>
      <c r="E230" s="110"/>
      <c r="F230" s="104"/>
      <c r="G230" s="104"/>
      <c r="H230" s="111"/>
    </row>
    <row r="231" spans="3:8" ht="12" customHeight="1">
      <c r="C231" s="104"/>
      <c r="D231" s="104"/>
      <c r="E231" s="110"/>
      <c r="F231" s="104"/>
      <c r="G231" s="104"/>
      <c r="H231" s="111"/>
    </row>
    <row r="232" spans="3:8" ht="12" customHeight="1">
      <c r="C232" s="104"/>
      <c r="D232" s="104"/>
      <c r="E232" s="110"/>
      <c r="F232" s="104"/>
      <c r="G232" s="104"/>
      <c r="H232" s="111"/>
    </row>
    <row r="233" spans="3:8" ht="12" customHeight="1">
      <c r="C233" s="104"/>
      <c r="D233" s="104"/>
      <c r="E233" s="110"/>
      <c r="F233" s="104"/>
      <c r="G233" s="104"/>
      <c r="H233" s="111"/>
    </row>
    <row r="234" spans="3:8" ht="12" customHeight="1">
      <c r="C234" s="104"/>
      <c r="D234" s="104"/>
      <c r="E234" s="110"/>
      <c r="F234" s="104"/>
      <c r="G234" s="104"/>
      <c r="H234" s="111"/>
    </row>
    <row r="235" spans="3:8" ht="12" customHeight="1">
      <c r="C235" s="104"/>
      <c r="D235" s="104"/>
      <c r="E235" s="110"/>
      <c r="F235" s="104"/>
      <c r="G235" s="104"/>
      <c r="H235" s="111"/>
    </row>
    <row r="236" spans="3:8" ht="12" customHeight="1">
      <c r="C236" s="104"/>
      <c r="D236" s="104"/>
      <c r="E236" s="110"/>
      <c r="F236" s="104"/>
      <c r="G236" s="104"/>
      <c r="H236" s="111"/>
    </row>
    <row r="237" spans="3:8" ht="12" customHeight="1">
      <c r="C237" s="104"/>
      <c r="D237" s="104"/>
      <c r="E237" s="110"/>
      <c r="F237" s="104"/>
      <c r="G237" s="104"/>
      <c r="H237" s="111"/>
    </row>
    <row r="238" spans="3:8" ht="12" customHeight="1">
      <c r="C238" s="104"/>
      <c r="D238" s="104"/>
      <c r="E238" s="110"/>
      <c r="F238" s="104"/>
      <c r="G238" s="104"/>
      <c r="H238" s="111"/>
    </row>
    <row r="239" spans="3:8" ht="12" customHeight="1">
      <c r="C239" s="104"/>
      <c r="D239" s="104"/>
      <c r="E239" s="110"/>
      <c r="F239" s="104"/>
      <c r="G239" s="104"/>
      <c r="H239" s="111"/>
    </row>
    <row r="240" spans="3:8" ht="12" customHeight="1">
      <c r="C240" s="104"/>
      <c r="D240" s="104"/>
      <c r="E240" s="110"/>
      <c r="F240" s="104"/>
      <c r="G240" s="104"/>
      <c r="H240" s="111"/>
    </row>
    <row r="241" spans="3:8" ht="12" customHeight="1">
      <c r="C241" s="104"/>
      <c r="D241" s="104"/>
      <c r="E241" s="110"/>
      <c r="F241" s="104"/>
      <c r="G241" s="104"/>
      <c r="H241" s="111"/>
    </row>
    <row r="242" spans="3:8" ht="12" customHeight="1">
      <c r="C242" s="104"/>
      <c r="D242" s="104"/>
      <c r="E242" s="110"/>
      <c r="F242" s="104"/>
      <c r="G242" s="104"/>
      <c r="H242" s="111"/>
    </row>
    <row r="243" spans="3:8" ht="12" customHeight="1">
      <c r="C243" s="104"/>
      <c r="D243" s="104"/>
      <c r="E243" s="110"/>
      <c r="F243" s="104"/>
      <c r="G243" s="104"/>
      <c r="H243" s="111"/>
    </row>
    <row r="244" spans="3:8" ht="12" customHeight="1">
      <c r="C244" s="104"/>
      <c r="D244" s="104"/>
      <c r="E244" s="110"/>
      <c r="F244" s="104"/>
      <c r="G244" s="104"/>
      <c r="H244" s="111"/>
    </row>
    <row r="245" spans="3:8" ht="12" customHeight="1">
      <c r="C245" s="104"/>
      <c r="D245" s="104"/>
      <c r="E245" s="110"/>
      <c r="F245" s="104"/>
      <c r="G245" s="104"/>
      <c r="H245" s="111"/>
    </row>
    <row r="246" spans="3:8" ht="12" customHeight="1">
      <c r="C246" s="104"/>
      <c r="D246" s="104"/>
      <c r="E246" s="110"/>
      <c r="F246" s="104"/>
      <c r="G246" s="104"/>
      <c r="H246" s="111"/>
    </row>
    <row r="247" spans="3:8" ht="12" customHeight="1">
      <c r="C247" s="104"/>
      <c r="D247" s="104"/>
      <c r="E247" s="110"/>
      <c r="F247" s="104"/>
      <c r="G247" s="104"/>
      <c r="H247" s="111"/>
    </row>
    <row r="248" spans="3:8" ht="12" customHeight="1">
      <c r="C248" s="104"/>
      <c r="D248" s="104"/>
      <c r="E248" s="110"/>
      <c r="F248" s="104"/>
      <c r="G248" s="104"/>
      <c r="H248" s="111"/>
    </row>
    <row r="249" spans="3:8" ht="12" customHeight="1">
      <c r="C249" s="104"/>
      <c r="D249" s="104"/>
      <c r="E249" s="110"/>
      <c r="F249" s="104"/>
      <c r="G249" s="104"/>
      <c r="H249" s="111"/>
    </row>
    <row r="250" spans="3:8" ht="12" customHeight="1">
      <c r="C250" s="104"/>
      <c r="D250" s="104"/>
      <c r="E250" s="110"/>
      <c r="F250" s="104"/>
      <c r="G250" s="104"/>
      <c r="H250" s="111"/>
    </row>
    <row r="251" spans="3:8" ht="12" customHeight="1">
      <c r="C251" s="104"/>
      <c r="D251" s="104"/>
      <c r="E251" s="110"/>
      <c r="F251" s="104"/>
      <c r="G251" s="104"/>
      <c r="H251" s="111"/>
    </row>
    <row r="252" spans="3:8" ht="12" customHeight="1">
      <c r="C252" s="104"/>
      <c r="D252" s="104"/>
      <c r="E252" s="110"/>
      <c r="F252" s="104"/>
      <c r="G252" s="104"/>
      <c r="H252" s="111"/>
    </row>
    <row r="253" spans="3:8" ht="12" customHeight="1">
      <c r="C253" s="104"/>
      <c r="D253" s="104"/>
      <c r="E253" s="110"/>
      <c r="F253" s="104"/>
      <c r="G253" s="104"/>
      <c r="H253" s="111"/>
    </row>
    <row r="254" spans="3:8" ht="12" customHeight="1">
      <c r="C254" s="104"/>
      <c r="D254" s="104"/>
      <c r="E254" s="110"/>
      <c r="F254" s="104"/>
      <c r="G254" s="104"/>
      <c r="H254" s="111"/>
    </row>
    <row r="255" spans="3:8" ht="12" customHeight="1">
      <c r="C255" s="104"/>
      <c r="D255" s="104"/>
      <c r="E255" s="110"/>
      <c r="F255" s="104"/>
      <c r="G255" s="104"/>
      <c r="H255" s="111"/>
    </row>
    <row r="256" spans="3:8" ht="12" customHeight="1">
      <c r="C256" s="104"/>
      <c r="D256" s="104"/>
      <c r="E256" s="110"/>
      <c r="F256" s="104"/>
      <c r="G256" s="104"/>
      <c r="H256" s="111"/>
    </row>
    <row r="257" spans="3:8" ht="12" customHeight="1">
      <c r="C257" s="104"/>
      <c r="D257" s="104"/>
      <c r="E257" s="110"/>
      <c r="F257" s="104"/>
      <c r="G257" s="104"/>
      <c r="H257" s="111"/>
    </row>
    <row r="258" spans="3:8" ht="12" customHeight="1">
      <c r="C258" s="104"/>
      <c r="D258" s="104"/>
      <c r="E258" s="110"/>
      <c r="F258" s="104"/>
      <c r="G258" s="104"/>
      <c r="H258" s="111"/>
    </row>
    <row r="259" spans="3:8" ht="12" customHeight="1">
      <c r="C259" s="104"/>
      <c r="D259" s="104"/>
      <c r="E259" s="110"/>
      <c r="F259" s="104"/>
      <c r="G259" s="104"/>
      <c r="H259" s="111"/>
    </row>
    <row r="260" spans="3:8" ht="12" customHeight="1">
      <c r="C260" s="104"/>
      <c r="D260" s="104"/>
      <c r="E260" s="110"/>
      <c r="F260" s="104"/>
      <c r="G260" s="104"/>
      <c r="H260" s="111"/>
    </row>
    <row r="261" spans="3:8" ht="12" customHeight="1">
      <c r="C261" s="104"/>
      <c r="D261" s="104"/>
      <c r="E261" s="110"/>
      <c r="F261" s="104"/>
      <c r="G261" s="104"/>
      <c r="H261" s="111"/>
    </row>
    <row r="262" spans="3:8" ht="12" customHeight="1">
      <c r="C262" s="104"/>
      <c r="D262" s="104"/>
      <c r="E262" s="110"/>
      <c r="F262" s="104"/>
      <c r="G262" s="104"/>
      <c r="H262" s="111"/>
    </row>
    <row r="263" spans="3:8" ht="12" customHeight="1">
      <c r="C263" s="104"/>
      <c r="D263" s="104"/>
      <c r="E263" s="110"/>
      <c r="F263" s="104"/>
      <c r="G263" s="104"/>
      <c r="H263" s="111"/>
    </row>
    <row r="264" spans="3:8" ht="12" customHeight="1">
      <c r="C264" s="104"/>
      <c r="D264" s="104"/>
      <c r="E264" s="110"/>
      <c r="F264" s="104"/>
      <c r="G264" s="104"/>
      <c r="H264" s="111"/>
    </row>
    <row r="265" spans="3:8" ht="12" customHeight="1">
      <c r="C265" s="104"/>
      <c r="D265" s="104"/>
      <c r="E265" s="110"/>
      <c r="F265" s="104"/>
      <c r="G265" s="104"/>
      <c r="H265" s="111"/>
    </row>
    <row r="266" spans="3:8" ht="12" customHeight="1">
      <c r="C266" s="104"/>
      <c r="D266" s="104"/>
      <c r="E266" s="110"/>
      <c r="F266" s="104"/>
      <c r="G266" s="104"/>
      <c r="H266" s="111"/>
    </row>
    <row r="267" spans="3:8" ht="12" customHeight="1">
      <c r="C267" s="104"/>
      <c r="D267" s="104"/>
      <c r="E267" s="110"/>
      <c r="F267" s="104"/>
      <c r="G267" s="104"/>
      <c r="H267" s="111"/>
    </row>
    <row r="268" spans="3:8" ht="12" customHeight="1">
      <c r="C268" s="104"/>
      <c r="D268" s="104"/>
      <c r="E268" s="110"/>
      <c r="F268" s="104"/>
      <c r="G268" s="104"/>
      <c r="H268" s="111"/>
    </row>
    <row r="269" spans="3:8" ht="12" customHeight="1">
      <c r="C269" s="104"/>
      <c r="D269" s="104"/>
      <c r="E269" s="110"/>
      <c r="F269" s="104"/>
      <c r="G269" s="104"/>
      <c r="H269" s="111"/>
    </row>
    <row r="270" spans="3:8" ht="12" customHeight="1">
      <c r="C270" s="104"/>
      <c r="D270" s="104"/>
      <c r="E270" s="110"/>
      <c r="F270" s="104"/>
      <c r="G270" s="104"/>
      <c r="H270" s="111"/>
    </row>
    <row r="271" spans="3:8" ht="12" customHeight="1">
      <c r="C271" s="104"/>
      <c r="D271" s="104"/>
      <c r="E271" s="110"/>
      <c r="F271" s="104"/>
      <c r="G271" s="104"/>
      <c r="H271" s="111"/>
    </row>
    <row r="272" spans="3:8" ht="12" customHeight="1">
      <c r="C272" s="104"/>
      <c r="D272" s="104"/>
      <c r="E272" s="110"/>
      <c r="F272" s="104"/>
      <c r="G272" s="104"/>
      <c r="H272" s="111"/>
    </row>
    <row r="273" spans="3:8" ht="12" customHeight="1">
      <c r="C273" s="104"/>
      <c r="D273" s="104"/>
      <c r="E273" s="110"/>
      <c r="F273" s="104"/>
      <c r="G273" s="104"/>
      <c r="H273" s="111"/>
    </row>
    <row r="274" spans="3:8" ht="12" customHeight="1">
      <c r="C274" s="104"/>
      <c r="D274" s="104"/>
      <c r="E274" s="110"/>
      <c r="F274" s="104"/>
      <c r="G274" s="104"/>
      <c r="H274" s="111"/>
    </row>
    <row r="275" spans="3:8" ht="12" customHeight="1">
      <c r="C275" s="104"/>
      <c r="D275" s="104"/>
      <c r="E275" s="110"/>
      <c r="F275" s="104"/>
      <c r="G275" s="104"/>
      <c r="H275" s="111"/>
    </row>
    <row r="276" spans="3:8" ht="12" customHeight="1">
      <c r="C276" s="104"/>
      <c r="D276" s="104"/>
      <c r="E276" s="110"/>
      <c r="F276" s="104"/>
      <c r="G276" s="104"/>
      <c r="H276" s="111"/>
    </row>
    <row r="277" spans="3:8" ht="12" customHeight="1">
      <c r="C277" s="104"/>
      <c r="D277" s="104"/>
      <c r="E277" s="110"/>
      <c r="F277" s="104"/>
      <c r="G277" s="104"/>
      <c r="H277" s="111"/>
    </row>
    <row r="278" spans="3:8" ht="12" customHeight="1">
      <c r="C278" s="104"/>
      <c r="D278" s="104"/>
      <c r="E278" s="110"/>
      <c r="F278" s="104"/>
      <c r="G278" s="104"/>
      <c r="H278" s="111"/>
    </row>
    <row r="279" spans="3:8" ht="12" customHeight="1">
      <c r="C279" s="104"/>
      <c r="D279" s="104"/>
      <c r="E279" s="110"/>
      <c r="F279" s="104"/>
      <c r="G279" s="104"/>
      <c r="H279" s="111"/>
    </row>
    <row r="280" spans="3:8" ht="12" customHeight="1">
      <c r="C280" s="104"/>
      <c r="D280" s="104"/>
      <c r="E280" s="110"/>
      <c r="F280" s="104"/>
      <c r="G280" s="104"/>
      <c r="H280" s="111"/>
    </row>
    <row r="281" spans="3:8" ht="12" customHeight="1">
      <c r="C281" s="104"/>
      <c r="D281" s="104"/>
      <c r="E281" s="110"/>
      <c r="F281" s="104"/>
      <c r="G281" s="104"/>
      <c r="H281" s="111"/>
    </row>
    <row r="282" spans="3:8" ht="12" customHeight="1">
      <c r="C282" s="104"/>
      <c r="D282" s="104"/>
      <c r="E282" s="110"/>
      <c r="F282" s="104"/>
      <c r="G282" s="104"/>
      <c r="H282" s="111"/>
    </row>
    <row r="283" spans="3:8" ht="12" customHeight="1">
      <c r="C283" s="104"/>
      <c r="D283" s="104"/>
      <c r="E283" s="110"/>
      <c r="F283" s="104"/>
      <c r="G283" s="104"/>
      <c r="H283" s="111"/>
    </row>
    <row r="284" spans="3:8" ht="12" customHeight="1">
      <c r="C284" s="104"/>
      <c r="D284" s="104"/>
      <c r="E284" s="110"/>
      <c r="F284" s="104"/>
      <c r="G284" s="104"/>
      <c r="H284" s="111"/>
    </row>
    <row r="285" spans="3:8" ht="12" customHeight="1">
      <c r="C285" s="104"/>
      <c r="D285" s="104"/>
      <c r="E285" s="110"/>
      <c r="F285" s="104"/>
      <c r="G285" s="104"/>
      <c r="H285" s="111"/>
    </row>
    <row r="286" spans="3:8" ht="12" customHeight="1">
      <c r="C286" s="104"/>
      <c r="D286" s="104"/>
      <c r="E286" s="110"/>
      <c r="F286" s="104"/>
      <c r="G286" s="104"/>
      <c r="H286" s="111"/>
    </row>
    <row r="287" spans="3:8" ht="12" customHeight="1">
      <c r="C287" s="104"/>
      <c r="D287" s="104"/>
      <c r="E287" s="110"/>
      <c r="F287" s="104"/>
      <c r="G287" s="104"/>
      <c r="H287" s="111"/>
    </row>
    <row r="288" spans="3:8" ht="12" customHeight="1">
      <c r="C288" s="104"/>
      <c r="D288" s="104"/>
      <c r="E288" s="110"/>
      <c r="F288" s="104"/>
      <c r="G288" s="104"/>
      <c r="H288" s="111"/>
    </row>
    <row r="289" spans="3:8" ht="12" customHeight="1">
      <c r="C289" s="104"/>
      <c r="D289" s="104"/>
      <c r="E289" s="110"/>
      <c r="F289" s="104"/>
      <c r="G289" s="104"/>
      <c r="H289" s="111"/>
    </row>
    <row r="290" spans="3:8" ht="12" customHeight="1">
      <c r="C290" s="104"/>
      <c r="D290" s="104"/>
      <c r="E290" s="110"/>
      <c r="F290" s="104"/>
      <c r="G290" s="104"/>
      <c r="H290" s="111"/>
    </row>
    <row r="291" spans="3:8" ht="12" customHeight="1">
      <c r="C291" s="104"/>
      <c r="D291" s="104"/>
      <c r="E291" s="110"/>
      <c r="F291" s="104"/>
      <c r="G291" s="104"/>
      <c r="H291" s="111"/>
    </row>
    <row r="292" spans="3:8" ht="12" customHeight="1">
      <c r="C292" s="104"/>
      <c r="D292" s="104"/>
      <c r="E292" s="110"/>
      <c r="F292" s="104"/>
      <c r="G292" s="104"/>
      <c r="H292" s="111"/>
    </row>
    <row r="293" spans="3:8" ht="12" customHeight="1">
      <c r="C293" s="104"/>
      <c r="D293" s="104"/>
      <c r="E293" s="110"/>
      <c r="F293" s="104"/>
      <c r="G293" s="104"/>
      <c r="H293" s="111"/>
    </row>
    <row r="294" spans="3:8" ht="12" customHeight="1">
      <c r="C294" s="104"/>
      <c r="D294" s="104"/>
      <c r="E294" s="110"/>
      <c r="F294" s="104"/>
      <c r="G294" s="104"/>
      <c r="H294" s="111"/>
    </row>
    <row r="295" spans="3:8" ht="12" customHeight="1">
      <c r="C295" s="104"/>
      <c r="D295" s="104"/>
      <c r="E295" s="110"/>
      <c r="F295" s="104"/>
      <c r="G295" s="104"/>
      <c r="H295" s="111"/>
    </row>
    <row r="296" spans="3:8" ht="12" customHeight="1">
      <c r="C296" s="104"/>
      <c r="D296" s="104"/>
      <c r="E296" s="110"/>
      <c r="F296" s="104"/>
      <c r="G296" s="104"/>
      <c r="H296" s="111"/>
    </row>
    <row r="297" spans="3:8" ht="12" customHeight="1">
      <c r="C297" s="104"/>
      <c r="D297" s="104"/>
      <c r="E297" s="110"/>
      <c r="F297" s="104"/>
      <c r="G297" s="104"/>
      <c r="H297" s="111"/>
    </row>
    <row r="298" spans="3:8" ht="12" customHeight="1">
      <c r="C298" s="104"/>
      <c r="D298" s="104"/>
      <c r="E298" s="110"/>
      <c r="F298" s="104"/>
      <c r="G298" s="104"/>
      <c r="H298" s="111"/>
    </row>
    <row r="299" spans="3:8" ht="12" customHeight="1">
      <c r="C299" s="104"/>
      <c r="D299" s="104"/>
      <c r="E299" s="110"/>
      <c r="F299" s="104"/>
      <c r="G299" s="104"/>
      <c r="H299" s="111"/>
    </row>
    <row r="300" spans="3:8" ht="12" customHeight="1">
      <c r="C300" s="104"/>
      <c r="D300" s="104"/>
      <c r="E300" s="110"/>
      <c r="F300" s="104"/>
      <c r="G300" s="104"/>
      <c r="H300" s="111"/>
    </row>
    <row r="301" spans="3:8" ht="12" customHeight="1">
      <c r="C301" s="104"/>
      <c r="D301" s="104"/>
      <c r="E301" s="110"/>
      <c r="F301" s="104"/>
      <c r="G301" s="104"/>
      <c r="H301" s="111"/>
    </row>
    <row r="302" spans="3:8" ht="12" customHeight="1">
      <c r="C302" s="104"/>
      <c r="D302" s="104"/>
      <c r="E302" s="110"/>
      <c r="F302" s="104"/>
      <c r="G302" s="104"/>
      <c r="H302" s="111"/>
    </row>
    <row r="303" spans="3:8" ht="12" customHeight="1">
      <c r="C303" s="104"/>
      <c r="D303" s="104"/>
      <c r="E303" s="110"/>
      <c r="F303" s="104"/>
      <c r="G303" s="104"/>
      <c r="H303" s="111"/>
    </row>
    <row r="304" spans="3:8" ht="12" customHeight="1">
      <c r="C304" s="104"/>
      <c r="D304" s="104"/>
      <c r="E304" s="110"/>
      <c r="F304" s="104"/>
      <c r="G304" s="104"/>
      <c r="H304" s="111"/>
    </row>
    <row r="305" spans="3:8" ht="12" customHeight="1">
      <c r="C305" s="104"/>
      <c r="D305" s="104"/>
      <c r="E305" s="110"/>
      <c r="F305" s="104"/>
      <c r="G305" s="104"/>
      <c r="H305" s="111"/>
    </row>
    <row r="306" spans="3:8" ht="12" customHeight="1">
      <c r="C306" s="104"/>
      <c r="D306" s="104"/>
      <c r="E306" s="110"/>
      <c r="F306" s="104"/>
      <c r="G306" s="104"/>
      <c r="H306" s="111"/>
    </row>
    <row r="307" spans="3:8" ht="12" customHeight="1">
      <c r="C307" s="104"/>
      <c r="D307" s="104"/>
      <c r="E307" s="110"/>
      <c r="F307" s="104"/>
      <c r="G307" s="104"/>
      <c r="H307" s="111"/>
    </row>
    <row r="308" spans="3:8" ht="12" customHeight="1">
      <c r="C308" s="104"/>
      <c r="D308" s="104"/>
      <c r="E308" s="110"/>
      <c r="F308" s="104"/>
      <c r="G308" s="104"/>
      <c r="H308" s="111"/>
    </row>
    <row r="309" spans="3:8" ht="12" customHeight="1">
      <c r="C309" s="104"/>
      <c r="D309" s="104"/>
      <c r="E309" s="110"/>
      <c r="F309" s="104"/>
      <c r="G309" s="104"/>
      <c r="H309" s="111"/>
    </row>
    <row r="310" spans="3:8" ht="12" customHeight="1">
      <c r="C310" s="104"/>
      <c r="D310" s="104"/>
      <c r="E310" s="110"/>
      <c r="F310" s="104"/>
      <c r="G310" s="104"/>
      <c r="H310" s="111"/>
    </row>
    <row r="311" spans="3:8" ht="12" customHeight="1">
      <c r="C311" s="104"/>
      <c r="D311" s="104"/>
      <c r="E311" s="110"/>
      <c r="F311" s="104"/>
      <c r="G311" s="104"/>
      <c r="H311" s="111"/>
    </row>
    <row r="312" spans="3:8" ht="12" customHeight="1">
      <c r="C312" s="104"/>
      <c r="D312" s="104"/>
      <c r="E312" s="110"/>
      <c r="F312" s="104"/>
      <c r="G312" s="104"/>
      <c r="H312" s="111"/>
    </row>
    <row r="313" spans="3:8" ht="12" customHeight="1">
      <c r="C313" s="104"/>
      <c r="D313" s="104"/>
      <c r="E313" s="110"/>
      <c r="F313" s="104"/>
      <c r="G313" s="104"/>
      <c r="H313" s="111"/>
    </row>
    <row r="314" spans="3:8" ht="12" customHeight="1">
      <c r="C314" s="104"/>
      <c r="D314" s="104"/>
      <c r="E314" s="110"/>
      <c r="F314" s="104"/>
      <c r="G314" s="104"/>
      <c r="H314" s="111"/>
    </row>
    <row r="315" spans="3:8" ht="12" customHeight="1">
      <c r="C315" s="104"/>
      <c r="D315" s="104"/>
      <c r="E315" s="110"/>
      <c r="F315" s="104"/>
      <c r="G315" s="104"/>
      <c r="H315" s="111"/>
    </row>
    <row r="316" spans="3:8" ht="12" customHeight="1">
      <c r="C316" s="104"/>
      <c r="D316" s="104"/>
      <c r="E316" s="110"/>
      <c r="F316" s="104"/>
      <c r="G316" s="104"/>
      <c r="H316" s="111"/>
    </row>
    <row r="317" spans="3:8" ht="12" customHeight="1">
      <c r="C317" s="104"/>
      <c r="D317" s="104"/>
      <c r="E317" s="110"/>
      <c r="F317" s="104"/>
      <c r="G317" s="104"/>
      <c r="H317" s="111"/>
    </row>
    <row r="318" spans="3:8" ht="12" customHeight="1">
      <c r="C318" s="104"/>
      <c r="D318" s="104"/>
      <c r="E318" s="110"/>
      <c r="F318" s="104"/>
      <c r="G318" s="104"/>
      <c r="H318" s="111"/>
    </row>
    <row r="319" spans="3:8" ht="12" customHeight="1">
      <c r="C319" s="104"/>
      <c r="D319" s="104"/>
      <c r="E319" s="110"/>
      <c r="F319" s="104"/>
      <c r="G319" s="104"/>
      <c r="H319" s="111"/>
    </row>
    <row r="320" spans="3:8" ht="12" customHeight="1">
      <c r="C320" s="104"/>
      <c r="D320" s="104"/>
      <c r="E320" s="110"/>
      <c r="F320" s="104"/>
      <c r="G320" s="104"/>
      <c r="H320" s="111"/>
    </row>
    <row r="321" spans="3:8" ht="12" customHeight="1">
      <c r="C321" s="104"/>
      <c r="D321" s="104"/>
      <c r="E321" s="110"/>
      <c r="F321" s="104"/>
      <c r="G321" s="104"/>
      <c r="H321" s="111"/>
    </row>
    <row r="322" spans="3:8" ht="12" customHeight="1">
      <c r="C322" s="104"/>
      <c r="D322" s="104"/>
      <c r="E322" s="110"/>
      <c r="F322" s="104"/>
      <c r="G322" s="104"/>
      <c r="H322" s="111"/>
    </row>
    <row r="323" spans="3:8" ht="12" customHeight="1">
      <c r="C323" s="104"/>
      <c r="D323" s="104"/>
      <c r="E323" s="110"/>
      <c r="F323" s="104"/>
      <c r="G323" s="104"/>
      <c r="H323" s="111"/>
    </row>
    <row r="324" spans="3:8" ht="12" customHeight="1">
      <c r="C324" s="104"/>
      <c r="D324" s="104"/>
      <c r="E324" s="110"/>
      <c r="F324" s="104"/>
      <c r="G324" s="104"/>
      <c r="H324" s="111"/>
    </row>
    <row r="325" spans="3:8" ht="12" customHeight="1">
      <c r="C325" s="104"/>
      <c r="D325" s="104"/>
      <c r="E325" s="110"/>
      <c r="F325" s="104"/>
      <c r="G325" s="104"/>
      <c r="H325" s="111"/>
    </row>
    <row r="326" spans="3:8" ht="12" customHeight="1">
      <c r="C326" s="104"/>
      <c r="D326" s="104"/>
      <c r="E326" s="110"/>
      <c r="F326" s="104"/>
      <c r="G326" s="104"/>
      <c r="H326" s="111"/>
    </row>
    <row r="327" spans="3:8" ht="12" customHeight="1">
      <c r="C327" s="104"/>
      <c r="D327" s="104"/>
      <c r="E327" s="110"/>
      <c r="F327" s="104"/>
      <c r="G327" s="104"/>
      <c r="H327" s="111"/>
    </row>
    <row r="328" spans="3:8" ht="12" customHeight="1">
      <c r="C328" s="104"/>
      <c r="D328" s="104"/>
      <c r="E328" s="110"/>
      <c r="F328" s="104"/>
      <c r="G328" s="104"/>
      <c r="H328" s="111"/>
    </row>
    <row r="329" spans="3:8" ht="12" customHeight="1">
      <c r="C329" s="104"/>
      <c r="D329" s="104"/>
      <c r="E329" s="110"/>
      <c r="F329" s="104"/>
      <c r="G329" s="104"/>
      <c r="H329" s="111"/>
    </row>
    <row r="330" spans="3:8" ht="12" customHeight="1">
      <c r="C330" s="104"/>
      <c r="D330" s="104"/>
      <c r="E330" s="110"/>
      <c r="F330" s="104"/>
      <c r="G330" s="104"/>
      <c r="H330" s="111"/>
    </row>
    <row r="331" spans="3:8" ht="12" customHeight="1">
      <c r="C331" s="104"/>
      <c r="D331" s="104"/>
      <c r="E331" s="110"/>
      <c r="F331" s="104"/>
      <c r="G331" s="104"/>
      <c r="H331" s="111"/>
    </row>
    <row r="332" spans="3:8" ht="12" customHeight="1">
      <c r="C332" s="104"/>
      <c r="D332" s="104"/>
      <c r="E332" s="110"/>
      <c r="F332" s="104"/>
      <c r="G332" s="104"/>
      <c r="H332" s="111"/>
    </row>
    <row r="333" spans="3:8" ht="12" customHeight="1">
      <c r="C333" s="104"/>
      <c r="D333" s="104"/>
      <c r="E333" s="110"/>
      <c r="F333" s="104"/>
      <c r="G333" s="104"/>
      <c r="H333" s="111"/>
    </row>
    <row r="334" spans="3:8" ht="12" customHeight="1">
      <c r="C334" s="104"/>
      <c r="D334" s="104"/>
      <c r="E334" s="110"/>
      <c r="F334" s="104"/>
      <c r="G334" s="104"/>
      <c r="H334" s="111"/>
    </row>
    <row r="335" spans="3:8" ht="12" customHeight="1">
      <c r="C335" s="104"/>
      <c r="D335" s="104"/>
      <c r="E335" s="110"/>
      <c r="F335" s="104"/>
      <c r="G335" s="104"/>
      <c r="H335" s="111"/>
    </row>
    <row r="336" spans="3:8" ht="12" customHeight="1">
      <c r="C336" s="104"/>
      <c r="D336" s="104"/>
      <c r="E336" s="110"/>
      <c r="F336" s="104"/>
      <c r="G336" s="104"/>
      <c r="H336" s="111"/>
    </row>
    <row r="337" spans="3:8" ht="12" customHeight="1">
      <c r="C337" s="104"/>
      <c r="D337" s="104"/>
      <c r="E337" s="110"/>
      <c r="F337" s="104"/>
      <c r="G337" s="104"/>
      <c r="H337" s="111"/>
    </row>
    <row r="338" spans="3:8" ht="12" customHeight="1">
      <c r="C338" s="104"/>
      <c r="D338" s="104"/>
      <c r="E338" s="110"/>
      <c r="F338" s="104"/>
      <c r="G338" s="104"/>
      <c r="H338" s="111"/>
    </row>
    <row r="339" spans="3:8" ht="12" customHeight="1">
      <c r="C339" s="104"/>
      <c r="D339" s="104"/>
      <c r="E339" s="110"/>
      <c r="F339" s="104"/>
      <c r="G339" s="104"/>
      <c r="H339" s="111"/>
    </row>
    <row r="340" spans="3:8" ht="12" customHeight="1">
      <c r="C340" s="104"/>
      <c r="D340" s="104"/>
      <c r="E340" s="110"/>
      <c r="F340" s="104"/>
      <c r="G340" s="104"/>
      <c r="H340" s="111"/>
    </row>
    <row r="341" spans="3:8" ht="12" customHeight="1">
      <c r="C341" s="104"/>
      <c r="D341" s="104"/>
      <c r="E341" s="110"/>
      <c r="F341" s="104"/>
      <c r="G341" s="104"/>
      <c r="H341" s="111"/>
    </row>
    <row r="342" spans="3:8" ht="12" customHeight="1">
      <c r="C342" s="104"/>
      <c r="D342" s="104"/>
      <c r="E342" s="110"/>
      <c r="F342" s="104"/>
      <c r="G342" s="104"/>
      <c r="H342" s="111"/>
    </row>
    <row r="343" spans="3:8" ht="12" customHeight="1">
      <c r="C343" s="104"/>
      <c r="D343" s="104"/>
      <c r="E343" s="110"/>
      <c r="F343" s="104"/>
      <c r="G343" s="104"/>
      <c r="H343" s="111"/>
    </row>
    <row r="344" spans="3:8" ht="12" customHeight="1">
      <c r="C344" s="104"/>
      <c r="D344" s="104"/>
      <c r="E344" s="110"/>
      <c r="F344" s="104"/>
      <c r="G344" s="104"/>
      <c r="H344" s="111"/>
    </row>
    <row r="345" spans="3:8" ht="12" customHeight="1">
      <c r="C345" s="104"/>
      <c r="D345" s="104"/>
      <c r="E345" s="110"/>
      <c r="F345" s="104"/>
      <c r="G345" s="104"/>
      <c r="H345" s="111"/>
    </row>
    <row r="346" spans="3:8" ht="12" customHeight="1">
      <c r="C346" s="104"/>
      <c r="D346" s="104"/>
      <c r="E346" s="110"/>
      <c r="F346" s="104"/>
      <c r="G346" s="104"/>
      <c r="H346" s="111"/>
    </row>
    <row r="347" spans="3:8" ht="12" customHeight="1">
      <c r="C347" s="104"/>
      <c r="D347" s="104"/>
      <c r="E347" s="110"/>
      <c r="F347" s="104"/>
      <c r="G347" s="104"/>
      <c r="H347" s="111"/>
    </row>
    <row r="348" spans="3:8" ht="12" customHeight="1">
      <c r="C348" s="104"/>
      <c r="D348" s="104"/>
      <c r="E348" s="110"/>
      <c r="F348" s="104"/>
      <c r="G348" s="104"/>
      <c r="H348" s="111"/>
    </row>
    <row r="349" spans="3:8" ht="12" customHeight="1">
      <c r="C349" s="104"/>
      <c r="D349" s="104"/>
      <c r="E349" s="110"/>
      <c r="F349" s="104"/>
      <c r="G349" s="104"/>
      <c r="H349" s="111"/>
    </row>
    <row r="350" spans="3:8" ht="12" customHeight="1">
      <c r="C350" s="104"/>
      <c r="D350" s="104"/>
      <c r="E350" s="110"/>
      <c r="F350" s="104"/>
      <c r="G350" s="104"/>
      <c r="H350" s="111"/>
    </row>
    <row r="351" spans="3:8" ht="12" customHeight="1">
      <c r="C351" s="104"/>
      <c r="D351" s="104"/>
      <c r="E351" s="110"/>
      <c r="F351" s="104"/>
      <c r="G351" s="104"/>
      <c r="H351" s="111"/>
    </row>
    <row r="352" spans="3:8" ht="12" customHeight="1">
      <c r="C352" s="104"/>
      <c r="D352" s="104"/>
      <c r="E352" s="110"/>
      <c r="F352" s="104"/>
      <c r="G352" s="104"/>
      <c r="H352" s="111"/>
    </row>
    <row r="353" spans="3:8" ht="12" customHeight="1">
      <c r="C353" s="104"/>
      <c r="D353" s="104"/>
      <c r="E353" s="110"/>
      <c r="F353" s="104"/>
      <c r="G353" s="104"/>
      <c r="H353" s="111"/>
    </row>
    <row r="354" spans="3:8" ht="12" customHeight="1">
      <c r="C354" s="104"/>
      <c r="D354" s="104"/>
      <c r="E354" s="110"/>
      <c r="F354" s="104"/>
      <c r="G354" s="104"/>
      <c r="H354" s="111"/>
    </row>
    <row r="355" spans="3:8" ht="12" customHeight="1">
      <c r="C355" s="104"/>
      <c r="D355" s="104"/>
      <c r="E355" s="110"/>
      <c r="F355" s="104"/>
      <c r="G355" s="104"/>
      <c r="H355" s="111"/>
    </row>
    <row r="356" spans="3:8" ht="12" customHeight="1">
      <c r="C356" s="104"/>
      <c r="D356" s="104"/>
      <c r="E356" s="110"/>
      <c r="F356" s="104"/>
      <c r="G356" s="104"/>
      <c r="H356" s="111"/>
    </row>
    <row r="357" spans="3:8" ht="12" customHeight="1">
      <c r="C357" s="104"/>
      <c r="D357" s="104"/>
      <c r="E357" s="110"/>
      <c r="F357" s="104"/>
      <c r="G357" s="104"/>
      <c r="H357" s="111"/>
    </row>
    <row r="358" spans="3:8" ht="12" customHeight="1">
      <c r="C358" s="104"/>
      <c r="D358" s="104"/>
      <c r="E358" s="110"/>
      <c r="F358" s="104"/>
      <c r="G358" s="104"/>
      <c r="H358" s="111"/>
    </row>
    <row r="359" spans="3:8" ht="12" customHeight="1">
      <c r="C359" s="104"/>
      <c r="D359" s="104"/>
      <c r="E359" s="110"/>
      <c r="F359" s="104"/>
      <c r="G359" s="104"/>
      <c r="H359" s="111"/>
    </row>
    <row r="360" spans="3:8" ht="12" customHeight="1">
      <c r="C360" s="104"/>
      <c r="D360" s="104"/>
      <c r="E360" s="110"/>
      <c r="F360" s="104"/>
      <c r="G360" s="104"/>
      <c r="H360" s="111"/>
    </row>
    <row r="361" spans="3:8" ht="12" customHeight="1">
      <c r="C361" s="104"/>
      <c r="D361" s="104"/>
      <c r="E361" s="110"/>
      <c r="F361" s="104"/>
      <c r="G361" s="104"/>
      <c r="H361" s="111"/>
    </row>
    <row r="362" spans="3:8" ht="12" customHeight="1">
      <c r="C362" s="104"/>
      <c r="D362" s="104"/>
      <c r="E362" s="110"/>
      <c r="F362" s="104"/>
      <c r="G362" s="104"/>
      <c r="H362" s="111"/>
    </row>
    <row r="363" spans="3:8" ht="12" customHeight="1">
      <c r="C363" s="104"/>
      <c r="D363" s="104"/>
      <c r="E363" s="110"/>
      <c r="F363" s="104"/>
      <c r="G363" s="104"/>
      <c r="H363" s="111"/>
    </row>
    <row r="364" spans="3:8" ht="12" customHeight="1">
      <c r="C364" s="104"/>
      <c r="D364" s="104"/>
      <c r="E364" s="110"/>
      <c r="F364" s="104"/>
      <c r="G364" s="104"/>
      <c r="H364" s="111"/>
    </row>
    <row r="365" spans="3:8" ht="12" customHeight="1">
      <c r="C365" s="104"/>
      <c r="D365" s="104"/>
      <c r="E365" s="110"/>
      <c r="F365" s="104"/>
      <c r="G365" s="104"/>
      <c r="H365" s="111"/>
    </row>
    <row r="366" spans="3:8" ht="12" customHeight="1">
      <c r="C366" s="104"/>
      <c r="D366" s="104"/>
      <c r="E366" s="110"/>
      <c r="F366" s="104"/>
      <c r="G366" s="104"/>
      <c r="H366" s="111"/>
    </row>
    <row r="367" spans="3:8" ht="12" customHeight="1">
      <c r="C367" s="104"/>
      <c r="D367" s="104"/>
      <c r="E367" s="110"/>
      <c r="F367" s="104"/>
      <c r="G367" s="104"/>
      <c r="H367" s="111"/>
    </row>
    <row r="368" spans="3:8" ht="12" customHeight="1">
      <c r="C368" s="104"/>
      <c r="D368" s="104"/>
      <c r="E368" s="110"/>
      <c r="F368" s="104"/>
      <c r="G368" s="104"/>
      <c r="H368" s="111"/>
    </row>
    <row r="369" spans="3:8" ht="12" customHeight="1">
      <c r="C369" s="104"/>
      <c r="D369" s="104"/>
      <c r="E369" s="110"/>
      <c r="F369" s="104"/>
      <c r="G369" s="104"/>
      <c r="H369" s="111"/>
    </row>
    <row r="370" spans="3:8" ht="12" customHeight="1">
      <c r="C370" s="104"/>
      <c r="D370" s="104"/>
      <c r="E370" s="110"/>
      <c r="F370" s="104"/>
      <c r="G370" s="104"/>
      <c r="H370" s="111"/>
    </row>
    <row r="371" spans="3:8" ht="12" customHeight="1">
      <c r="C371" s="104"/>
      <c r="D371" s="104"/>
      <c r="E371" s="110"/>
      <c r="F371" s="104"/>
      <c r="G371" s="104"/>
      <c r="H371" s="111"/>
    </row>
    <row r="372" spans="3:8" ht="12" customHeight="1">
      <c r="C372" s="104"/>
      <c r="D372" s="104"/>
      <c r="E372" s="110"/>
      <c r="F372" s="104"/>
      <c r="G372" s="104"/>
      <c r="H372" s="111"/>
    </row>
    <row r="373" spans="3:8" ht="12" customHeight="1">
      <c r="C373" s="104"/>
      <c r="D373" s="104"/>
      <c r="E373" s="110"/>
      <c r="F373" s="104"/>
      <c r="G373" s="104"/>
      <c r="H373" s="111"/>
    </row>
    <row r="374" spans="3:8" ht="12" customHeight="1">
      <c r="C374" s="104"/>
      <c r="D374" s="104"/>
      <c r="E374" s="110"/>
      <c r="F374" s="104"/>
      <c r="G374" s="104"/>
      <c r="H374" s="111"/>
    </row>
    <row r="375" spans="3:8" ht="12" customHeight="1">
      <c r="C375" s="104"/>
      <c r="D375" s="104"/>
      <c r="E375" s="110"/>
      <c r="F375" s="104"/>
      <c r="G375" s="104"/>
      <c r="H375" s="111"/>
    </row>
    <row r="376" spans="3:8" ht="12" customHeight="1">
      <c r="C376" s="104"/>
      <c r="D376" s="104"/>
      <c r="E376" s="110"/>
      <c r="F376" s="104"/>
      <c r="G376" s="104"/>
      <c r="H376" s="111"/>
    </row>
    <row r="377" spans="3:8" ht="12" customHeight="1">
      <c r="C377" s="104"/>
      <c r="D377" s="104"/>
      <c r="E377" s="110"/>
      <c r="F377" s="104"/>
      <c r="G377" s="104"/>
      <c r="H377" s="111"/>
    </row>
    <row r="378" spans="3:8" ht="12" customHeight="1">
      <c r="C378" s="104"/>
      <c r="D378" s="104"/>
      <c r="E378" s="110"/>
      <c r="F378" s="104"/>
      <c r="G378" s="104"/>
      <c r="H378" s="111"/>
    </row>
    <row r="379" spans="3:8" ht="12" customHeight="1">
      <c r="C379" s="104"/>
      <c r="D379" s="104"/>
      <c r="E379" s="110"/>
      <c r="F379" s="104"/>
      <c r="G379" s="104"/>
      <c r="H379" s="111"/>
    </row>
    <row r="380" spans="3:8" ht="12" customHeight="1">
      <c r="C380" s="104"/>
      <c r="D380" s="104"/>
      <c r="E380" s="110"/>
      <c r="F380" s="104"/>
      <c r="G380" s="104"/>
      <c r="H380" s="111"/>
    </row>
    <row r="381" spans="3:8" ht="12" customHeight="1">
      <c r="C381" s="104"/>
      <c r="D381" s="104"/>
      <c r="E381" s="110"/>
      <c r="F381" s="104"/>
      <c r="G381" s="104"/>
      <c r="H381" s="111"/>
    </row>
    <row r="382" spans="3:8" ht="12" customHeight="1">
      <c r="C382" s="104"/>
      <c r="D382" s="104"/>
      <c r="E382" s="110"/>
      <c r="F382" s="104"/>
      <c r="G382" s="104"/>
      <c r="H382" s="111"/>
    </row>
    <row r="383" spans="3:8" ht="12" customHeight="1">
      <c r="C383" s="104"/>
      <c r="D383" s="104"/>
      <c r="E383" s="110"/>
      <c r="F383" s="104"/>
      <c r="G383" s="104"/>
      <c r="H383" s="111"/>
    </row>
    <row r="384" spans="3:8" ht="12" customHeight="1">
      <c r="C384" s="104"/>
      <c r="D384" s="104"/>
      <c r="E384" s="110"/>
      <c r="F384" s="104"/>
      <c r="G384" s="104"/>
      <c r="H384" s="111"/>
    </row>
    <row r="385" spans="3:8" ht="12" customHeight="1">
      <c r="C385" s="104"/>
      <c r="D385" s="104"/>
      <c r="E385" s="110"/>
      <c r="F385" s="104"/>
      <c r="G385" s="104"/>
      <c r="H385" s="111"/>
    </row>
    <row r="386" spans="3:8" ht="12" customHeight="1">
      <c r="C386" s="104"/>
      <c r="D386" s="104"/>
      <c r="E386" s="110"/>
      <c r="F386" s="104"/>
      <c r="G386" s="104"/>
      <c r="H386" s="111"/>
    </row>
    <row r="387" spans="3:8" ht="12" customHeight="1">
      <c r="C387" s="104"/>
      <c r="D387" s="104"/>
      <c r="E387" s="110"/>
      <c r="F387" s="104"/>
      <c r="G387" s="104"/>
      <c r="H387" s="111"/>
    </row>
    <row r="388" spans="3:8" ht="12" customHeight="1">
      <c r="C388" s="104"/>
      <c r="D388" s="104"/>
      <c r="E388" s="110"/>
      <c r="F388" s="104"/>
      <c r="G388" s="104"/>
      <c r="H388" s="111"/>
    </row>
    <row r="389" spans="3:8" ht="12" customHeight="1">
      <c r="C389" s="104"/>
      <c r="D389" s="104"/>
      <c r="E389" s="110"/>
      <c r="F389" s="104"/>
      <c r="G389" s="104"/>
      <c r="H389" s="111"/>
    </row>
    <row r="390" spans="3:8" ht="12" customHeight="1">
      <c r="C390" s="104"/>
      <c r="D390" s="104"/>
      <c r="E390" s="110"/>
      <c r="F390" s="104"/>
      <c r="G390" s="104"/>
      <c r="H390" s="111"/>
    </row>
    <row r="391" spans="3:8" ht="12" customHeight="1">
      <c r="C391" s="104"/>
      <c r="D391" s="104"/>
      <c r="E391" s="110"/>
      <c r="F391" s="104"/>
      <c r="G391" s="104"/>
      <c r="H391" s="111"/>
    </row>
    <row r="392" spans="3:8" ht="12" customHeight="1">
      <c r="C392" s="104"/>
      <c r="D392" s="104"/>
      <c r="E392" s="110"/>
      <c r="F392" s="104"/>
      <c r="G392" s="104"/>
      <c r="H392" s="111"/>
    </row>
    <row r="393" spans="3:8" ht="12" customHeight="1">
      <c r="C393" s="104"/>
      <c r="D393" s="104"/>
      <c r="E393" s="110"/>
      <c r="F393" s="104"/>
      <c r="G393" s="104"/>
      <c r="H393" s="111"/>
    </row>
    <row r="394" spans="3:8" ht="12" customHeight="1">
      <c r="C394" s="104"/>
      <c r="D394" s="104"/>
      <c r="E394" s="110"/>
      <c r="F394" s="104"/>
      <c r="G394" s="104"/>
      <c r="H394" s="111"/>
    </row>
    <row r="395" spans="3:8" ht="12" customHeight="1">
      <c r="C395" s="104"/>
      <c r="D395" s="104"/>
      <c r="E395" s="110"/>
      <c r="F395" s="104"/>
      <c r="G395" s="104"/>
      <c r="H395" s="111"/>
    </row>
    <row r="396" spans="3:8" ht="12" customHeight="1">
      <c r="C396" s="104"/>
      <c r="D396" s="104"/>
      <c r="E396" s="110"/>
      <c r="F396" s="104"/>
      <c r="G396" s="104"/>
      <c r="H396" s="111"/>
    </row>
    <row r="397" spans="3:8" ht="12" customHeight="1">
      <c r="C397" s="104"/>
      <c r="D397" s="104"/>
      <c r="E397" s="110"/>
      <c r="F397" s="104"/>
      <c r="G397" s="104"/>
      <c r="H397" s="111"/>
    </row>
    <row r="398" spans="3:8" ht="12" customHeight="1">
      <c r="C398" s="104"/>
      <c r="D398" s="104"/>
      <c r="E398" s="110"/>
      <c r="F398" s="104"/>
      <c r="G398" s="104"/>
      <c r="H398" s="111"/>
    </row>
    <row r="399" spans="3:8" ht="12" customHeight="1">
      <c r="C399" s="104"/>
      <c r="D399" s="104"/>
      <c r="E399" s="110"/>
      <c r="F399" s="104"/>
      <c r="G399" s="104"/>
      <c r="H399" s="111"/>
    </row>
    <row r="400" spans="3:8" ht="12" customHeight="1">
      <c r="C400" s="104"/>
      <c r="D400" s="104"/>
      <c r="E400" s="110"/>
      <c r="F400" s="104"/>
      <c r="G400" s="104"/>
      <c r="H400" s="111"/>
    </row>
    <row r="401" spans="3:8" ht="12" customHeight="1">
      <c r="C401" s="104"/>
      <c r="D401" s="104"/>
      <c r="E401" s="110"/>
      <c r="F401" s="104"/>
      <c r="G401" s="104"/>
      <c r="H401" s="111"/>
    </row>
    <row r="402" spans="3:8" ht="12" customHeight="1">
      <c r="C402" s="104"/>
      <c r="D402" s="104"/>
      <c r="E402" s="110"/>
      <c r="F402" s="104"/>
      <c r="G402" s="104"/>
      <c r="H402" s="111"/>
    </row>
    <row r="403" spans="3:8" ht="12" customHeight="1">
      <c r="C403" s="104"/>
      <c r="D403" s="104"/>
      <c r="E403" s="110"/>
      <c r="F403" s="104"/>
      <c r="G403" s="104"/>
      <c r="H403" s="111"/>
    </row>
    <row r="404" spans="3:8" ht="12" customHeight="1">
      <c r="C404" s="104"/>
      <c r="D404" s="104"/>
      <c r="E404" s="110"/>
      <c r="F404" s="104"/>
      <c r="G404" s="104"/>
      <c r="H404" s="111"/>
    </row>
    <row r="405" spans="3:8" ht="12" customHeight="1">
      <c r="C405" s="104"/>
      <c r="D405" s="104"/>
      <c r="E405" s="110"/>
      <c r="F405" s="104"/>
      <c r="G405" s="104"/>
      <c r="H405" s="111"/>
    </row>
    <row r="406" spans="3:8" ht="12" customHeight="1">
      <c r="C406" s="104"/>
      <c r="D406" s="104"/>
      <c r="E406" s="110"/>
      <c r="F406" s="104"/>
      <c r="G406" s="104"/>
      <c r="H406" s="111"/>
    </row>
    <row r="407" spans="3:8" ht="12" customHeight="1">
      <c r="C407" s="104"/>
      <c r="D407" s="104"/>
      <c r="E407" s="110"/>
      <c r="F407" s="104"/>
      <c r="G407" s="104"/>
      <c r="H407" s="111"/>
    </row>
    <row r="408" spans="3:8" ht="12" customHeight="1">
      <c r="C408" s="104"/>
      <c r="D408" s="104"/>
      <c r="E408" s="110"/>
      <c r="F408" s="104"/>
      <c r="G408" s="104"/>
      <c r="H408" s="111"/>
    </row>
    <row r="409" spans="3:8" ht="12" customHeight="1">
      <c r="C409" s="104"/>
      <c r="D409" s="104"/>
      <c r="E409" s="110"/>
      <c r="F409" s="104"/>
      <c r="G409" s="104"/>
      <c r="H409" s="111"/>
    </row>
    <row r="410" spans="3:8" ht="12" customHeight="1">
      <c r="C410" s="104"/>
      <c r="D410" s="104"/>
      <c r="E410" s="110"/>
      <c r="F410" s="104"/>
      <c r="G410" s="104"/>
      <c r="H410" s="111"/>
    </row>
    <row r="411" spans="3:8" ht="12" customHeight="1">
      <c r="C411" s="104"/>
      <c r="D411" s="104"/>
      <c r="E411" s="110"/>
      <c r="F411" s="104"/>
      <c r="G411" s="104"/>
      <c r="H411" s="111"/>
    </row>
    <row r="412" spans="3:8" ht="12" customHeight="1">
      <c r="C412" s="104"/>
      <c r="D412" s="104"/>
      <c r="E412" s="110"/>
      <c r="F412" s="104"/>
      <c r="G412" s="104"/>
      <c r="H412" s="111"/>
    </row>
    <row r="413" spans="3:8" ht="12" customHeight="1">
      <c r="C413" s="104"/>
      <c r="D413" s="104"/>
      <c r="E413" s="110"/>
      <c r="F413" s="104"/>
      <c r="G413" s="104"/>
      <c r="H413" s="111"/>
    </row>
    <row r="414" spans="3:8" ht="12" customHeight="1">
      <c r="C414" s="104"/>
      <c r="D414" s="104"/>
      <c r="E414" s="110"/>
      <c r="F414" s="104"/>
      <c r="G414" s="104"/>
      <c r="H414" s="111"/>
    </row>
    <row r="415" spans="3:8" ht="12" customHeight="1">
      <c r="C415" s="104"/>
      <c r="D415" s="104"/>
      <c r="E415" s="110"/>
      <c r="F415" s="104"/>
      <c r="G415" s="104"/>
      <c r="H415" s="111"/>
    </row>
    <row r="416" spans="3:8" ht="12" customHeight="1">
      <c r="C416" s="104"/>
      <c r="D416" s="104"/>
      <c r="E416" s="110"/>
      <c r="F416" s="104"/>
      <c r="G416" s="104"/>
      <c r="H416" s="111"/>
    </row>
    <row r="417" spans="3:8" ht="12" customHeight="1">
      <c r="C417" s="104"/>
      <c r="D417" s="104"/>
      <c r="E417" s="110"/>
      <c r="F417" s="104"/>
      <c r="G417" s="104"/>
      <c r="H417" s="111"/>
    </row>
    <row r="418" spans="3:8" ht="12" customHeight="1">
      <c r="C418" s="104"/>
      <c r="D418" s="104"/>
      <c r="E418" s="110"/>
      <c r="F418" s="104"/>
      <c r="G418" s="104"/>
      <c r="H418" s="111"/>
    </row>
    <row r="419" spans="3:8" ht="12" customHeight="1">
      <c r="C419" s="104"/>
      <c r="D419" s="104"/>
      <c r="E419" s="110"/>
      <c r="F419" s="104"/>
      <c r="G419" s="104"/>
      <c r="H419" s="111"/>
    </row>
    <row r="420" spans="3:8" ht="12" customHeight="1">
      <c r="C420" s="104"/>
      <c r="D420" s="104"/>
      <c r="E420" s="110"/>
      <c r="F420" s="104"/>
      <c r="G420" s="104"/>
      <c r="H420" s="111"/>
    </row>
    <row r="421" spans="3:8" ht="12" customHeight="1">
      <c r="C421" s="104"/>
      <c r="D421" s="104"/>
      <c r="E421" s="110"/>
      <c r="F421" s="104"/>
      <c r="G421" s="104"/>
      <c r="H421" s="111"/>
    </row>
    <row r="422" spans="3:8" ht="12" customHeight="1">
      <c r="C422" s="104"/>
      <c r="D422" s="104"/>
      <c r="E422" s="110"/>
      <c r="F422" s="104"/>
      <c r="G422" s="104"/>
      <c r="H422" s="111"/>
    </row>
    <row r="423" spans="3:8" ht="12" customHeight="1">
      <c r="C423" s="104"/>
      <c r="D423" s="104"/>
      <c r="E423" s="110"/>
      <c r="F423" s="104"/>
      <c r="G423" s="104"/>
      <c r="H423" s="111"/>
    </row>
    <row r="424" spans="3:8" ht="12" customHeight="1">
      <c r="C424" s="104"/>
      <c r="D424" s="104"/>
      <c r="E424" s="110"/>
      <c r="F424" s="104"/>
      <c r="G424" s="104"/>
      <c r="H424" s="111"/>
    </row>
    <row r="425" spans="3:8" ht="12" customHeight="1">
      <c r="C425" s="104"/>
      <c r="D425" s="104"/>
      <c r="E425" s="110"/>
      <c r="F425" s="104"/>
      <c r="G425" s="104"/>
      <c r="H425" s="111"/>
    </row>
    <row r="426" spans="3:8" ht="12" customHeight="1">
      <c r="C426" s="104"/>
      <c r="D426" s="104"/>
      <c r="E426" s="110"/>
      <c r="F426" s="104"/>
      <c r="G426" s="104"/>
      <c r="H426" s="111"/>
    </row>
    <row r="427" spans="3:8" ht="12" customHeight="1">
      <c r="C427" s="104"/>
      <c r="D427" s="104"/>
      <c r="E427" s="110"/>
      <c r="F427" s="104"/>
      <c r="G427" s="104"/>
      <c r="H427" s="111"/>
    </row>
    <row r="428" spans="3:8" ht="12" customHeight="1">
      <c r="C428" s="104"/>
      <c r="D428" s="104"/>
      <c r="E428" s="110"/>
      <c r="F428" s="104"/>
      <c r="G428" s="104"/>
      <c r="H428" s="111"/>
    </row>
    <row r="429" spans="3:8" ht="12" customHeight="1">
      <c r="C429" s="104"/>
      <c r="D429" s="104"/>
      <c r="E429" s="110"/>
      <c r="F429" s="104"/>
      <c r="G429" s="104"/>
      <c r="H429" s="111"/>
    </row>
    <row r="430" spans="3:8" ht="12" customHeight="1">
      <c r="C430" s="104"/>
      <c r="D430" s="104"/>
      <c r="E430" s="110"/>
      <c r="F430" s="104"/>
      <c r="G430" s="104"/>
      <c r="H430" s="111"/>
    </row>
    <row r="431" spans="3:8" ht="12" customHeight="1">
      <c r="C431" s="104"/>
      <c r="D431" s="104"/>
      <c r="E431" s="110"/>
      <c r="F431" s="104"/>
      <c r="G431" s="104"/>
      <c r="H431" s="111"/>
    </row>
    <row r="432" spans="3:8" ht="12" customHeight="1">
      <c r="C432" s="104"/>
      <c r="D432" s="104"/>
      <c r="E432" s="110"/>
      <c r="F432" s="104"/>
      <c r="G432" s="104"/>
      <c r="H432" s="111"/>
    </row>
    <row r="433" spans="3:8" ht="12" customHeight="1">
      <c r="C433" s="104"/>
      <c r="D433" s="104"/>
      <c r="E433" s="110"/>
      <c r="F433" s="104"/>
      <c r="G433" s="104"/>
      <c r="H433" s="111"/>
    </row>
    <row r="434" spans="3:8" ht="12" customHeight="1">
      <c r="C434" s="104"/>
      <c r="D434" s="104"/>
      <c r="E434" s="110"/>
      <c r="F434" s="104"/>
      <c r="G434" s="104"/>
      <c r="H434" s="111"/>
    </row>
    <row r="435" spans="3:8" ht="12" customHeight="1">
      <c r="C435" s="104"/>
      <c r="D435" s="104"/>
      <c r="E435" s="110"/>
      <c r="F435" s="104"/>
      <c r="G435" s="104"/>
      <c r="H435" s="111"/>
    </row>
    <row r="436" spans="3:8" ht="12" customHeight="1">
      <c r="C436" s="104"/>
      <c r="D436" s="104"/>
      <c r="E436" s="110"/>
      <c r="F436" s="104"/>
      <c r="G436" s="104"/>
      <c r="H436" s="111"/>
    </row>
    <row r="437" spans="3:8" ht="12" customHeight="1">
      <c r="C437" s="104"/>
      <c r="D437" s="104"/>
      <c r="E437" s="110"/>
      <c r="F437" s="104"/>
      <c r="G437" s="104"/>
      <c r="H437" s="111"/>
    </row>
    <row r="438" spans="3:8" ht="12" customHeight="1">
      <c r="C438" s="104"/>
      <c r="D438" s="104"/>
      <c r="E438" s="110"/>
      <c r="F438" s="104"/>
      <c r="G438" s="104"/>
      <c r="H438" s="111"/>
    </row>
    <row r="439" spans="3:8" ht="12" customHeight="1">
      <c r="C439" s="104"/>
      <c r="D439" s="104"/>
      <c r="E439" s="110"/>
      <c r="F439" s="104"/>
      <c r="G439" s="104"/>
      <c r="H439" s="111"/>
    </row>
    <row r="440" spans="3:8" ht="12" customHeight="1">
      <c r="C440" s="104"/>
      <c r="D440" s="104"/>
      <c r="E440" s="110"/>
      <c r="F440" s="104"/>
      <c r="G440" s="104"/>
      <c r="H440" s="111"/>
    </row>
    <row r="441" spans="3:8" ht="12" customHeight="1">
      <c r="C441" s="104"/>
      <c r="D441" s="104"/>
      <c r="E441" s="110"/>
      <c r="F441" s="104"/>
      <c r="G441" s="104"/>
      <c r="H441" s="111"/>
    </row>
    <row r="442" spans="3:8" ht="12" customHeight="1">
      <c r="C442" s="104"/>
      <c r="D442" s="104"/>
      <c r="E442" s="110"/>
      <c r="F442" s="104"/>
      <c r="G442" s="104"/>
      <c r="H442" s="111"/>
    </row>
    <row r="443" spans="3:8" ht="12" customHeight="1">
      <c r="C443" s="104"/>
      <c r="D443" s="104"/>
      <c r="E443" s="110"/>
      <c r="F443" s="104"/>
      <c r="G443" s="104"/>
      <c r="H443" s="111"/>
    </row>
    <row r="444" spans="3:8" ht="12" customHeight="1">
      <c r="C444" s="104"/>
      <c r="D444" s="104"/>
      <c r="E444" s="110"/>
      <c r="F444" s="104"/>
      <c r="G444" s="104"/>
      <c r="H444" s="111"/>
    </row>
    <row r="445" spans="3:8" ht="12" customHeight="1">
      <c r="C445" s="104"/>
      <c r="D445" s="104"/>
      <c r="E445" s="110"/>
      <c r="F445" s="104"/>
      <c r="G445" s="104"/>
      <c r="H445" s="111"/>
    </row>
    <row r="446" spans="3:8" ht="12" customHeight="1">
      <c r="C446" s="104"/>
      <c r="D446" s="104"/>
      <c r="E446" s="110"/>
      <c r="F446" s="104"/>
      <c r="G446" s="104"/>
      <c r="H446" s="111"/>
    </row>
    <row r="447" spans="3:8" ht="12" customHeight="1">
      <c r="C447" s="104"/>
      <c r="D447" s="104"/>
      <c r="E447" s="110"/>
      <c r="F447" s="104"/>
      <c r="G447" s="104"/>
      <c r="H447" s="111"/>
    </row>
    <row r="448" spans="3:8" ht="12" customHeight="1">
      <c r="C448" s="104"/>
      <c r="D448" s="104"/>
      <c r="E448" s="110"/>
      <c r="F448" s="104"/>
      <c r="G448" s="104"/>
      <c r="H448" s="111"/>
    </row>
    <row r="449" spans="3:8" ht="12" customHeight="1">
      <c r="C449" s="104"/>
      <c r="D449" s="104"/>
      <c r="E449" s="110"/>
      <c r="F449" s="104"/>
      <c r="G449" s="104"/>
      <c r="H449" s="111"/>
    </row>
    <row r="450" spans="3:8" ht="12" customHeight="1">
      <c r="C450" s="104"/>
      <c r="D450" s="104"/>
      <c r="E450" s="110"/>
      <c r="F450" s="104"/>
      <c r="G450" s="104"/>
      <c r="H450" s="111"/>
    </row>
    <row r="451" spans="3:8" ht="12" customHeight="1">
      <c r="C451" s="104"/>
      <c r="D451" s="104"/>
      <c r="E451" s="110"/>
      <c r="F451" s="104"/>
      <c r="G451" s="104"/>
      <c r="H451" s="111"/>
    </row>
    <row r="452" spans="3:8" ht="12" customHeight="1">
      <c r="C452" s="104"/>
      <c r="D452" s="104"/>
      <c r="E452" s="110"/>
      <c r="F452" s="104"/>
      <c r="G452" s="104"/>
      <c r="H452" s="111"/>
    </row>
    <row r="453" spans="3:8" ht="12" customHeight="1">
      <c r="C453" s="104"/>
      <c r="D453" s="104"/>
      <c r="E453" s="110"/>
      <c r="F453" s="104"/>
      <c r="G453" s="104"/>
      <c r="H453" s="111"/>
    </row>
    <row r="454" spans="3:8" ht="12" customHeight="1">
      <c r="C454" s="104"/>
      <c r="D454" s="104"/>
      <c r="E454" s="110"/>
      <c r="F454" s="104"/>
      <c r="G454" s="104"/>
      <c r="H454" s="111"/>
    </row>
    <row r="455" spans="3:8" ht="12" customHeight="1">
      <c r="C455" s="104"/>
      <c r="D455" s="104"/>
      <c r="E455" s="110"/>
      <c r="F455" s="104"/>
      <c r="G455" s="104"/>
      <c r="H455" s="111"/>
    </row>
    <row r="456" spans="3:8" ht="12" customHeight="1">
      <c r="C456" s="104"/>
      <c r="D456" s="104"/>
      <c r="E456" s="110"/>
      <c r="F456" s="104"/>
      <c r="G456" s="104"/>
      <c r="H456" s="111"/>
    </row>
    <row r="457" spans="3:8" ht="12" customHeight="1">
      <c r="C457" s="104"/>
      <c r="D457" s="104"/>
      <c r="E457" s="110"/>
      <c r="F457" s="104"/>
      <c r="G457" s="104"/>
      <c r="H457" s="111"/>
    </row>
    <row r="458" spans="3:8" ht="12" customHeight="1">
      <c r="C458" s="104"/>
      <c r="D458" s="104"/>
      <c r="E458" s="110"/>
      <c r="F458" s="104"/>
      <c r="G458" s="104"/>
      <c r="H458" s="111"/>
    </row>
    <row r="459" spans="3:8" ht="12" customHeight="1">
      <c r="C459" s="104"/>
      <c r="D459" s="104"/>
      <c r="E459" s="110"/>
      <c r="F459" s="104"/>
      <c r="G459" s="104"/>
      <c r="H459" s="111"/>
    </row>
    <row r="460" spans="3:8" ht="12" customHeight="1">
      <c r="C460" s="104"/>
      <c r="D460" s="104"/>
      <c r="E460" s="110"/>
      <c r="F460" s="104"/>
      <c r="G460" s="104"/>
      <c r="H460" s="111"/>
    </row>
    <row r="461" spans="3:8" ht="12" customHeight="1">
      <c r="C461" s="104"/>
      <c r="D461" s="104"/>
      <c r="E461" s="110"/>
      <c r="F461" s="104"/>
      <c r="G461" s="104"/>
      <c r="H461" s="111"/>
    </row>
    <row r="462" spans="3:8" ht="12" customHeight="1">
      <c r="C462" s="104"/>
      <c r="D462" s="104"/>
      <c r="E462" s="110"/>
      <c r="F462" s="104"/>
      <c r="G462" s="104"/>
      <c r="H462" s="111"/>
    </row>
    <row r="463" spans="3:8" ht="12" customHeight="1">
      <c r="C463" s="104"/>
      <c r="D463" s="104"/>
      <c r="E463" s="110"/>
      <c r="F463" s="104"/>
      <c r="G463" s="104"/>
      <c r="H463" s="111"/>
    </row>
    <row r="464" spans="3:8" ht="12" customHeight="1">
      <c r="C464" s="104"/>
      <c r="D464" s="104"/>
      <c r="E464" s="110"/>
      <c r="F464" s="104"/>
      <c r="G464" s="104"/>
      <c r="H464" s="111"/>
    </row>
    <row r="465" spans="3:8" ht="12" customHeight="1">
      <c r="C465" s="104"/>
      <c r="D465" s="104"/>
      <c r="E465" s="110"/>
      <c r="F465" s="104"/>
      <c r="G465" s="104"/>
      <c r="H465" s="111"/>
    </row>
    <row r="466" spans="3:8" ht="12" customHeight="1">
      <c r="C466" s="104"/>
      <c r="D466" s="104"/>
      <c r="E466" s="110"/>
      <c r="F466" s="104"/>
      <c r="G466" s="104"/>
      <c r="H466" s="111"/>
    </row>
    <row r="467" spans="3:8" ht="12" customHeight="1">
      <c r="C467" s="104"/>
      <c r="D467" s="104"/>
      <c r="E467" s="110"/>
      <c r="F467" s="104"/>
      <c r="G467" s="104"/>
      <c r="H467" s="111"/>
    </row>
    <row r="468" spans="3:8" ht="12" customHeight="1">
      <c r="C468" s="104"/>
      <c r="D468" s="104"/>
      <c r="E468" s="110"/>
      <c r="F468" s="104"/>
      <c r="G468" s="104"/>
      <c r="H468" s="111"/>
    </row>
    <row r="469" spans="3:8" ht="12" customHeight="1">
      <c r="C469" s="104"/>
      <c r="D469" s="104"/>
      <c r="E469" s="110"/>
      <c r="F469" s="104"/>
      <c r="G469" s="104"/>
      <c r="H469" s="111"/>
    </row>
    <row r="470" spans="3:8" ht="12" customHeight="1">
      <c r="C470" s="104"/>
      <c r="D470" s="104"/>
      <c r="E470" s="110"/>
      <c r="F470" s="104"/>
      <c r="G470" s="104"/>
      <c r="H470" s="111"/>
    </row>
    <row r="471" spans="3:8" ht="12" customHeight="1">
      <c r="C471" s="104"/>
      <c r="D471" s="104"/>
      <c r="E471" s="110"/>
      <c r="F471" s="104"/>
      <c r="G471" s="104"/>
      <c r="H471" s="111"/>
    </row>
    <row r="472" spans="3:8" ht="12" customHeight="1">
      <c r="C472" s="104"/>
      <c r="D472" s="104"/>
      <c r="E472" s="110"/>
      <c r="F472" s="104"/>
      <c r="G472" s="104"/>
      <c r="H472" s="111"/>
    </row>
    <row r="473" spans="3:8" ht="12" customHeight="1">
      <c r="C473" s="104"/>
      <c r="D473" s="104"/>
      <c r="E473" s="110"/>
      <c r="F473" s="104"/>
      <c r="G473" s="104"/>
      <c r="H473" s="111"/>
    </row>
    <row r="474" spans="3:8" ht="12" customHeight="1">
      <c r="C474" s="104"/>
      <c r="D474" s="104"/>
      <c r="E474" s="110"/>
      <c r="F474" s="104"/>
      <c r="G474" s="104"/>
      <c r="H474" s="111"/>
    </row>
    <row r="475" spans="3:8" ht="12" customHeight="1">
      <c r="C475" s="104"/>
      <c r="D475" s="104"/>
      <c r="E475" s="110"/>
      <c r="F475" s="104"/>
      <c r="G475" s="104"/>
      <c r="H475" s="111"/>
    </row>
    <row r="476" spans="3:8" ht="12" customHeight="1">
      <c r="C476" s="104"/>
      <c r="D476" s="104"/>
      <c r="E476" s="110"/>
      <c r="F476" s="104"/>
      <c r="G476" s="104"/>
      <c r="H476" s="111"/>
    </row>
    <row r="477" spans="3:8" ht="12" customHeight="1">
      <c r="C477" s="104"/>
      <c r="D477" s="104"/>
      <c r="E477" s="110"/>
      <c r="F477" s="104"/>
      <c r="G477" s="104"/>
      <c r="H477" s="111"/>
    </row>
    <row r="478" spans="3:8" ht="12" customHeight="1">
      <c r="C478" s="104"/>
      <c r="D478" s="104"/>
      <c r="E478" s="110"/>
      <c r="F478" s="104"/>
      <c r="G478" s="104"/>
      <c r="H478" s="111"/>
    </row>
    <row r="479" spans="3:8" ht="12" customHeight="1">
      <c r="C479" s="104"/>
      <c r="D479" s="104"/>
      <c r="E479" s="110"/>
      <c r="F479" s="104"/>
      <c r="G479" s="104"/>
      <c r="H479" s="111"/>
    </row>
    <row r="480" spans="3:8" ht="12" customHeight="1">
      <c r="C480" s="104"/>
      <c r="D480" s="104"/>
      <c r="E480" s="110"/>
      <c r="F480" s="104"/>
      <c r="G480" s="104"/>
      <c r="H480" s="111"/>
    </row>
    <row r="481" spans="3:8" ht="12" customHeight="1">
      <c r="C481" s="104"/>
      <c r="D481" s="104"/>
      <c r="E481" s="110"/>
      <c r="F481" s="104"/>
      <c r="G481" s="104"/>
      <c r="H481" s="111"/>
    </row>
    <row r="482" spans="3:8" ht="12" customHeight="1">
      <c r="C482" s="104"/>
      <c r="D482" s="104"/>
      <c r="E482" s="110"/>
      <c r="F482" s="104"/>
      <c r="G482" s="104"/>
      <c r="H482" s="111"/>
    </row>
    <row r="483" spans="3:8" ht="12" customHeight="1">
      <c r="C483" s="104"/>
      <c r="D483" s="104"/>
      <c r="E483" s="110"/>
      <c r="F483" s="104"/>
      <c r="G483" s="104"/>
      <c r="H483" s="111"/>
    </row>
    <row r="484" spans="3:8" ht="12" customHeight="1">
      <c r="C484" s="104"/>
      <c r="D484" s="104"/>
      <c r="E484" s="110"/>
      <c r="F484" s="104"/>
      <c r="G484" s="104"/>
      <c r="H484" s="111"/>
    </row>
    <row r="485" spans="3:8" ht="12" customHeight="1">
      <c r="C485" s="104"/>
      <c r="D485" s="104"/>
      <c r="E485" s="110"/>
      <c r="F485" s="104"/>
      <c r="G485" s="104"/>
      <c r="H485" s="111"/>
    </row>
    <row r="486" spans="3:8" ht="12" customHeight="1">
      <c r="C486" s="104"/>
      <c r="D486" s="104"/>
      <c r="E486" s="110"/>
      <c r="F486" s="104"/>
      <c r="G486" s="104"/>
      <c r="H486" s="111"/>
    </row>
    <row r="487" spans="3:8" ht="12" customHeight="1">
      <c r="C487" s="104"/>
      <c r="D487" s="104"/>
      <c r="E487" s="110"/>
      <c r="F487" s="104"/>
      <c r="G487" s="104"/>
      <c r="H487" s="111"/>
    </row>
    <row r="488" spans="3:8" ht="12" customHeight="1">
      <c r="C488" s="104"/>
      <c r="D488" s="104"/>
      <c r="E488" s="110"/>
      <c r="F488" s="104"/>
      <c r="G488" s="104"/>
      <c r="H488" s="111"/>
    </row>
    <row r="489" spans="3:8" ht="12" customHeight="1">
      <c r="C489" s="104"/>
      <c r="D489" s="104"/>
      <c r="E489" s="110"/>
      <c r="F489" s="104"/>
      <c r="G489" s="104"/>
      <c r="H489" s="111"/>
    </row>
    <row r="490" spans="3:8" ht="12" customHeight="1">
      <c r="C490" s="104"/>
      <c r="D490" s="104"/>
      <c r="E490" s="110"/>
      <c r="F490" s="104"/>
      <c r="G490" s="104"/>
      <c r="H490" s="111"/>
    </row>
    <row r="491" spans="3:8" ht="12" customHeight="1">
      <c r="C491" s="104"/>
      <c r="D491" s="104"/>
      <c r="E491" s="110"/>
      <c r="F491" s="104"/>
      <c r="G491" s="104"/>
      <c r="H491" s="111"/>
    </row>
    <row r="492" spans="3:8" ht="12" customHeight="1">
      <c r="C492" s="104"/>
      <c r="D492" s="104"/>
      <c r="E492" s="110"/>
      <c r="F492" s="104"/>
      <c r="G492" s="104"/>
      <c r="H492" s="111"/>
    </row>
    <row r="493" spans="3:8" ht="12" customHeight="1">
      <c r="C493" s="104"/>
      <c r="D493" s="104"/>
      <c r="E493" s="110"/>
      <c r="F493" s="104"/>
      <c r="G493" s="104"/>
      <c r="H493" s="111"/>
    </row>
    <row r="494" spans="3:8" ht="12" customHeight="1">
      <c r="C494" s="104"/>
      <c r="D494" s="104"/>
      <c r="E494" s="110"/>
      <c r="F494" s="104"/>
      <c r="G494" s="104"/>
      <c r="H494" s="111"/>
    </row>
    <row r="495" spans="3:8" ht="12" customHeight="1">
      <c r="C495" s="104"/>
      <c r="D495" s="104"/>
      <c r="E495" s="110"/>
      <c r="F495" s="104"/>
      <c r="G495" s="104"/>
      <c r="H495" s="111"/>
    </row>
    <row r="496" spans="3:8" ht="12" customHeight="1">
      <c r="C496" s="104"/>
      <c r="D496" s="104"/>
      <c r="E496" s="110"/>
      <c r="F496" s="104"/>
      <c r="G496" s="104"/>
      <c r="H496" s="111"/>
    </row>
    <row r="497" spans="3:8" ht="12" customHeight="1">
      <c r="C497" s="104"/>
      <c r="D497" s="104"/>
      <c r="E497" s="110"/>
      <c r="F497" s="104"/>
      <c r="G497" s="104"/>
      <c r="H497" s="111"/>
    </row>
    <row r="498" spans="3:8" ht="12" customHeight="1">
      <c r="C498" s="104"/>
      <c r="D498" s="104"/>
      <c r="E498" s="110"/>
      <c r="F498" s="104"/>
      <c r="G498" s="104"/>
      <c r="H498" s="111"/>
    </row>
    <row r="499" spans="3:8" ht="12" customHeight="1">
      <c r="C499" s="104"/>
      <c r="D499" s="104"/>
      <c r="E499" s="110"/>
      <c r="F499" s="104"/>
      <c r="G499" s="104"/>
      <c r="H499" s="111"/>
    </row>
    <row r="500" spans="3:8" ht="12" customHeight="1">
      <c r="C500" s="104"/>
      <c r="D500" s="104"/>
      <c r="E500" s="110"/>
      <c r="F500" s="104"/>
      <c r="G500" s="104"/>
      <c r="H500" s="111"/>
    </row>
    <row r="501" spans="3:8" ht="12" customHeight="1">
      <c r="C501" s="104"/>
      <c r="D501" s="104"/>
      <c r="E501" s="110"/>
      <c r="F501" s="104"/>
      <c r="G501" s="104"/>
      <c r="H501" s="111"/>
    </row>
    <row r="502" spans="3:8" ht="12" customHeight="1">
      <c r="C502" s="104"/>
      <c r="D502" s="104"/>
      <c r="E502" s="110"/>
      <c r="F502" s="104"/>
      <c r="G502" s="104"/>
      <c r="H502" s="111"/>
    </row>
    <row r="503" spans="3:8" ht="12" customHeight="1">
      <c r="C503" s="104"/>
      <c r="D503" s="104"/>
      <c r="E503" s="110"/>
      <c r="F503" s="104"/>
      <c r="G503" s="104"/>
      <c r="H503" s="111"/>
    </row>
    <row r="504" spans="3:8" ht="12" customHeight="1">
      <c r="C504" s="104"/>
      <c r="D504" s="104"/>
      <c r="E504" s="110"/>
      <c r="F504" s="104"/>
      <c r="G504" s="104"/>
      <c r="H504" s="111"/>
    </row>
    <row r="505" spans="3:8" ht="12" customHeight="1">
      <c r="C505" s="104"/>
      <c r="D505" s="104"/>
      <c r="E505" s="110"/>
      <c r="F505" s="104"/>
      <c r="G505" s="104"/>
      <c r="H505" s="111"/>
    </row>
    <row r="506" spans="3:8" ht="12" customHeight="1">
      <c r="C506" s="104"/>
      <c r="D506" s="104"/>
      <c r="E506" s="110"/>
      <c r="F506" s="104"/>
      <c r="G506" s="104"/>
      <c r="H506" s="111"/>
    </row>
    <row r="507" spans="3:8" ht="12" customHeight="1">
      <c r="C507" s="104"/>
      <c r="D507" s="104"/>
      <c r="E507" s="110"/>
      <c r="F507" s="104"/>
      <c r="G507" s="104"/>
      <c r="H507" s="111"/>
    </row>
    <row r="508" spans="3:8" ht="12" customHeight="1">
      <c r="C508" s="104"/>
      <c r="D508" s="104"/>
      <c r="E508" s="110"/>
      <c r="F508" s="104"/>
      <c r="G508" s="104"/>
      <c r="H508" s="111"/>
    </row>
    <row r="509" spans="3:8" ht="12" customHeight="1">
      <c r="C509" s="104"/>
      <c r="D509" s="104"/>
      <c r="E509" s="110"/>
      <c r="F509" s="104"/>
      <c r="G509" s="104"/>
      <c r="H509" s="111"/>
    </row>
    <row r="510" spans="3:8" ht="12" customHeight="1">
      <c r="C510" s="104"/>
      <c r="D510" s="104"/>
      <c r="E510" s="110"/>
      <c r="F510" s="104"/>
      <c r="G510" s="104"/>
      <c r="H510" s="111"/>
    </row>
    <row r="511" spans="3:8" ht="12" customHeight="1">
      <c r="C511" s="104"/>
      <c r="D511" s="104"/>
      <c r="E511" s="110"/>
      <c r="F511" s="104"/>
      <c r="G511" s="104"/>
      <c r="H511" s="111"/>
    </row>
    <row r="512" spans="3:8" ht="12" customHeight="1">
      <c r="C512" s="104"/>
      <c r="D512" s="104"/>
      <c r="E512" s="110"/>
      <c r="F512" s="104"/>
      <c r="G512" s="104"/>
      <c r="H512" s="111"/>
    </row>
    <row r="513" spans="3:8" ht="12" customHeight="1">
      <c r="C513" s="104"/>
      <c r="D513" s="104"/>
      <c r="E513" s="110"/>
      <c r="F513" s="104"/>
      <c r="G513" s="104"/>
      <c r="H513" s="111"/>
    </row>
    <row r="514" spans="3:8" ht="12" customHeight="1">
      <c r="C514" s="104"/>
      <c r="D514" s="104"/>
      <c r="E514" s="110"/>
      <c r="F514" s="104"/>
      <c r="G514" s="104"/>
      <c r="H514" s="111"/>
    </row>
    <row r="515" spans="3:8" ht="12" customHeight="1">
      <c r="C515" s="104"/>
      <c r="D515" s="104"/>
      <c r="E515" s="110"/>
      <c r="F515" s="104"/>
      <c r="G515" s="104"/>
      <c r="H515" s="111"/>
    </row>
    <row r="516" spans="3:8" ht="12" customHeight="1">
      <c r="C516" s="104"/>
      <c r="D516" s="104"/>
      <c r="E516" s="110"/>
      <c r="F516" s="104"/>
      <c r="G516" s="104"/>
      <c r="H516" s="111"/>
    </row>
    <row r="517" spans="3:8" ht="12" customHeight="1">
      <c r="C517" s="104"/>
      <c r="D517" s="104"/>
      <c r="E517" s="110"/>
      <c r="F517" s="104"/>
      <c r="G517" s="104"/>
      <c r="H517" s="111"/>
    </row>
    <row r="518" spans="3:8" ht="12" customHeight="1">
      <c r="C518" s="104"/>
      <c r="D518" s="104"/>
      <c r="E518" s="110"/>
      <c r="F518" s="104"/>
      <c r="G518" s="104"/>
      <c r="H518" s="111"/>
    </row>
    <row r="519" spans="3:8" ht="12" customHeight="1">
      <c r="C519" s="104"/>
      <c r="D519" s="104"/>
      <c r="E519" s="110"/>
      <c r="F519" s="104"/>
      <c r="G519" s="104"/>
      <c r="H519" s="111"/>
    </row>
    <row r="520" spans="3:8" ht="12" customHeight="1">
      <c r="C520" s="104"/>
      <c r="D520" s="104"/>
      <c r="E520" s="110"/>
      <c r="F520" s="104"/>
      <c r="G520" s="104"/>
      <c r="H520" s="111"/>
    </row>
    <row r="521" spans="3:8" ht="12" customHeight="1">
      <c r="C521" s="104"/>
      <c r="D521" s="104"/>
      <c r="E521" s="110"/>
      <c r="F521" s="104"/>
      <c r="G521" s="104"/>
      <c r="H521" s="111"/>
    </row>
    <row r="522" spans="3:8" ht="12" customHeight="1">
      <c r="C522" s="104"/>
      <c r="D522" s="104"/>
      <c r="E522" s="110"/>
      <c r="F522" s="104"/>
      <c r="G522" s="104"/>
      <c r="H522" s="111"/>
    </row>
    <row r="523" spans="3:8" ht="12" customHeight="1">
      <c r="C523" s="104"/>
      <c r="D523" s="104"/>
      <c r="E523" s="110"/>
      <c r="F523" s="104"/>
      <c r="G523" s="104"/>
      <c r="H523" s="111"/>
    </row>
    <row r="524" spans="3:8" ht="12" customHeight="1">
      <c r="C524" s="104"/>
      <c r="D524" s="104"/>
      <c r="E524" s="110"/>
      <c r="F524" s="104"/>
      <c r="G524" s="104"/>
      <c r="H524" s="111"/>
    </row>
    <row r="525" spans="3:8" ht="12" customHeight="1">
      <c r="C525" s="104"/>
      <c r="D525" s="104"/>
      <c r="E525" s="110"/>
      <c r="F525" s="104"/>
      <c r="G525" s="104"/>
      <c r="H525" s="111"/>
    </row>
    <row r="526" spans="3:8" ht="12" customHeight="1">
      <c r="C526" s="104"/>
      <c r="D526" s="104"/>
      <c r="E526" s="110"/>
      <c r="F526" s="104"/>
      <c r="G526" s="104"/>
      <c r="H526" s="111"/>
    </row>
    <row r="527" spans="3:8" ht="12" customHeight="1">
      <c r="C527" s="104"/>
      <c r="D527" s="104"/>
      <c r="E527" s="110"/>
      <c r="F527" s="104"/>
      <c r="G527" s="104"/>
      <c r="H527" s="111"/>
    </row>
    <row r="528" spans="3:8" ht="12" customHeight="1">
      <c r="C528" s="104"/>
      <c r="D528" s="104"/>
      <c r="E528" s="110"/>
      <c r="F528" s="104"/>
      <c r="G528" s="104"/>
      <c r="H528" s="111"/>
    </row>
    <row r="529" spans="3:8" ht="12" customHeight="1">
      <c r="C529" s="104"/>
      <c r="D529" s="104"/>
      <c r="E529" s="110"/>
      <c r="F529" s="104"/>
      <c r="G529" s="104"/>
      <c r="H529" s="111"/>
    </row>
    <row r="530" spans="3:8" ht="12" customHeight="1">
      <c r="C530" s="104"/>
      <c r="D530" s="104"/>
      <c r="E530" s="110"/>
      <c r="F530" s="104"/>
      <c r="G530" s="104"/>
      <c r="H530" s="111"/>
    </row>
    <row r="531" spans="3:8" ht="12" customHeight="1">
      <c r="C531" s="104"/>
      <c r="D531" s="104"/>
      <c r="E531" s="110"/>
      <c r="F531" s="104"/>
      <c r="G531" s="104"/>
      <c r="H531" s="111"/>
    </row>
    <row r="532" spans="3:8" ht="12" customHeight="1">
      <c r="C532" s="104"/>
      <c r="D532" s="104"/>
      <c r="E532" s="110"/>
      <c r="F532" s="104"/>
      <c r="G532" s="104"/>
      <c r="H532" s="111"/>
    </row>
    <row r="533" spans="3:8" ht="12" customHeight="1">
      <c r="C533" s="104"/>
      <c r="D533" s="104"/>
      <c r="E533" s="110"/>
      <c r="F533" s="104"/>
      <c r="G533" s="104"/>
      <c r="H533" s="111"/>
    </row>
    <row r="534" spans="3:8" ht="12" customHeight="1">
      <c r="C534" s="104"/>
      <c r="D534" s="104"/>
      <c r="E534" s="110"/>
      <c r="F534" s="104"/>
      <c r="G534" s="104"/>
      <c r="H534" s="111"/>
    </row>
    <row r="535" spans="3:8" ht="12" customHeight="1">
      <c r="C535" s="104"/>
      <c r="D535" s="104"/>
      <c r="E535" s="110"/>
      <c r="F535" s="104"/>
      <c r="G535" s="104"/>
      <c r="H535" s="111"/>
    </row>
    <row r="536" spans="3:8" ht="12" customHeight="1">
      <c r="C536" s="104"/>
      <c r="D536" s="104"/>
      <c r="E536" s="110"/>
      <c r="F536" s="104"/>
      <c r="G536" s="104"/>
      <c r="H536" s="111"/>
    </row>
    <row r="537" spans="3:8" ht="12" customHeight="1">
      <c r="C537" s="104"/>
      <c r="D537" s="104"/>
      <c r="E537" s="110"/>
      <c r="F537" s="104"/>
      <c r="G537" s="104"/>
      <c r="H537" s="111"/>
    </row>
    <row r="538" spans="3:8" ht="12" customHeight="1">
      <c r="C538" s="104"/>
      <c r="D538" s="104"/>
      <c r="E538" s="110"/>
      <c r="F538" s="104"/>
      <c r="G538" s="104"/>
      <c r="H538" s="111"/>
    </row>
    <row r="539" spans="3:8" ht="12" customHeight="1">
      <c r="C539" s="104"/>
      <c r="D539" s="104"/>
      <c r="E539" s="110"/>
      <c r="F539" s="104"/>
      <c r="G539" s="104"/>
      <c r="H539" s="111"/>
    </row>
    <row r="540" spans="3:8" ht="12" customHeight="1">
      <c r="C540" s="104"/>
      <c r="D540" s="104"/>
      <c r="E540" s="110"/>
      <c r="F540" s="104"/>
      <c r="G540" s="104"/>
      <c r="H540" s="111"/>
    </row>
    <row r="541" spans="3:8" ht="12" customHeight="1">
      <c r="C541" s="104"/>
      <c r="D541" s="104"/>
      <c r="E541" s="110"/>
      <c r="F541" s="104"/>
      <c r="G541" s="104"/>
      <c r="H541" s="111"/>
    </row>
    <row r="542" spans="3:8" ht="12" customHeight="1">
      <c r="C542" s="104"/>
      <c r="D542" s="104"/>
      <c r="E542" s="110"/>
      <c r="F542" s="104"/>
      <c r="G542" s="104"/>
      <c r="H542" s="111"/>
    </row>
    <row r="543" spans="3:8" ht="12" customHeight="1">
      <c r="C543" s="104"/>
      <c r="D543" s="104"/>
      <c r="E543" s="110"/>
      <c r="F543" s="104"/>
      <c r="G543" s="104"/>
      <c r="H543" s="111"/>
    </row>
    <row r="544" spans="3:8" ht="12" customHeight="1">
      <c r="C544" s="104"/>
      <c r="D544" s="104"/>
      <c r="E544" s="110"/>
      <c r="F544" s="104"/>
      <c r="G544" s="104"/>
      <c r="H544" s="111"/>
    </row>
    <row r="545" spans="3:8" ht="12" customHeight="1">
      <c r="C545" s="104"/>
      <c r="D545" s="104"/>
      <c r="E545" s="110"/>
      <c r="F545" s="104"/>
      <c r="G545" s="104"/>
      <c r="H545" s="111"/>
    </row>
    <row r="546" spans="3:8" ht="12" customHeight="1">
      <c r="C546" s="104"/>
      <c r="D546" s="104"/>
      <c r="E546" s="110"/>
      <c r="F546" s="104"/>
      <c r="G546" s="104"/>
      <c r="H546" s="111"/>
    </row>
    <row r="547" spans="3:8" ht="12" customHeight="1">
      <c r="C547" s="104"/>
      <c r="D547" s="104"/>
      <c r="E547" s="110"/>
      <c r="F547" s="104"/>
      <c r="G547" s="104"/>
      <c r="H547" s="111"/>
    </row>
    <row r="548" spans="3:8" ht="12" customHeight="1">
      <c r="C548" s="104"/>
      <c r="D548" s="104"/>
      <c r="E548" s="110"/>
      <c r="F548" s="104"/>
      <c r="G548" s="104"/>
      <c r="H548" s="111"/>
    </row>
    <row r="549" spans="3:8" ht="12" customHeight="1">
      <c r="C549" s="104"/>
      <c r="D549" s="104"/>
      <c r="E549" s="110"/>
      <c r="F549" s="104"/>
      <c r="G549" s="104"/>
      <c r="H549" s="111"/>
    </row>
    <row r="550" spans="3:8" ht="12" customHeight="1">
      <c r="C550" s="104"/>
      <c r="D550" s="104"/>
      <c r="E550" s="110"/>
      <c r="F550" s="104"/>
      <c r="G550" s="104"/>
      <c r="H550" s="111"/>
    </row>
    <row r="551" spans="3:8" ht="12" customHeight="1">
      <c r="C551" s="104"/>
      <c r="D551" s="104"/>
      <c r="E551" s="110"/>
      <c r="F551" s="104"/>
      <c r="G551" s="104"/>
      <c r="H551" s="111"/>
    </row>
    <row r="552" spans="3:8" ht="12" customHeight="1">
      <c r="C552" s="104"/>
      <c r="D552" s="104"/>
      <c r="E552" s="110"/>
      <c r="F552" s="104"/>
      <c r="G552" s="104"/>
      <c r="H552" s="111"/>
    </row>
    <row r="553" spans="3:8" ht="12" customHeight="1">
      <c r="C553" s="104"/>
      <c r="D553" s="104"/>
      <c r="E553" s="110"/>
      <c r="F553" s="104"/>
      <c r="G553" s="104"/>
      <c r="H553" s="111"/>
    </row>
    <row r="554" spans="3:8" ht="12" customHeight="1">
      <c r="C554" s="104"/>
      <c r="D554" s="104"/>
      <c r="E554" s="110"/>
      <c r="F554" s="104"/>
      <c r="G554" s="104"/>
      <c r="H554" s="111"/>
    </row>
    <row r="555" spans="3:8" ht="12" customHeight="1">
      <c r="C555" s="104"/>
      <c r="D555" s="104"/>
      <c r="E555" s="110"/>
      <c r="F555" s="104"/>
      <c r="G555" s="104"/>
      <c r="H555" s="111"/>
    </row>
    <row r="556" spans="3:8" ht="12" customHeight="1">
      <c r="C556" s="104"/>
      <c r="D556" s="104"/>
      <c r="E556" s="110"/>
      <c r="F556" s="104"/>
      <c r="G556" s="104"/>
      <c r="H556" s="111"/>
    </row>
    <row r="557" spans="3:8" ht="12" customHeight="1">
      <c r="C557" s="104"/>
      <c r="D557" s="104"/>
      <c r="E557" s="110"/>
      <c r="F557" s="104"/>
      <c r="G557" s="104"/>
      <c r="H557" s="111"/>
    </row>
    <row r="558" spans="3:8" ht="12" customHeight="1">
      <c r="C558" s="104"/>
      <c r="D558" s="104"/>
      <c r="E558" s="110"/>
      <c r="F558" s="104"/>
      <c r="G558" s="104"/>
      <c r="H558" s="111"/>
    </row>
    <row r="559" spans="3:8" ht="12" customHeight="1">
      <c r="C559" s="104"/>
      <c r="D559" s="104"/>
      <c r="E559" s="110"/>
      <c r="F559" s="104"/>
      <c r="G559" s="104"/>
      <c r="H559" s="111"/>
    </row>
    <row r="560" spans="3:8" ht="12" customHeight="1">
      <c r="C560" s="104"/>
      <c r="D560" s="104"/>
      <c r="E560" s="110"/>
      <c r="F560" s="104"/>
      <c r="G560" s="104"/>
      <c r="H560" s="111"/>
    </row>
    <row r="561" spans="3:8" ht="12" customHeight="1">
      <c r="C561" s="104"/>
      <c r="D561" s="104"/>
      <c r="E561" s="110"/>
      <c r="F561" s="104"/>
      <c r="G561" s="104"/>
      <c r="H561" s="111"/>
    </row>
    <row r="562" spans="3:8" ht="12" customHeight="1">
      <c r="C562" s="104"/>
      <c r="D562" s="104"/>
      <c r="E562" s="110"/>
      <c r="F562" s="104"/>
      <c r="G562" s="104"/>
      <c r="H562" s="111"/>
    </row>
    <row r="563" spans="3:8" ht="12" customHeight="1">
      <c r="C563" s="104"/>
      <c r="D563" s="104"/>
      <c r="E563" s="110"/>
      <c r="F563" s="104"/>
      <c r="G563" s="104"/>
      <c r="H563" s="111"/>
    </row>
    <row r="564" spans="3:8" ht="12" customHeight="1">
      <c r="C564" s="104"/>
      <c r="D564" s="104"/>
      <c r="E564" s="110"/>
      <c r="F564" s="104"/>
      <c r="G564" s="104"/>
      <c r="H564" s="111"/>
    </row>
    <row r="565" spans="3:8" ht="12" customHeight="1">
      <c r="C565" s="104"/>
      <c r="D565" s="104"/>
      <c r="E565" s="110"/>
      <c r="F565" s="104"/>
      <c r="G565" s="104"/>
      <c r="H565" s="111"/>
    </row>
    <row r="566" spans="3:8" ht="12" customHeight="1">
      <c r="C566" s="104"/>
      <c r="D566" s="104"/>
      <c r="E566" s="110"/>
      <c r="F566" s="104"/>
      <c r="G566" s="104"/>
      <c r="H566" s="111"/>
    </row>
    <row r="567" spans="3:8" ht="12" customHeight="1">
      <c r="C567" s="104"/>
      <c r="D567" s="104"/>
      <c r="E567" s="110"/>
      <c r="F567" s="104"/>
      <c r="G567" s="104"/>
      <c r="H567" s="111"/>
    </row>
    <row r="568" spans="3:8" ht="12" customHeight="1">
      <c r="C568" s="104"/>
      <c r="D568" s="104"/>
      <c r="E568" s="110"/>
      <c r="F568" s="104"/>
      <c r="G568" s="104"/>
      <c r="H568" s="111"/>
    </row>
    <row r="569" spans="3:8" ht="12" customHeight="1">
      <c r="C569" s="104"/>
      <c r="D569" s="104"/>
      <c r="E569" s="110"/>
      <c r="F569" s="104"/>
      <c r="G569" s="104"/>
      <c r="H569" s="111"/>
    </row>
    <row r="570" spans="3:8" ht="12" customHeight="1">
      <c r="C570" s="104"/>
      <c r="D570" s="104"/>
      <c r="E570" s="110"/>
      <c r="F570" s="104"/>
      <c r="G570" s="104"/>
      <c r="H570" s="111"/>
    </row>
    <row r="571" spans="3:8" ht="12" customHeight="1">
      <c r="C571" s="104"/>
      <c r="D571" s="104"/>
      <c r="E571" s="110"/>
      <c r="F571" s="104"/>
      <c r="G571" s="104"/>
      <c r="H571" s="111"/>
    </row>
    <row r="572" spans="3:8" ht="12" customHeight="1">
      <c r="C572" s="104"/>
      <c r="D572" s="104"/>
      <c r="E572" s="110"/>
      <c r="F572" s="104"/>
      <c r="G572" s="104"/>
      <c r="H572" s="111"/>
    </row>
    <row r="573" spans="3:8" ht="12" customHeight="1">
      <c r="C573" s="104"/>
      <c r="D573" s="104"/>
      <c r="E573" s="110"/>
      <c r="F573" s="104"/>
      <c r="G573" s="104"/>
      <c r="H573" s="111"/>
    </row>
    <row r="574" spans="3:8" ht="12" customHeight="1">
      <c r="C574" s="104"/>
      <c r="D574" s="104"/>
      <c r="E574" s="110"/>
      <c r="F574" s="104"/>
      <c r="G574" s="104"/>
      <c r="H574" s="111"/>
    </row>
    <row r="575" spans="3:8" ht="12" customHeight="1">
      <c r="C575" s="104"/>
      <c r="D575" s="104"/>
      <c r="E575" s="110"/>
      <c r="F575" s="104"/>
      <c r="G575" s="104"/>
      <c r="H575" s="111"/>
    </row>
    <row r="576" spans="3:8" ht="12" customHeight="1">
      <c r="C576" s="104"/>
      <c r="D576" s="104"/>
      <c r="E576" s="110"/>
      <c r="F576" s="104"/>
      <c r="G576" s="104"/>
      <c r="H576" s="111"/>
    </row>
    <row r="577" spans="3:8" ht="12" customHeight="1">
      <c r="C577" s="104"/>
      <c r="D577" s="104"/>
      <c r="E577" s="110"/>
      <c r="F577" s="104"/>
      <c r="G577" s="104"/>
      <c r="H577" s="111"/>
    </row>
    <row r="578" spans="3:8" ht="12" customHeight="1">
      <c r="C578" s="104"/>
      <c r="D578" s="104"/>
      <c r="E578" s="110"/>
      <c r="F578" s="104"/>
      <c r="G578" s="104"/>
      <c r="H578" s="111"/>
    </row>
    <row r="579" spans="3:8" ht="12" customHeight="1">
      <c r="C579" s="104"/>
      <c r="D579" s="104"/>
      <c r="E579" s="110"/>
      <c r="F579" s="104"/>
      <c r="G579" s="104"/>
      <c r="H579" s="111"/>
    </row>
    <row r="580" spans="3:8" ht="12" customHeight="1">
      <c r="C580" s="104"/>
      <c r="D580" s="104"/>
      <c r="E580" s="110"/>
      <c r="F580" s="104"/>
      <c r="G580" s="104"/>
      <c r="H580" s="111"/>
    </row>
    <row r="581" spans="3:8" ht="12" customHeight="1">
      <c r="C581" s="104"/>
      <c r="D581" s="104"/>
      <c r="E581" s="110"/>
      <c r="F581" s="104"/>
      <c r="G581" s="104"/>
      <c r="H581" s="111"/>
    </row>
    <row r="582" spans="3:8" ht="12" customHeight="1">
      <c r="C582" s="104"/>
      <c r="D582" s="104"/>
      <c r="E582" s="110"/>
      <c r="F582" s="104"/>
      <c r="G582" s="104"/>
      <c r="H582" s="111"/>
    </row>
    <row r="583" spans="3:8" ht="12" customHeight="1">
      <c r="C583" s="104"/>
      <c r="D583" s="104"/>
      <c r="E583" s="110"/>
      <c r="F583" s="104"/>
      <c r="G583" s="104"/>
      <c r="H583" s="111"/>
    </row>
    <row r="584" spans="3:8" ht="12" customHeight="1">
      <c r="C584" s="104"/>
      <c r="D584" s="104"/>
      <c r="E584" s="110"/>
      <c r="F584" s="104"/>
      <c r="G584" s="104"/>
      <c r="H584" s="111"/>
    </row>
    <row r="585" spans="3:8" ht="12" customHeight="1">
      <c r="C585" s="104"/>
      <c r="D585" s="104"/>
      <c r="E585" s="110"/>
      <c r="F585" s="104"/>
      <c r="G585" s="104"/>
      <c r="H585" s="111"/>
    </row>
    <row r="586" spans="3:8" ht="12" customHeight="1">
      <c r="C586" s="104"/>
      <c r="D586" s="104"/>
      <c r="E586" s="110"/>
      <c r="F586" s="104"/>
      <c r="G586" s="104"/>
      <c r="H586" s="111"/>
    </row>
    <row r="587" spans="3:8" ht="12" customHeight="1">
      <c r="C587" s="104"/>
      <c r="D587" s="104"/>
      <c r="E587" s="110"/>
      <c r="F587" s="104"/>
      <c r="G587" s="104"/>
      <c r="H587" s="111"/>
    </row>
    <row r="588" spans="3:8" ht="12" customHeight="1">
      <c r="C588" s="104"/>
      <c r="D588" s="104"/>
      <c r="E588" s="110"/>
      <c r="F588" s="104"/>
      <c r="G588" s="104"/>
      <c r="H588" s="111"/>
    </row>
    <row r="589" spans="3:8" ht="12" customHeight="1">
      <c r="C589" s="104"/>
      <c r="D589" s="104"/>
      <c r="E589" s="110"/>
      <c r="F589" s="104"/>
      <c r="G589" s="104"/>
      <c r="H589" s="111"/>
    </row>
    <row r="590" spans="3:8" ht="12" customHeight="1">
      <c r="C590" s="104"/>
      <c r="D590" s="104"/>
      <c r="E590" s="110"/>
      <c r="F590" s="104"/>
      <c r="G590" s="104"/>
      <c r="H590" s="111"/>
    </row>
    <row r="591" spans="3:8" ht="12" customHeight="1">
      <c r="C591" s="104"/>
      <c r="D591" s="104"/>
      <c r="E591" s="110"/>
      <c r="F591" s="104"/>
      <c r="G591" s="104"/>
      <c r="H591" s="111"/>
    </row>
    <row r="592" spans="3:8" ht="12" customHeight="1">
      <c r="C592" s="104"/>
      <c r="D592" s="104"/>
      <c r="E592" s="110"/>
      <c r="F592" s="104"/>
      <c r="G592" s="104"/>
      <c r="H592" s="111"/>
    </row>
    <row r="593" spans="3:8" ht="12" customHeight="1">
      <c r="C593" s="104"/>
      <c r="D593" s="104"/>
      <c r="E593" s="110"/>
      <c r="F593" s="104"/>
      <c r="G593" s="104"/>
      <c r="H593" s="111"/>
    </row>
    <row r="594" spans="3:8" ht="12" customHeight="1">
      <c r="C594" s="104"/>
      <c r="D594" s="104"/>
      <c r="E594" s="110"/>
      <c r="F594" s="104"/>
      <c r="G594" s="104"/>
      <c r="H594" s="111"/>
    </row>
    <row r="595" spans="3:8" ht="12" customHeight="1">
      <c r="C595" s="104"/>
      <c r="D595" s="104"/>
      <c r="E595" s="110"/>
      <c r="F595" s="104"/>
      <c r="G595" s="104"/>
      <c r="H595" s="111"/>
    </row>
    <row r="596" spans="3:8" ht="12" customHeight="1">
      <c r="C596" s="104"/>
      <c r="D596" s="104"/>
      <c r="E596" s="110"/>
      <c r="F596" s="104"/>
      <c r="G596" s="104"/>
      <c r="H596" s="111"/>
    </row>
    <row r="597" spans="3:8" ht="12" customHeight="1">
      <c r="C597" s="104"/>
      <c r="D597" s="104"/>
      <c r="E597" s="110"/>
      <c r="F597" s="104"/>
      <c r="G597" s="104"/>
      <c r="H597" s="111"/>
    </row>
    <row r="598" spans="3:8" ht="12" customHeight="1">
      <c r="C598" s="104"/>
      <c r="D598" s="104"/>
      <c r="E598" s="110"/>
      <c r="F598" s="104"/>
      <c r="G598" s="104"/>
      <c r="H598" s="111"/>
    </row>
    <row r="599" spans="3:8" ht="12" customHeight="1">
      <c r="C599" s="104"/>
      <c r="D599" s="104"/>
      <c r="E599" s="110"/>
      <c r="F599" s="104"/>
      <c r="G599" s="104"/>
      <c r="H599" s="111"/>
    </row>
    <row r="600" spans="3:8" ht="12" customHeight="1">
      <c r="C600" s="104"/>
      <c r="D600" s="104"/>
      <c r="E600" s="110"/>
      <c r="F600" s="104"/>
      <c r="G600" s="104"/>
      <c r="H600" s="111"/>
    </row>
    <row r="601" spans="3:8" ht="12" customHeight="1">
      <c r="C601" s="104"/>
      <c r="D601" s="104"/>
      <c r="E601" s="110"/>
      <c r="F601" s="104"/>
      <c r="G601" s="104"/>
      <c r="H601" s="111"/>
    </row>
    <row r="602" spans="3:8" ht="12" customHeight="1">
      <c r="C602" s="104"/>
      <c r="D602" s="104"/>
      <c r="E602" s="110"/>
      <c r="F602" s="104"/>
      <c r="G602" s="104"/>
      <c r="H602" s="111"/>
    </row>
    <row r="603" spans="3:8" ht="12" customHeight="1">
      <c r="C603" s="104"/>
      <c r="D603" s="104"/>
      <c r="E603" s="110"/>
      <c r="F603" s="104"/>
      <c r="G603" s="104"/>
      <c r="H603" s="111"/>
    </row>
    <row r="604" spans="3:8" ht="12" customHeight="1">
      <c r="C604" s="104"/>
      <c r="D604" s="104"/>
      <c r="E604" s="110"/>
      <c r="F604" s="104"/>
      <c r="G604" s="104"/>
      <c r="H604" s="111"/>
    </row>
    <row r="605" spans="3:8" ht="12" customHeight="1">
      <c r="C605" s="104"/>
      <c r="D605" s="104"/>
      <c r="E605" s="110"/>
      <c r="F605" s="104"/>
      <c r="G605" s="104"/>
      <c r="H605" s="111"/>
    </row>
    <row r="606" spans="3:8" ht="12" customHeight="1">
      <c r="C606" s="104"/>
      <c r="D606" s="104"/>
      <c r="E606" s="110"/>
      <c r="F606" s="104"/>
      <c r="G606" s="104"/>
      <c r="H606" s="111"/>
    </row>
    <row r="607" spans="3:8" ht="12" customHeight="1">
      <c r="C607" s="104"/>
      <c r="D607" s="104"/>
      <c r="E607" s="110"/>
      <c r="F607" s="104"/>
      <c r="G607" s="104"/>
      <c r="H607" s="111"/>
    </row>
    <row r="608" spans="3:8" ht="12" customHeight="1">
      <c r="C608" s="104"/>
      <c r="D608" s="104"/>
      <c r="E608" s="110"/>
      <c r="F608" s="104"/>
      <c r="G608" s="104"/>
      <c r="H608" s="111"/>
    </row>
    <row r="609" spans="3:8" ht="12" customHeight="1">
      <c r="C609" s="104"/>
      <c r="D609" s="104"/>
      <c r="E609" s="110"/>
      <c r="F609" s="104"/>
      <c r="G609" s="104"/>
      <c r="H609" s="111"/>
    </row>
    <row r="610" spans="3:8" ht="12" customHeight="1">
      <c r="C610" s="104"/>
      <c r="D610" s="104"/>
      <c r="E610" s="110"/>
      <c r="F610" s="104"/>
      <c r="G610" s="104"/>
      <c r="H610" s="111"/>
    </row>
    <row r="611" spans="3:8" ht="12" customHeight="1">
      <c r="C611" s="104"/>
      <c r="D611" s="104"/>
      <c r="E611" s="110"/>
      <c r="F611" s="104"/>
      <c r="G611" s="104"/>
      <c r="H611" s="111"/>
    </row>
    <row r="612" spans="3:8" ht="12" customHeight="1">
      <c r="C612" s="104"/>
      <c r="D612" s="104"/>
      <c r="E612" s="110"/>
      <c r="F612" s="104"/>
      <c r="G612" s="104"/>
      <c r="H612" s="111"/>
    </row>
    <row r="613" spans="3:8" ht="12" customHeight="1">
      <c r="C613" s="104"/>
      <c r="D613" s="104"/>
      <c r="E613" s="110"/>
      <c r="F613" s="104"/>
      <c r="G613" s="104"/>
      <c r="H613" s="111"/>
    </row>
    <row r="614" spans="3:8" ht="12" customHeight="1">
      <c r="C614" s="104"/>
      <c r="D614" s="104"/>
      <c r="E614" s="110"/>
      <c r="F614" s="104"/>
      <c r="G614" s="104"/>
      <c r="H614" s="111"/>
    </row>
    <row r="615" spans="3:8" ht="12" customHeight="1">
      <c r="C615" s="104"/>
      <c r="D615" s="104"/>
      <c r="E615" s="110"/>
      <c r="F615" s="104"/>
      <c r="G615" s="104"/>
      <c r="H615" s="111"/>
    </row>
    <row r="616" spans="3:8" ht="12" customHeight="1">
      <c r="C616" s="104"/>
      <c r="D616" s="104"/>
      <c r="E616" s="110"/>
      <c r="F616" s="104"/>
      <c r="G616" s="104"/>
      <c r="H616" s="111"/>
    </row>
    <row r="617" spans="3:8" ht="12" customHeight="1">
      <c r="C617" s="104"/>
      <c r="D617" s="104"/>
      <c r="E617" s="110"/>
      <c r="F617" s="104"/>
      <c r="G617" s="104"/>
      <c r="H617" s="111"/>
    </row>
    <row r="618" spans="3:8" ht="12" customHeight="1">
      <c r="C618" s="104"/>
      <c r="D618" s="104"/>
      <c r="E618" s="110"/>
      <c r="F618" s="104"/>
      <c r="G618" s="104"/>
      <c r="H618" s="111"/>
    </row>
    <row r="619" spans="3:8" ht="12" customHeight="1">
      <c r="C619" s="104"/>
      <c r="D619" s="104"/>
      <c r="E619" s="110"/>
      <c r="F619" s="104"/>
      <c r="G619" s="104"/>
      <c r="H619" s="111"/>
    </row>
    <row r="620" spans="3:8" ht="12" customHeight="1">
      <c r="C620" s="104"/>
      <c r="D620" s="104"/>
      <c r="E620" s="110"/>
      <c r="F620" s="104"/>
      <c r="G620" s="104"/>
      <c r="H620" s="111"/>
    </row>
    <row r="621" spans="3:8" ht="12" customHeight="1">
      <c r="C621" s="104"/>
      <c r="D621" s="104"/>
      <c r="E621" s="110"/>
      <c r="F621" s="104"/>
      <c r="G621" s="104"/>
      <c r="H621" s="111"/>
    </row>
    <row r="622" spans="3:8" ht="12" customHeight="1">
      <c r="C622" s="104"/>
      <c r="D622" s="104"/>
      <c r="E622" s="110"/>
      <c r="F622" s="104"/>
      <c r="G622" s="104"/>
      <c r="H622" s="111"/>
    </row>
    <row r="623" spans="3:8" ht="12" customHeight="1">
      <c r="C623" s="104"/>
      <c r="D623" s="104"/>
      <c r="E623" s="110"/>
      <c r="F623" s="104"/>
      <c r="G623" s="104"/>
      <c r="H623" s="111"/>
    </row>
    <row r="624" spans="3:8" ht="12" customHeight="1">
      <c r="C624" s="104"/>
      <c r="D624" s="104"/>
      <c r="E624" s="110"/>
      <c r="F624" s="104"/>
      <c r="G624" s="104"/>
      <c r="H624" s="111"/>
    </row>
    <row r="625" spans="3:8" ht="12" customHeight="1">
      <c r="C625" s="104"/>
      <c r="D625" s="104"/>
      <c r="E625" s="110"/>
      <c r="F625" s="104"/>
      <c r="G625" s="104"/>
      <c r="H625" s="111"/>
    </row>
    <row r="626" spans="3:8" ht="12" customHeight="1">
      <c r="C626" s="104"/>
      <c r="D626" s="104"/>
      <c r="E626" s="110"/>
      <c r="F626" s="104"/>
      <c r="G626" s="104"/>
      <c r="H626" s="111"/>
    </row>
    <row r="627" spans="3:8" ht="12" customHeight="1">
      <c r="C627" s="104"/>
      <c r="D627" s="104"/>
      <c r="E627" s="110"/>
      <c r="F627" s="104"/>
      <c r="G627" s="104"/>
      <c r="H627" s="111"/>
    </row>
    <row r="628" spans="3:8" ht="12" customHeight="1">
      <c r="C628" s="104"/>
      <c r="D628" s="104"/>
      <c r="E628" s="110"/>
      <c r="F628" s="104"/>
      <c r="G628" s="104"/>
      <c r="H628" s="111"/>
    </row>
    <row r="629" spans="3:8" ht="12" customHeight="1">
      <c r="C629" s="104"/>
      <c r="D629" s="104"/>
      <c r="E629" s="110"/>
      <c r="F629" s="104"/>
      <c r="G629" s="104"/>
      <c r="H629" s="111"/>
    </row>
    <row r="630" spans="3:8" ht="12" customHeight="1">
      <c r="C630" s="104"/>
      <c r="D630" s="104"/>
      <c r="E630" s="110"/>
      <c r="F630" s="104"/>
      <c r="G630" s="104"/>
      <c r="H630" s="111"/>
    </row>
    <row r="631" spans="3:8" ht="12" customHeight="1">
      <c r="C631" s="104"/>
      <c r="D631" s="104"/>
      <c r="E631" s="110"/>
      <c r="F631" s="104"/>
      <c r="G631" s="104"/>
      <c r="H631" s="111"/>
    </row>
    <row r="632" spans="3:8" ht="12" customHeight="1">
      <c r="C632" s="104"/>
      <c r="D632" s="104"/>
      <c r="E632" s="110"/>
      <c r="F632" s="104"/>
      <c r="G632" s="104"/>
      <c r="H632" s="111"/>
    </row>
    <row r="633" spans="3:8" ht="12" customHeight="1">
      <c r="C633" s="104"/>
      <c r="D633" s="104"/>
      <c r="E633" s="110"/>
      <c r="F633" s="104"/>
      <c r="G633" s="104"/>
      <c r="H633" s="111"/>
    </row>
    <row r="634" spans="3:8" ht="12" customHeight="1">
      <c r="C634" s="104"/>
      <c r="D634" s="104"/>
      <c r="E634" s="110"/>
      <c r="F634" s="104"/>
      <c r="G634" s="104"/>
      <c r="H634" s="111"/>
    </row>
    <row r="635" spans="3:8" ht="12" customHeight="1">
      <c r="C635" s="104"/>
      <c r="D635" s="104"/>
      <c r="E635" s="110"/>
      <c r="F635" s="104"/>
      <c r="G635" s="104"/>
      <c r="H635" s="111"/>
    </row>
    <row r="636" spans="3:8" ht="12" customHeight="1">
      <c r="C636" s="104"/>
      <c r="D636" s="104"/>
      <c r="E636" s="110"/>
      <c r="F636" s="104"/>
      <c r="G636" s="104"/>
      <c r="H636" s="111"/>
    </row>
    <row r="637" spans="3:8" ht="12" customHeight="1">
      <c r="C637" s="104"/>
      <c r="D637" s="104"/>
      <c r="E637" s="110"/>
      <c r="F637" s="104"/>
      <c r="G637" s="104"/>
      <c r="H637" s="111"/>
    </row>
    <row r="638" spans="3:8" ht="12" customHeight="1">
      <c r="C638" s="104"/>
      <c r="D638" s="104"/>
      <c r="E638" s="110"/>
      <c r="F638" s="104"/>
      <c r="G638" s="104"/>
      <c r="H638" s="111"/>
    </row>
    <row r="639" spans="3:8" ht="12" customHeight="1">
      <c r="C639" s="104"/>
      <c r="D639" s="104"/>
      <c r="E639" s="110"/>
      <c r="F639" s="104"/>
      <c r="G639" s="104"/>
      <c r="H639" s="111"/>
    </row>
    <row r="640" spans="3:8" ht="12" customHeight="1">
      <c r="C640" s="104"/>
      <c r="D640" s="104"/>
      <c r="E640" s="110"/>
      <c r="F640" s="104"/>
      <c r="G640" s="104"/>
      <c r="H640" s="111"/>
    </row>
    <row r="641" spans="3:8" ht="12" customHeight="1">
      <c r="C641" s="104"/>
      <c r="D641" s="104"/>
      <c r="E641" s="110"/>
      <c r="F641" s="104"/>
      <c r="G641" s="104"/>
      <c r="H641" s="111"/>
    </row>
    <row r="642" spans="3:8" ht="12" customHeight="1">
      <c r="C642" s="104"/>
      <c r="D642" s="104"/>
      <c r="E642" s="110"/>
      <c r="F642" s="104"/>
      <c r="G642" s="104"/>
      <c r="H642" s="111"/>
    </row>
    <row r="643" spans="3:8" ht="12" customHeight="1">
      <c r="C643" s="104"/>
      <c r="D643" s="104"/>
      <c r="E643" s="110"/>
      <c r="F643" s="104"/>
      <c r="G643" s="104"/>
      <c r="H643" s="111"/>
    </row>
    <row r="644" spans="3:8" ht="12" customHeight="1">
      <c r="C644" s="104"/>
      <c r="D644" s="104"/>
      <c r="E644" s="110"/>
      <c r="F644" s="104"/>
      <c r="G644" s="104"/>
      <c r="H644" s="111"/>
    </row>
    <row r="645" spans="3:8" ht="12" customHeight="1">
      <c r="C645" s="104"/>
      <c r="D645" s="104"/>
      <c r="E645" s="110"/>
      <c r="F645" s="104"/>
      <c r="G645" s="104"/>
      <c r="H645" s="111"/>
    </row>
    <row r="646" spans="3:8" ht="12" customHeight="1">
      <c r="C646" s="104"/>
      <c r="D646" s="104"/>
      <c r="E646" s="110"/>
      <c r="F646" s="104"/>
      <c r="G646" s="104"/>
      <c r="H646" s="111"/>
    </row>
    <row r="647" spans="3:8" ht="12" customHeight="1">
      <c r="C647" s="104"/>
      <c r="D647" s="104"/>
      <c r="E647" s="110"/>
      <c r="F647" s="104"/>
      <c r="G647" s="104"/>
      <c r="H647" s="111"/>
    </row>
    <row r="648" spans="3:8" ht="12" customHeight="1">
      <c r="C648" s="104"/>
      <c r="D648" s="104"/>
      <c r="E648" s="110"/>
      <c r="F648" s="104"/>
      <c r="G648" s="104"/>
      <c r="H648" s="111"/>
    </row>
    <row r="649" spans="3:8" ht="12" customHeight="1">
      <c r="C649" s="104"/>
      <c r="D649" s="104"/>
      <c r="E649" s="110"/>
      <c r="F649" s="104"/>
      <c r="G649" s="104"/>
      <c r="H649" s="111"/>
    </row>
    <row r="650" spans="3:8" ht="12" customHeight="1">
      <c r="C650" s="104"/>
      <c r="D650" s="104"/>
      <c r="E650" s="110"/>
      <c r="F650" s="104"/>
      <c r="G650" s="104"/>
      <c r="H650" s="111"/>
    </row>
    <row r="651" spans="3:8" ht="12" customHeight="1">
      <c r="C651" s="104"/>
      <c r="D651" s="104"/>
      <c r="E651" s="110"/>
      <c r="F651" s="104"/>
      <c r="G651" s="104"/>
      <c r="H651" s="111"/>
    </row>
    <row r="652" spans="3:8" ht="12" customHeight="1">
      <c r="C652" s="104"/>
      <c r="D652" s="104"/>
      <c r="E652" s="110"/>
      <c r="F652" s="104"/>
      <c r="G652" s="104"/>
      <c r="H652" s="111"/>
    </row>
    <row r="653" spans="3:8" ht="12" customHeight="1">
      <c r="C653" s="104"/>
      <c r="D653" s="104"/>
      <c r="E653" s="110"/>
      <c r="F653" s="104"/>
      <c r="G653" s="104"/>
      <c r="H653" s="111"/>
    </row>
    <row r="654" spans="3:8" ht="12" customHeight="1">
      <c r="C654" s="104"/>
      <c r="D654" s="104"/>
      <c r="E654" s="110"/>
      <c r="F654" s="104"/>
      <c r="G654" s="104"/>
      <c r="H654" s="111"/>
    </row>
    <row r="655" spans="3:8" ht="12" customHeight="1">
      <c r="C655" s="104"/>
      <c r="D655" s="104"/>
      <c r="E655" s="110"/>
      <c r="F655" s="104"/>
      <c r="G655" s="104"/>
      <c r="H655" s="111"/>
    </row>
    <row r="656" spans="3:8" ht="12" customHeight="1">
      <c r="C656" s="104"/>
      <c r="D656" s="104"/>
      <c r="E656" s="110"/>
      <c r="F656" s="104"/>
      <c r="G656" s="104"/>
      <c r="H656" s="111"/>
    </row>
    <row r="657" spans="3:8" ht="12" customHeight="1">
      <c r="C657" s="104"/>
      <c r="D657" s="104"/>
      <c r="E657" s="110"/>
      <c r="F657" s="104"/>
      <c r="G657" s="104"/>
      <c r="H657" s="111"/>
    </row>
    <row r="658" spans="3:8" ht="12" customHeight="1">
      <c r="C658" s="104"/>
      <c r="D658" s="104"/>
      <c r="E658" s="110"/>
      <c r="F658" s="104"/>
      <c r="G658" s="104"/>
      <c r="H658" s="111"/>
    </row>
    <row r="659" spans="3:8" ht="12" customHeight="1">
      <c r="C659" s="104"/>
      <c r="D659" s="104"/>
      <c r="E659" s="110"/>
      <c r="F659" s="104"/>
      <c r="G659" s="104"/>
      <c r="H659" s="111"/>
    </row>
    <row r="660" spans="3:8" ht="12" customHeight="1">
      <c r="C660" s="104"/>
      <c r="D660" s="104"/>
      <c r="E660" s="110"/>
      <c r="F660" s="104"/>
      <c r="G660" s="104"/>
      <c r="H660" s="111"/>
    </row>
    <row r="661" spans="3:8" ht="12" customHeight="1">
      <c r="C661" s="104"/>
      <c r="D661" s="104"/>
      <c r="E661" s="110"/>
      <c r="F661" s="104"/>
      <c r="G661" s="104"/>
      <c r="H661" s="111"/>
    </row>
    <row r="662" spans="3:8" ht="12" customHeight="1">
      <c r="C662" s="104"/>
      <c r="D662" s="104"/>
      <c r="E662" s="110"/>
      <c r="F662" s="104"/>
      <c r="G662" s="104"/>
      <c r="H662" s="111"/>
    </row>
    <row r="663" spans="3:8" ht="12" customHeight="1">
      <c r="C663" s="104"/>
      <c r="D663" s="104"/>
      <c r="E663" s="110"/>
      <c r="F663" s="104"/>
      <c r="G663" s="104"/>
      <c r="H663" s="111"/>
    </row>
    <row r="664" spans="3:8" ht="12" customHeight="1">
      <c r="C664" s="104"/>
      <c r="D664" s="104"/>
      <c r="E664" s="110"/>
      <c r="F664" s="104"/>
      <c r="G664" s="104"/>
      <c r="H664" s="111"/>
    </row>
    <row r="665" spans="3:8" ht="12" customHeight="1">
      <c r="C665" s="104"/>
      <c r="D665" s="104"/>
      <c r="E665" s="110"/>
      <c r="F665" s="104"/>
      <c r="G665" s="104"/>
      <c r="H665" s="111"/>
    </row>
    <row r="666" spans="3:8" ht="12" customHeight="1">
      <c r="C666" s="104"/>
      <c r="D666" s="104"/>
      <c r="E666" s="110"/>
      <c r="F666" s="104"/>
      <c r="G666" s="104"/>
      <c r="H666" s="111"/>
    </row>
    <row r="667" spans="3:8" ht="12" customHeight="1">
      <c r="C667" s="104"/>
      <c r="D667" s="104"/>
      <c r="E667" s="110"/>
      <c r="F667" s="104"/>
      <c r="G667" s="104"/>
      <c r="H667" s="111"/>
    </row>
    <row r="668" spans="3:8" ht="12" customHeight="1">
      <c r="C668" s="104"/>
      <c r="D668" s="104"/>
      <c r="E668" s="110"/>
      <c r="F668" s="104"/>
      <c r="G668" s="104"/>
      <c r="H668" s="111"/>
    </row>
    <row r="669" spans="3:8" ht="12" customHeight="1">
      <c r="C669" s="104"/>
      <c r="D669" s="104"/>
      <c r="E669" s="110"/>
      <c r="F669" s="104"/>
      <c r="G669" s="104"/>
      <c r="H669" s="111"/>
    </row>
    <row r="670" spans="3:8" ht="12" customHeight="1">
      <c r="C670" s="104"/>
      <c r="D670" s="104"/>
      <c r="E670" s="110"/>
      <c r="F670" s="104"/>
      <c r="G670" s="104"/>
      <c r="H670" s="111"/>
    </row>
    <row r="671" spans="3:8" ht="12" customHeight="1">
      <c r="C671" s="104"/>
      <c r="D671" s="104"/>
      <c r="E671" s="110"/>
      <c r="F671" s="104"/>
      <c r="G671" s="104"/>
      <c r="H671" s="111"/>
    </row>
    <row r="672" spans="3:8" ht="12" customHeight="1">
      <c r="C672" s="104"/>
      <c r="D672" s="104"/>
      <c r="E672" s="110"/>
      <c r="F672" s="104"/>
      <c r="G672" s="104"/>
      <c r="H672" s="111"/>
    </row>
    <row r="673" spans="3:8" ht="12" customHeight="1">
      <c r="C673" s="104"/>
      <c r="D673" s="104"/>
      <c r="E673" s="110"/>
      <c r="F673" s="104"/>
      <c r="G673" s="104"/>
      <c r="H673" s="111"/>
    </row>
    <row r="674" spans="3:8" ht="12" customHeight="1">
      <c r="C674" s="104"/>
      <c r="D674" s="104"/>
      <c r="E674" s="110"/>
      <c r="F674" s="104"/>
      <c r="G674" s="104"/>
      <c r="H674" s="111"/>
    </row>
    <row r="675" spans="3:8" ht="12" customHeight="1">
      <c r="C675" s="104"/>
      <c r="D675" s="104"/>
      <c r="E675" s="110"/>
      <c r="F675" s="104"/>
      <c r="G675" s="104"/>
      <c r="H675" s="111"/>
    </row>
    <row r="676" spans="3:8" ht="12" customHeight="1">
      <c r="C676" s="104"/>
      <c r="D676" s="104"/>
      <c r="E676" s="110"/>
      <c r="F676" s="104"/>
      <c r="G676" s="104"/>
      <c r="H676" s="111"/>
    </row>
    <row r="677" spans="3:8" ht="12" customHeight="1">
      <c r="C677" s="104"/>
      <c r="D677" s="104"/>
      <c r="E677" s="110"/>
      <c r="F677" s="104"/>
      <c r="G677" s="104"/>
      <c r="H677" s="111"/>
    </row>
    <row r="678" spans="3:8" ht="12" customHeight="1">
      <c r="C678" s="104"/>
      <c r="D678" s="104"/>
      <c r="E678" s="110"/>
      <c r="F678" s="104"/>
      <c r="G678" s="104"/>
      <c r="H678" s="111"/>
    </row>
    <row r="679" spans="3:8" ht="12" customHeight="1">
      <c r="C679" s="104"/>
      <c r="D679" s="104"/>
      <c r="E679" s="110"/>
      <c r="F679" s="104"/>
      <c r="G679" s="104"/>
      <c r="H679" s="111"/>
    </row>
    <row r="680" spans="3:8" ht="12" customHeight="1">
      <c r="C680" s="104"/>
      <c r="D680" s="104"/>
      <c r="E680" s="110"/>
      <c r="F680" s="104"/>
      <c r="G680" s="104"/>
      <c r="H680" s="111"/>
    </row>
    <row r="681" spans="3:8" ht="12" customHeight="1">
      <c r="C681" s="104"/>
      <c r="D681" s="104"/>
      <c r="E681" s="110"/>
      <c r="F681" s="104"/>
      <c r="G681" s="104"/>
      <c r="H681" s="111"/>
    </row>
    <row r="682" spans="3:8" ht="12" customHeight="1">
      <c r="C682" s="104"/>
      <c r="D682" s="104"/>
      <c r="E682" s="110"/>
      <c r="F682" s="104"/>
      <c r="G682" s="104"/>
      <c r="H682" s="111"/>
    </row>
    <row r="683" spans="3:8" ht="12" customHeight="1">
      <c r="C683" s="104"/>
      <c r="D683" s="104"/>
      <c r="E683" s="110"/>
      <c r="F683" s="104"/>
      <c r="G683" s="104"/>
      <c r="H683" s="111"/>
    </row>
    <row r="684" spans="3:8" ht="12" customHeight="1">
      <c r="C684" s="104"/>
      <c r="D684" s="104"/>
      <c r="E684" s="110"/>
      <c r="F684" s="104"/>
      <c r="G684" s="104"/>
      <c r="H684" s="111"/>
    </row>
    <row r="685" spans="3:8" ht="12" customHeight="1">
      <c r="C685" s="104"/>
      <c r="D685" s="104"/>
      <c r="E685" s="110"/>
      <c r="F685" s="104"/>
      <c r="G685" s="104"/>
      <c r="H685" s="111"/>
    </row>
    <row r="686" spans="3:8" ht="12" customHeight="1">
      <c r="C686" s="104"/>
      <c r="D686" s="104"/>
      <c r="E686" s="110"/>
      <c r="F686" s="104"/>
      <c r="G686" s="104"/>
      <c r="H686" s="111"/>
    </row>
    <row r="687" spans="3:8" ht="12" customHeight="1">
      <c r="C687" s="104"/>
      <c r="D687" s="104"/>
      <c r="E687" s="110"/>
      <c r="F687" s="104"/>
      <c r="G687" s="104"/>
      <c r="H687" s="111"/>
    </row>
    <row r="688" spans="3:8" ht="12" customHeight="1">
      <c r="C688" s="104"/>
      <c r="D688" s="104"/>
      <c r="E688" s="110"/>
      <c r="F688" s="104"/>
      <c r="G688" s="104"/>
      <c r="H688" s="111"/>
    </row>
    <row r="689" spans="3:8" ht="12" customHeight="1">
      <c r="C689" s="104"/>
      <c r="D689" s="104"/>
      <c r="E689" s="110"/>
      <c r="F689" s="104"/>
      <c r="G689" s="104"/>
      <c r="H689" s="111"/>
    </row>
    <row r="690" spans="3:8" ht="12" customHeight="1">
      <c r="C690" s="104"/>
      <c r="D690" s="104"/>
      <c r="E690" s="110"/>
      <c r="F690" s="104"/>
      <c r="G690" s="104"/>
      <c r="H690" s="111"/>
    </row>
    <row r="691" spans="3:8" ht="12" customHeight="1">
      <c r="C691" s="104"/>
      <c r="D691" s="104"/>
      <c r="E691" s="110"/>
      <c r="F691" s="104"/>
      <c r="G691" s="104"/>
      <c r="H691" s="111"/>
    </row>
    <row r="692" spans="3:8" ht="12" customHeight="1">
      <c r="C692" s="104"/>
      <c r="D692" s="104"/>
      <c r="E692" s="110"/>
      <c r="F692" s="104"/>
      <c r="G692" s="104"/>
      <c r="H692" s="111"/>
    </row>
    <row r="693" spans="3:8" ht="12" customHeight="1">
      <c r="C693" s="104"/>
      <c r="D693" s="104"/>
      <c r="E693" s="110"/>
      <c r="F693" s="104"/>
      <c r="G693" s="104"/>
      <c r="H693" s="111"/>
    </row>
    <row r="694" spans="3:8" ht="12" customHeight="1">
      <c r="C694" s="104"/>
      <c r="D694" s="104"/>
      <c r="E694" s="110"/>
      <c r="F694" s="104"/>
      <c r="G694" s="104"/>
      <c r="H694" s="111"/>
    </row>
    <row r="695" spans="3:8" ht="12" customHeight="1">
      <c r="C695" s="104"/>
      <c r="D695" s="104"/>
      <c r="E695" s="110"/>
      <c r="F695" s="104"/>
      <c r="G695" s="104"/>
      <c r="H695" s="111"/>
    </row>
    <row r="696" spans="3:8" ht="12" customHeight="1">
      <c r="C696" s="104"/>
      <c r="D696" s="104"/>
      <c r="E696" s="110"/>
      <c r="F696" s="104"/>
      <c r="G696" s="104"/>
      <c r="H696" s="111"/>
    </row>
    <row r="697" spans="3:8" ht="12" customHeight="1">
      <c r="C697" s="104"/>
      <c r="D697" s="104"/>
      <c r="E697" s="110"/>
      <c r="F697" s="104"/>
      <c r="G697" s="104"/>
      <c r="H697" s="111"/>
    </row>
    <row r="698" spans="3:8" ht="12" customHeight="1">
      <c r="C698" s="104"/>
      <c r="D698" s="104"/>
      <c r="E698" s="110"/>
      <c r="F698" s="104"/>
      <c r="G698" s="104"/>
      <c r="H698" s="111"/>
    </row>
    <row r="699" spans="3:8" ht="12" customHeight="1">
      <c r="C699" s="104"/>
      <c r="D699" s="104"/>
      <c r="E699" s="110"/>
      <c r="F699" s="104"/>
      <c r="G699" s="104"/>
      <c r="H699" s="111"/>
    </row>
    <row r="700" spans="3:8" ht="12" customHeight="1">
      <c r="C700" s="104"/>
      <c r="D700" s="104"/>
      <c r="E700" s="110"/>
      <c r="F700" s="104"/>
      <c r="G700" s="104"/>
      <c r="H700" s="111"/>
    </row>
    <row r="701" spans="3:8" ht="12" customHeight="1">
      <c r="C701" s="104"/>
      <c r="D701" s="104"/>
      <c r="E701" s="110"/>
      <c r="F701" s="104"/>
      <c r="G701" s="104"/>
      <c r="H701" s="111"/>
    </row>
    <row r="702" spans="3:8" ht="12" customHeight="1">
      <c r="C702" s="104"/>
      <c r="D702" s="104"/>
      <c r="E702" s="110"/>
      <c r="F702" s="104"/>
      <c r="G702" s="104"/>
      <c r="H702" s="111"/>
    </row>
    <row r="703" spans="3:8" ht="12" customHeight="1">
      <c r="C703" s="104"/>
      <c r="D703" s="104"/>
      <c r="E703" s="110"/>
      <c r="F703" s="104"/>
      <c r="G703" s="104"/>
      <c r="H703" s="111"/>
    </row>
    <row r="704" spans="3:8" ht="12" customHeight="1">
      <c r="C704" s="104"/>
      <c r="D704" s="104"/>
      <c r="E704" s="110"/>
      <c r="F704" s="104"/>
      <c r="G704" s="104"/>
      <c r="H704" s="111"/>
    </row>
    <row r="705" spans="3:8" ht="12" customHeight="1">
      <c r="C705" s="104"/>
      <c r="D705" s="104"/>
      <c r="E705" s="110"/>
      <c r="F705" s="104"/>
      <c r="G705" s="104"/>
      <c r="H705" s="111"/>
    </row>
    <row r="706" spans="3:8" ht="12" customHeight="1">
      <c r="C706" s="104"/>
      <c r="D706" s="104"/>
      <c r="E706" s="110"/>
      <c r="F706" s="104"/>
      <c r="G706" s="104"/>
      <c r="H706" s="111"/>
    </row>
    <row r="707" spans="3:8" ht="12" customHeight="1">
      <c r="C707" s="104"/>
      <c r="D707" s="104"/>
      <c r="E707" s="110"/>
      <c r="F707" s="104"/>
      <c r="G707" s="104"/>
      <c r="H707" s="111"/>
    </row>
    <row r="708" spans="3:8" ht="12" customHeight="1">
      <c r="C708" s="104"/>
      <c r="D708" s="104"/>
      <c r="E708" s="110"/>
      <c r="F708" s="104"/>
      <c r="G708" s="104"/>
      <c r="H708" s="111"/>
    </row>
    <row r="709" spans="3:8" ht="12" customHeight="1">
      <c r="C709" s="104"/>
      <c r="D709" s="104"/>
      <c r="E709" s="110"/>
      <c r="F709" s="104"/>
      <c r="G709" s="104"/>
      <c r="H709" s="111"/>
    </row>
    <row r="710" spans="3:8" ht="12" customHeight="1">
      <c r="C710" s="104"/>
      <c r="D710" s="104"/>
      <c r="E710" s="110"/>
      <c r="F710" s="104"/>
      <c r="G710" s="104"/>
      <c r="H710" s="111"/>
    </row>
    <row r="711" spans="3:8" ht="12" customHeight="1">
      <c r="C711" s="104"/>
      <c r="D711" s="104"/>
      <c r="E711" s="110"/>
      <c r="F711" s="104"/>
      <c r="G711" s="104"/>
      <c r="H711" s="111"/>
    </row>
    <row r="712" spans="3:8" ht="12" customHeight="1">
      <c r="C712" s="104"/>
      <c r="D712" s="104"/>
      <c r="E712" s="110"/>
      <c r="F712" s="104"/>
      <c r="G712" s="104"/>
      <c r="H712" s="111"/>
    </row>
    <row r="713" spans="3:8" ht="12" customHeight="1">
      <c r="C713" s="104"/>
      <c r="D713" s="104"/>
      <c r="E713" s="110"/>
      <c r="F713" s="104"/>
      <c r="G713" s="104"/>
      <c r="H713" s="111"/>
    </row>
    <row r="714" spans="3:8" ht="12" customHeight="1">
      <c r="C714" s="104"/>
      <c r="D714" s="104"/>
      <c r="E714" s="110"/>
      <c r="F714" s="104"/>
      <c r="G714" s="104"/>
      <c r="H714" s="111"/>
    </row>
    <row r="715" spans="3:8" ht="12" customHeight="1">
      <c r="C715" s="104"/>
      <c r="D715" s="104"/>
      <c r="E715" s="110"/>
      <c r="F715" s="104"/>
      <c r="G715" s="104"/>
      <c r="H715" s="111"/>
    </row>
    <row r="716" spans="3:8" ht="12" customHeight="1">
      <c r="C716" s="104"/>
      <c r="D716" s="104"/>
      <c r="E716" s="110"/>
      <c r="F716" s="104"/>
      <c r="G716" s="104"/>
      <c r="H716" s="111"/>
    </row>
    <row r="717" spans="3:8" ht="12" customHeight="1">
      <c r="C717" s="104"/>
      <c r="D717" s="104"/>
      <c r="E717" s="110"/>
      <c r="F717" s="104"/>
      <c r="G717" s="104"/>
      <c r="H717" s="111"/>
    </row>
    <row r="718" spans="3:8" ht="12" customHeight="1">
      <c r="C718" s="104"/>
      <c r="D718" s="104"/>
      <c r="E718" s="110"/>
      <c r="F718" s="104"/>
      <c r="G718" s="104"/>
      <c r="H718" s="111"/>
    </row>
    <row r="719" spans="3:8" ht="12" customHeight="1">
      <c r="C719" s="104"/>
      <c r="D719" s="104"/>
      <c r="E719" s="110"/>
      <c r="F719" s="104"/>
      <c r="G719" s="104"/>
      <c r="H719" s="111"/>
    </row>
    <row r="720" spans="3:8" ht="12" customHeight="1">
      <c r="C720" s="104"/>
      <c r="D720" s="104"/>
      <c r="E720" s="110"/>
      <c r="F720" s="104"/>
      <c r="G720" s="104"/>
      <c r="H720" s="111"/>
    </row>
    <row r="721" spans="3:8" ht="12" customHeight="1">
      <c r="C721" s="104"/>
      <c r="D721" s="104"/>
      <c r="E721" s="110"/>
      <c r="F721" s="104"/>
      <c r="G721" s="104"/>
      <c r="H721" s="111"/>
    </row>
    <row r="722" spans="3:8" ht="12" customHeight="1">
      <c r="C722" s="104"/>
      <c r="D722" s="104"/>
      <c r="E722" s="110"/>
      <c r="F722" s="104"/>
      <c r="G722" s="104"/>
      <c r="H722" s="111"/>
    </row>
    <row r="723" spans="3:8" ht="12" customHeight="1">
      <c r="C723" s="104"/>
      <c r="D723" s="104"/>
      <c r="E723" s="110"/>
      <c r="F723" s="104"/>
      <c r="G723" s="104"/>
      <c r="H723" s="111"/>
    </row>
    <row r="724" spans="3:8" ht="12" customHeight="1">
      <c r="C724" s="104"/>
      <c r="D724" s="104"/>
      <c r="E724" s="110"/>
      <c r="F724" s="104"/>
      <c r="G724" s="104"/>
      <c r="H724" s="111"/>
    </row>
    <row r="725" spans="3:8" ht="12" customHeight="1">
      <c r="C725" s="104"/>
      <c r="D725" s="104"/>
      <c r="E725" s="110"/>
      <c r="F725" s="104"/>
      <c r="G725" s="104"/>
      <c r="H725" s="111"/>
    </row>
    <row r="726" spans="3:8" ht="12" customHeight="1">
      <c r="C726" s="104"/>
      <c r="D726" s="104"/>
      <c r="E726" s="110"/>
      <c r="F726" s="104"/>
      <c r="G726" s="104"/>
      <c r="H726" s="111"/>
    </row>
    <row r="727" spans="3:8" ht="12" customHeight="1">
      <c r="C727" s="104"/>
      <c r="D727" s="104"/>
      <c r="E727" s="110"/>
      <c r="F727" s="104"/>
      <c r="G727" s="104"/>
      <c r="H727" s="111"/>
    </row>
    <row r="728" spans="3:8" ht="12" customHeight="1">
      <c r="C728" s="104"/>
      <c r="D728" s="104"/>
      <c r="E728" s="110"/>
      <c r="F728" s="104"/>
      <c r="G728" s="104"/>
      <c r="H728" s="111"/>
    </row>
    <row r="729" spans="3:8" ht="12" customHeight="1">
      <c r="C729" s="104"/>
      <c r="D729" s="104"/>
      <c r="E729" s="110"/>
      <c r="F729" s="104"/>
      <c r="G729" s="104"/>
      <c r="H729" s="111"/>
    </row>
    <row r="730" spans="3:8" ht="12" customHeight="1">
      <c r="C730" s="104"/>
      <c r="D730" s="104"/>
      <c r="E730" s="110"/>
      <c r="F730" s="104"/>
      <c r="G730" s="104"/>
      <c r="H730" s="111"/>
    </row>
    <row r="731" spans="3:8" ht="12" customHeight="1">
      <c r="C731" s="104"/>
      <c r="D731" s="104"/>
      <c r="E731" s="110"/>
      <c r="F731" s="104"/>
      <c r="G731" s="104"/>
      <c r="H731" s="111"/>
    </row>
    <row r="732" spans="3:8" ht="12" customHeight="1">
      <c r="C732" s="104"/>
      <c r="D732" s="104"/>
      <c r="E732" s="110"/>
      <c r="F732" s="104"/>
      <c r="G732" s="104"/>
      <c r="H732" s="111"/>
    </row>
    <row r="733" spans="3:8" ht="12" customHeight="1">
      <c r="C733" s="104"/>
      <c r="D733" s="104"/>
      <c r="E733" s="110"/>
      <c r="F733" s="104"/>
      <c r="G733" s="104"/>
      <c r="H733" s="111"/>
    </row>
    <row r="734" spans="3:8" ht="12" customHeight="1">
      <c r="C734" s="104"/>
      <c r="D734" s="104"/>
      <c r="E734" s="110"/>
      <c r="F734" s="104"/>
      <c r="G734" s="104"/>
      <c r="H734" s="111"/>
    </row>
    <row r="735" spans="3:8" ht="12" customHeight="1">
      <c r="C735" s="104"/>
      <c r="D735" s="104"/>
      <c r="E735" s="110"/>
      <c r="F735" s="104"/>
      <c r="G735" s="104"/>
      <c r="H735" s="111"/>
    </row>
    <row r="736" spans="3:8" ht="12" customHeight="1">
      <c r="C736" s="104"/>
      <c r="D736" s="104"/>
      <c r="E736" s="110"/>
      <c r="F736" s="104"/>
      <c r="G736" s="104"/>
      <c r="H736" s="111"/>
    </row>
    <row r="737" spans="3:8" ht="12" customHeight="1">
      <c r="C737" s="104"/>
      <c r="D737" s="104"/>
      <c r="E737" s="110"/>
      <c r="F737" s="104"/>
      <c r="G737" s="104"/>
      <c r="H737" s="111"/>
    </row>
    <row r="738" spans="3:8" ht="12" customHeight="1">
      <c r="C738" s="104"/>
      <c r="D738" s="104"/>
      <c r="E738" s="110"/>
      <c r="F738" s="104"/>
      <c r="G738" s="104"/>
      <c r="H738" s="111"/>
    </row>
    <row r="739" spans="3:8" ht="12" customHeight="1">
      <c r="C739" s="104"/>
      <c r="D739" s="104"/>
      <c r="E739" s="110"/>
      <c r="F739" s="104"/>
      <c r="G739" s="104"/>
      <c r="H739" s="111"/>
    </row>
    <row r="740" spans="3:8" ht="12" customHeight="1">
      <c r="C740" s="104"/>
      <c r="D740" s="104"/>
      <c r="E740" s="110"/>
      <c r="F740" s="104"/>
      <c r="G740" s="104"/>
      <c r="H740" s="111"/>
    </row>
    <row r="741" spans="3:8" ht="12" customHeight="1">
      <c r="C741" s="104"/>
      <c r="D741" s="104"/>
      <c r="E741" s="110"/>
      <c r="F741" s="104"/>
      <c r="G741" s="104"/>
      <c r="H741" s="111"/>
    </row>
    <row r="742" spans="3:8" ht="12" customHeight="1">
      <c r="C742" s="104"/>
      <c r="D742" s="104"/>
      <c r="E742" s="110"/>
      <c r="F742" s="104"/>
      <c r="G742" s="104"/>
      <c r="H742" s="111"/>
    </row>
    <row r="743" spans="3:8" ht="12" customHeight="1">
      <c r="C743" s="104"/>
      <c r="D743" s="104"/>
      <c r="E743" s="110"/>
      <c r="F743" s="104"/>
      <c r="G743" s="104"/>
      <c r="H743" s="111"/>
    </row>
    <row r="744" spans="3:8" ht="12" customHeight="1">
      <c r="C744" s="104"/>
      <c r="D744" s="104"/>
      <c r="E744" s="110"/>
      <c r="F744" s="104"/>
      <c r="G744" s="104"/>
      <c r="H744" s="111"/>
    </row>
    <row r="745" spans="3:8" ht="12" customHeight="1">
      <c r="C745" s="104"/>
      <c r="D745" s="104"/>
      <c r="E745" s="110"/>
      <c r="F745" s="104"/>
      <c r="G745" s="104"/>
      <c r="H745" s="111"/>
    </row>
    <row r="746" spans="3:8" ht="12" customHeight="1">
      <c r="C746" s="104"/>
      <c r="D746" s="104"/>
      <c r="E746" s="110"/>
      <c r="F746" s="104"/>
      <c r="G746" s="104"/>
      <c r="H746" s="111"/>
    </row>
    <row r="747" spans="3:8" ht="12" customHeight="1">
      <c r="C747" s="104"/>
      <c r="D747" s="104"/>
      <c r="E747" s="110"/>
      <c r="F747" s="104"/>
      <c r="G747" s="104"/>
      <c r="H747" s="111"/>
    </row>
    <row r="748" spans="3:8" ht="12" customHeight="1">
      <c r="C748" s="104"/>
      <c r="D748" s="104"/>
      <c r="E748" s="110"/>
      <c r="F748" s="104"/>
      <c r="G748" s="104"/>
      <c r="H748" s="111"/>
    </row>
    <row r="749" spans="3:8" ht="12" customHeight="1">
      <c r="C749" s="104"/>
      <c r="D749" s="104"/>
      <c r="E749" s="110"/>
      <c r="F749" s="104"/>
      <c r="G749" s="104"/>
      <c r="H749" s="111"/>
    </row>
    <row r="750" spans="3:8" ht="12" customHeight="1">
      <c r="C750" s="104"/>
      <c r="D750" s="104"/>
      <c r="E750" s="110"/>
      <c r="F750" s="104"/>
      <c r="G750" s="104"/>
      <c r="H750" s="111"/>
    </row>
    <row r="751" spans="3:8" ht="12" customHeight="1">
      <c r="C751" s="104"/>
      <c r="D751" s="104"/>
      <c r="E751" s="110"/>
      <c r="F751" s="104"/>
      <c r="G751" s="104"/>
      <c r="H751" s="111"/>
    </row>
    <row r="752" spans="3:8" ht="12" customHeight="1">
      <c r="C752" s="104"/>
      <c r="D752" s="104"/>
      <c r="E752" s="110"/>
      <c r="F752" s="104"/>
      <c r="G752" s="104"/>
      <c r="H752" s="111"/>
    </row>
    <row r="753" spans="3:8" ht="12" customHeight="1">
      <c r="C753" s="104"/>
      <c r="D753" s="104"/>
      <c r="E753" s="110"/>
      <c r="F753" s="104"/>
      <c r="G753" s="104"/>
      <c r="H753" s="111"/>
    </row>
    <row r="754" spans="3:8" ht="12" customHeight="1">
      <c r="C754" s="104"/>
      <c r="D754" s="104"/>
      <c r="E754" s="110"/>
      <c r="F754" s="104"/>
      <c r="G754" s="104"/>
      <c r="H754" s="111"/>
    </row>
    <row r="755" spans="3:8" ht="12" customHeight="1">
      <c r="C755" s="104"/>
      <c r="D755" s="104"/>
      <c r="E755" s="110"/>
      <c r="F755" s="104"/>
      <c r="G755" s="104"/>
      <c r="H755" s="111"/>
    </row>
    <row r="756" spans="3:8" ht="12" customHeight="1">
      <c r="C756" s="104"/>
      <c r="D756" s="104"/>
      <c r="E756" s="110"/>
      <c r="F756" s="104"/>
      <c r="G756" s="104"/>
      <c r="H756" s="111"/>
    </row>
    <row r="757" spans="3:8" ht="12" customHeight="1">
      <c r="C757" s="104"/>
      <c r="D757" s="104"/>
      <c r="E757" s="110"/>
      <c r="F757" s="104"/>
      <c r="G757" s="104"/>
      <c r="H757" s="111"/>
    </row>
    <row r="758" spans="3:8" ht="12" customHeight="1">
      <c r="C758" s="104"/>
      <c r="D758" s="104"/>
      <c r="E758" s="110"/>
      <c r="F758" s="104"/>
      <c r="G758" s="104"/>
      <c r="H758" s="111"/>
    </row>
    <row r="759" spans="3:8" ht="12" customHeight="1">
      <c r="C759" s="104"/>
      <c r="D759" s="104"/>
      <c r="E759" s="110"/>
      <c r="F759" s="104"/>
      <c r="G759" s="104"/>
      <c r="H759" s="111"/>
    </row>
    <row r="760" spans="3:8" ht="12" customHeight="1">
      <c r="C760" s="104"/>
      <c r="D760" s="104"/>
      <c r="E760" s="110"/>
      <c r="F760" s="104"/>
      <c r="G760" s="104"/>
      <c r="H760" s="111"/>
    </row>
    <row r="761" spans="3:8" ht="12" customHeight="1">
      <c r="C761" s="104"/>
      <c r="D761" s="104"/>
      <c r="E761" s="110"/>
      <c r="F761" s="104"/>
      <c r="G761" s="104"/>
      <c r="H761" s="111"/>
    </row>
    <row r="762" spans="3:8" ht="12" customHeight="1">
      <c r="C762" s="104"/>
      <c r="D762" s="104"/>
      <c r="E762" s="110"/>
      <c r="F762" s="104"/>
      <c r="G762" s="104"/>
      <c r="H762" s="111"/>
    </row>
    <row r="763" spans="3:8" ht="12" customHeight="1">
      <c r="C763" s="104"/>
      <c r="D763" s="104"/>
      <c r="E763" s="110"/>
      <c r="F763" s="104"/>
      <c r="G763" s="104"/>
      <c r="H763" s="111"/>
    </row>
    <row r="764" spans="3:8" ht="12" customHeight="1">
      <c r="C764" s="104"/>
      <c r="D764" s="104"/>
      <c r="E764" s="110"/>
      <c r="F764" s="104"/>
      <c r="G764" s="104"/>
      <c r="H764" s="111"/>
    </row>
    <row r="765" spans="3:8" ht="12" customHeight="1">
      <c r="C765" s="104"/>
      <c r="D765" s="104"/>
      <c r="E765" s="110"/>
      <c r="F765" s="104"/>
      <c r="G765" s="104"/>
      <c r="H765" s="111"/>
    </row>
    <row r="766" spans="3:8" ht="12" customHeight="1">
      <c r="C766" s="104"/>
      <c r="D766" s="104"/>
      <c r="E766" s="110"/>
      <c r="F766" s="104"/>
      <c r="G766" s="104"/>
      <c r="H766" s="111"/>
    </row>
    <row r="767" spans="3:8" ht="12" customHeight="1">
      <c r="C767" s="104"/>
      <c r="D767" s="104"/>
      <c r="E767" s="110"/>
      <c r="F767" s="104"/>
      <c r="G767" s="104"/>
      <c r="H767" s="111"/>
    </row>
    <row r="768" spans="3:8" ht="12" customHeight="1">
      <c r="C768" s="104"/>
      <c r="D768" s="104"/>
      <c r="E768" s="110"/>
      <c r="F768" s="104"/>
      <c r="G768" s="104"/>
      <c r="H768" s="111"/>
    </row>
    <row r="769" spans="3:8" ht="12" customHeight="1">
      <c r="C769" s="104"/>
      <c r="D769" s="104"/>
      <c r="E769" s="110"/>
      <c r="F769" s="104"/>
      <c r="G769" s="104"/>
      <c r="H769" s="111"/>
    </row>
    <row r="770" spans="3:8" ht="12" customHeight="1">
      <c r="C770" s="104"/>
      <c r="D770" s="104"/>
      <c r="E770" s="110"/>
      <c r="F770" s="104"/>
      <c r="G770" s="104"/>
      <c r="H770" s="111"/>
    </row>
    <row r="771" spans="3:8" ht="12" customHeight="1">
      <c r="C771" s="104"/>
      <c r="D771" s="104"/>
      <c r="E771" s="110"/>
      <c r="F771" s="104"/>
      <c r="G771" s="104"/>
      <c r="H771" s="111"/>
    </row>
    <row r="772" spans="3:8" ht="12" customHeight="1">
      <c r="C772" s="104"/>
      <c r="D772" s="104"/>
      <c r="E772" s="110"/>
      <c r="F772" s="104"/>
      <c r="G772" s="104"/>
      <c r="H772" s="111"/>
    </row>
    <row r="773" spans="3:8" ht="12" customHeight="1">
      <c r="C773" s="104"/>
      <c r="D773" s="104"/>
      <c r="E773" s="110"/>
      <c r="F773" s="104"/>
      <c r="G773" s="104"/>
      <c r="H773" s="111"/>
    </row>
    <row r="774" spans="3:8" ht="12" customHeight="1">
      <c r="C774" s="104"/>
      <c r="D774" s="104"/>
      <c r="E774" s="110"/>
      <c r="F774" s="104"/>
      <c r="G774" s="104"/>
      <c r="H774" s="111"/>
    </row>
    <row r="775" spans="3:8" ht="12" customHeight="1">
      <c r="C775" s="104"/>
      <c r="D775" s="104"/>
      <c r="E775" s="110"/>
      <c r="F775" s="104"/>
      <c r="G775" s="104"/>
      <c r="H775" s="111"/>
    </row>
    <row r="776" spans="3:8" ht="12" customHeight="1">
      <c r="C776" s="104"/>
      <c r="D776" s="104"/>
      <c r="E776" s="110"/>
      <c r="F776" s="104"/>
      <c r="G776" s="104"/>
      <c r="H776" s="111"/>
    </row>
    <row r="777" spans="3:8" ht="12" customHeight="1">
      <c r="C777" s="104"/>
      <c r="D777" s="104"/>
      <c r="E777" s="110"/>
      <c r="F777" s="104"/>
      <c r="G777" s="104"/>
      <c r="H777" s="111"/>
    </row>
    <row r="778" spans="3:8" ht="12" customHeight="1">
      <c r="C778" s="104"/>
      <c r="D778" s="104"/>
      <c r="E778" s="110"/>
      <c r="F778" s="104"/>
      <c r="G778" s="104"/>
      <c r="H778" s="111"/>
    </row>
    <row r="779" spans="3:8" ht="12" customHeight="1">
      <c r="C779" s="104"/>
      <c r="D779" s="104"/>
      <c r="E779" s="110"/>
      <c r="F779" s="104"/>
      <c r="G779" s="104"/>
      <c r="H779" s="111"/>
    </row>
    <row r="780" spans="3:8" ht="12" customHeight="1">
      <c r="C780" s="104"/>
      <c r="D780" s="104"/>
      <c r="E780" s="110"/>
      <c r="F780" s="104"/>
      <c r="G780" s="104"/>
      <c r="H780" s="111"/>
    </row>
    <row r="781" spans="3:8" ht="12" customHeight="1">
      <c r="C781" s="104"/>
      <c r="D781" s="104"/>
      <c r="E781" s="110"/>
      <c r="F781" s="104"/>
      <c r="G781" s="104"/>
      <c r="H781" s="111"/>
    </row>
    <row r="782" spans="3:8" ht="12" customHeight="1">
      <c r="C782" s="104"/>
      <c r="D782" s="104"/>
      <c r="E782" s="110"/>
      <c r="F782" s="104"/>
      <c r="G782" s="104"/>
      <c r="H782" s="111"/>
    </row>
    <row r="783" spans="3:8" ht="12" customHeight="1">
      <c r="C783" s="104"/>
      <c r="D783" s="104"/>
      <c r="E783" s="110"/>
      <c r="F783" s="104"/>
      <c r="G783" s="104"/>
      <c r="H783" s="111"/>
    </row>
    <row r="784" spans="3:8" ht="12" customHeight="1">
      <c r="C784" s="104"/>
      <c r="D784" s="104"/>
      <c r="E784" s="110"/>
      <c r="F784" s="104"/>
      <c r="G784" s="104"/>
      <c r="H784" s="111"/>
    </row>
    <row r="785" spans="3:8" ht="12" customHeight="1">
      <c r="C785" s="104"/>
      <c r="D785" s="104"/>
      <c r="E785" s="110"/>
      <c r="F785" s="104"/>
      <c r="G785" s="104"/>
      <c r="H785" s="111"/>
    </row>
    <row r="786" spans="3:8" ht="12" customHeight="1">
      <c r="C786" s="104"/>
      <c r="D786" s="104"/>
      <c r="E786" s="110"/>
      <c r="F786" s="104"/>
      <c r="G786" s="104"/>
      <c r="H786" s="111"/>
    </row>
    <row r="787" spans="3:8" ht="12" customHeight="1">
      <c r="C787" s="104"/>
      <c r="D787" s="104"/>
      <c r="E787" s="110"/>
      <c r="F787" s="104"/>
      <c r="G787" s="104"/>
      <c r="H787" s="111"/>
    </row>
    <row r="788" spans="3:8" ht="12" customHeight="1">
      <c r="C788" s="104"/>
      <c r="D788" s="104"/>
      <c r="E788" s="110"/>
      <c r="F788" s="104"/>
      <c r="G788" s="104"/>
      <c r="H788" s="111"/>
    </row>
    <row r="789" spans="3:8" ht="12" customHeight="1">
      <c r="C789" s="104"/>
      <c r="D789" s="104"/>
      <c r="E789" s="110"/>
      <c r="F789" s="104"/>
      <c r="G789" s="104"/>
      <c r="H789" s="111"/>
    </row>
    <row r="790" spans="3:8" ht="12" customHeight="1">
      <c r="C790" s="104"/>
      <c r="D790" s="104"/>
      <c r="E790" s="110"/>
      <c r="F790" s="104"/>
      <c r="G790" s="104"/>
      <c r="H790" s="111"/>
    </row>
    <row r="791" spans="3:8" ht="12" customHeight="1">
      <c r="C791" s="104"/>
      <c r="D791" s="104"/>
      <c r="E791" s="110"/>
      <c r="F791" s="104"/>
      <c r="G791" s="104"/>
      <c r="H791" s="111"/>
    </row>
    <row r="792" spans="3:8" ht="12" customHeight="1">
      <c r="C792" s="104"/>
      <c r="D792" s="104"/>
      <c r="E792" s="110"/>
      <c r="F792" s="104"/>
      <c r="G792" s="104"/>
      <c r="H792" s="111"/>
    </row>
    <row r="793" spans="3:8" ht="12" customHeight="1">
      <c r="C793" s="104"/>
      <c r="D793" s="104"/>
      <c r="E793" s="110"/>
      <c r="F793" s="104"/>
      <c r="G793" s="104"/>
      <c r="H793" s="111"/>
    </row>
    <row r="794" spans="3:8" ht="12" customHeight="1">
      <c r="C794" s="104"/>
      <c r="D794" s="104"/>
      <c r="E794" s="110"/>
      <c r="F794" s="104"/>
      <c r="G794" s="104"/>
      <c r="H794" s="111"/>
    </row>
    <row r="795" spans="3:8" ht="12" customHeight="1">
      <c r="C795" s="104"/>
      <c r="D795" s="104"/>
      <c r="E795" s="110"/>
      <c r="F795" s="104"/>
      <c r="G795" s="104"/>
      <c r="H795" s="111"/>
    </row>
    <row r="796" spans="3:8" ht="12" customHeight="1">
      <c r="C796" s="104"/>
      <c r="D796" s="104"/>
      <c r="E796" s="110"/>
      <c r="F796" s="104"/>
      <c r="G796" s="104"/>
      <c r="H796" s="111"/>
    </row>
    <row r="797" spans="3:8" ht="12" customHeight="1">
      <c r="C797" s="104"/>
      <c r="D797" s="104"/>
      <c r="E797" s="110"/>
      <c r="F797" s="104"/>
      <c r="G797" s="104"/>
      <c r="H797" s="111"/>
    </row>
    <row r="798" spans="3:8" ht="12" customHeight="1">
      <c r="C798" s="104"/>
      <c r="D798" s="104"/>
      <c r="E798" s="110"/>
      <c r="F798" s="104"/>
      <c r="G798" s="104"/>
      <c r="H798" s="111"/>
    </row>
    <row r="799" spans="3:8" ht="12" customHeight="1">
      <c r="C799" s="104"/>
      <c r="D799" s="104"/>
      <c r="E799" s="110"/>
      <c r="F799" s="104"/>
      <c r="G799" s="104"/>
      <c r="H799" s="111"/>
    </row>
    <row r="800" spans="3:8" ht="12" customHeight="1">
      <c r="C800" s="104"/>
      <c r="D800" s="104"/>
      <c r="E800" s="110"/>
      <c r="F800" s="104"/>
      <c r="G800" s="104"/>
      <c r="H800" s="111"/>
    </row>
    <row r="801" spans="3:8" ht="12" customHeight="1">
      <c r="C801" s="104"/>
      <c r="D801" s="104"/>
      <c r="E801" s="110"/>
      <c r="F801" s="104"/>
      <c r="G801" s="104"/>
      <c r="H801" s="111"/>
    </row>
    <row r="802" spans="3:8" ht="12" customHeight="1">
      <c r="C802" s="104"/>
      <c r="D802" s="104"/>
      <c r="E802" s="110"/>
      <c r="F802" s="104"/>
      <c r="G802" s="104"/>
      <c r="H802" s="111"/>
    </row>
    <row r="803" spans="3:8" ht="12" customHeight="1">
      <c r="C803" s="104"/>
      <c r="D803" s="104"/>
      <c r="E803" s="110"/>
      <c r="F803" s="104"/>
      <c r="G803" s="104"/>
      <c r="H803" s="111"/>
    </row>
    <row r="804" spans="3:8" ht="12" customHeight="1">
      <c r="C804" s="104"/>
      <c r="D804" s="104"/>
      <c r="E804" s="110"/>
      <c r="F804" s="104"/>
      <c r="G804" s="104"/>
      <c r="H804" s="111"/>
    </row>
    <row r="805" spans="3:8" ht="12" customHeight="1">
      <c r="C805" s="104"/>
      <c r="D805" s="104"/>
      <c r="E805" s="110"/>
      <c r="F805" s="104"/>
      <c r="G805" s="104"/>
      <c r="H805" s="111"/>
    </row>
    <row r="806" spans="3:8" ht="12" customHeight="1">
      <c r="C806" s="104"/>
      <c r="D806" s="104"/>
      <c r="E806" s="110"/>
      <c r="F806" s="104"/>
      <c r="G806" s="104"/>
      <c r="H806" s="111"/>
    </row>
    <row r="807" spans="3:8" ht="12" customHeight="1">
      <c r="C807" s="104"/>
      <c r="D807" s="104"/>
      <c r="E807" s="110"/>
      <c r="F807" s="104"/>
      <c r="G807" s="104"/>
      <c r="H807" s="111"/>
    </row>
    <row r="808" spans="3:8" ht="12" customHeight="1">
      <c r="C808" s="104"/>
      <c r="D808" s="104"/>
      <c r="E808" s="110"/>
      <c r="F808" s="104"/>
      <c r="G808" s="104"/>
      <c r="H808" s="111"/>
    </row>
    <row r="809" spans="3:8" ht="12" customHeight="1">
      <c r="C809" s="104"/>
      <c r="D809" s="104"/>
      <c r="E809" s="110"/>
      <c r="F809" s="104"/>
      <c r="G809" s="104"/>
      <c r="H809" s="111"/>
    </row>
    <row r="810" spans="3:8" ht="12" customHeight="1">
      <c r="C810" s="104"/>
      <c r="D810" s="104"/>
      <c r="E810" s="110"/>
      <c r="F810" s="104"/>
      <c r="G810" s="104"/>
      <c r="H810" s="111"/>
    </row>
    <row r="811" spans="3:8" ht="12" customHeight="1">
      <c r="C811" s="104"/>
      <c r="D811" s="104"/>
      <c r="E811" s="110"/>
      <c r="F811" s="104"/>
      <c r="G811" s="104"/>
      <c r="H811" s="111"/>
    </row>
    <row r="812" spans="3:8" ht="12" customHeight="1">
      <c r="C812" s="104"/>
      <c r="D812" s="104"/>
      <c r="E812" s="110"/>
      <c r="F812" s="104"/>
      <c r="G812" s="104"/>
      <c r="H812" s="111"/>
    </row>
    <row r="813" spans="3:8" ht="12" customHeight="1">
      <c r="C813" s="104"/>
      <c r="D813" s="104"/>
      <c r="E813" s="110"/>
      <c r="F813" s="104"/>
      <c r="G813" s="104"/>
      <c r="H813" s="111"/>
    </row>
    <row r="814" spans="3:8" ht="12" customHeight="1">
      <c r="C814" s="104"/>
      <c r="D814" s="104"/>
      <c r="E814" s="110"/>
      <c r="F814" s="104"/>
      <c r="G814" s="104"/>
      <c r="H814" s="111"/>
    </row>
    <row r="815" spans="3:8" ht="12" customHeight="1">
      <c r="C815" s="104"/>
      <c r="D815" s="104"/>
      <c r="E815" s="110"/>
      <c r="F815" s="104"/>
      <c r="G815" s="104"/>
      <c r="H815" s="111"/>
    </row>
    <row r="816" spans="3:8" ht="12" customHeight="1">
      <c r="C816" s="104"/>
      <c r="D816" s="104"/>
      <c r="E816" s="110"/>
      <c r="F816" s="104"/>
      <c r="G816" s="104"/>
      <c r="H816" s="111"/>
    </row>
    <row r="817" spans="3:8" ht="12" customHeight="1">
      <c r="C817" s="104"/>
      <c r="D817" s="104"/>
      <c r="E817" s="110"/>
      <c r="F817" s="104"/>
      <c r="G817" s="104"/>
      <c r="H817" s="111"/>
    </row>
    <row r="818" spans="3:8" ht="12" customHeight="1">
      <c r="C818" s="104"/>
      <c r="D818" s="104"/>
      <c r="E818" s="110"/>
      <c r="F818" s="104"/>
      <c r="G818" s="104"/>
      <c r="H818" s="111"/>
    </row>
    <row r="819" spans="3:8" ht="12" customHeight="1">
      <c r="C819" s="104"/>
      <c r="D819" s="104"/>
      <c r="E819" s="110"/>
      <c r="F819" s="104"/>
      <c r="G819" s="104"/>
      <c r="H819" s="111"/>
    </row>
    <row r="820" spans="3:8" ht="12" customHeight="1">
      <c r="C820" s="104"/>
      <c r="D820" s="104"/>
      <c r="E820" s="110"/>
      <c r="F820" s="104"/>
      <c r="G820" s="104"/>
      <c r="H820" s="111"/>
    </row>
    <row r="821" spans="3:8" ht="12" customHeight="1">
      <c r="C821" s="104"/>
      <c r="D821" s="104"/>
      <c r="E821" s="110"/>
      <c r="F821" s="104"/>
      <c r="G821" s="104"/>
      <c r="H821" s="111"/>
    </row>
    <row r="822" spans="3:8" ht="12" customHeight="1">
      <c r="C822" s="104"/>
      <c r="D822" s="104"/>
      <c r="E822" s="110"/>
      <c r="F822" s="104"/>
      <c r="G822" s="104"/>
      <c r="H822" s="111"/>
    </row>
    <row r="823" spans="3:8" ht="12" customHeight="1">
      <c r="C823" s="104"/>
      <c r="D823" s="104"/>
      <c r="E823" s="110"/>
      <c r="F823" s="104"/>
      <c r="G823" s="104"/>
      <c r="H823" s="111"/>
    </row>
    <row r="824" spans="3:8" ht="12" customHeight="1">
      <c r="C824" s="104"/>
      <c r="D824" s="104"/>
      <c r="E824" s="110"/>
      <c r="F824" s="104"/>
      <c r="G824" s="104"/>
      <c r="H824" s="111"/>
    </row>
    <row r="825" spans="3:8" ht="12" customHeight="1">
      <c r="C825" s="104"/>
      <c r="D825" s="104"/>
      <c r="E825" s="110"/>
      <c r="F825" s="104"/>
      <c r="G825" s="104"/>
      <c r="H825" s="111"/>
    </row>
    <row r="826" spans="3:8" ht="12" customHeight="1">
      <c r="C826" s="104"/>
      <c r="D826" s="104"/>
      <c r="E826" s="110"/>
      <c r="F826" s="104"/>
      <c r="G826" s="104"/>
      <c r="H826" s="111"/>
    </row>
    <row r="827" spans="3:8" ht="12" customHeight="1">
      <c r="C827" s="104"/>
      <c r="D827" s="104"/>
      <c r="E827" s="110"/>
      <c r="F827" s="104"/>
      <c r="G827" s="104"/>
      <c r="H827" s="111"/>
    </row>
    <row r="828" spans="3:8" ht="12" customHeight="1">
      <c r="C828" s="104"/>
      <c r="D828" s="104"/>
      <c r="E828" s="110"/>
      <c r="F828" s="104"/>
      <c r="G828" s="104"/>
      <c r="H828" s="111"/>
    </row>
    <row r="829" spans="3:8" ht="12" customHeight="1">
      <c r="C829" s="104"/>
      <c r="D829" s="104"/>
      <c r="E829" s="110"/>
      <c r="F829" s="104"/>
      <c r="G829" s="104"/>
      <c r="H829" s="111"/>
    </row>
    <row r="830" spans="3:8" ht="12" customHeight="1">
      <c r="C830" s="104"/>
      <c r="D830" s="104"/>
      <c r="E830" s="110"/>
      <c r="F830" s="104"/>
      <c r="G830" s="104"/>
      <c r="H830" s="111"/>
    </row>
    <row r="831" spans="3:8" ht="12" customHeight="1">
      <c r="C831" s="104"/>
      <c r="D831" s="104"/>
      <c r="E831" s="110"/>
      <c r="F831" s="104"/>
      <c r="G831" s="104"/>
      <c r="H831" s="111"/>
    </row>
    <row r="832" spans="3:8" ht="12" customHeight="1">
      <c r="C832" s="104"/>
      <c r="D832" s="104"/>
      <c r="E832" s="110"/>
      <c r="F832" s="104"/>
      <c r="G832" s="104"/>
      <c r="H832" s="111"/>
    </row>
    <row r="833" spans="3:8" ht="12" customHeight="1">
      <c r="C833" s="104"/>
      <c r="D833" s="104"/>
      <c r="E833" s="110"/>
      <c r="F833" s="104"/>
      <c r="G833" s="104"/>
      <c r="H833" s="111"/>
    </row>
    <row r="834" spans="3:8" ht="12" customHeight="1">
      <c r="C834" s="104"/>
      <c r="D834" s="104"/>
      <c r="E834" s="110"/>
      <c r="F834" s="104"/>
      <c r="G834" s="104"/>
      <c r="H834" s="111"/>
    </row>
    <row r="835" spans="3:8" ht="12" customHeight="1">
      <c r="C835" s="104"/>
      <c r="D835" s="104"/>
      <c r="E835" s="110"/>
      <c r="F835" s="104"/>
      <c r="G835" s="104"/>
      <c r="H835" s="111"/>
    </row>
    <row r="836" spans="3:8" ht="12" customHeight="1">
      <c r="C836" s="104"/>
      <c r="D836" s="104"/>
      <c r="E836" s="110"/>
      <c r="F836" s="104"/>
      <c r="G836" s="104"/>
      <c r="H836" s="111"/>
    </row>
    <row r="837" spans="3:8" ht="12" customHeight="1">
      <c r="C837" s="104"/>
      <c r="D837" s="104"/>
      <c r="E837" s="110"/>
      <c r="F837" s="104"/>
      <c r="G837" s="104"/>
      <c r="H837" s="111"/>
    </row>
    <row r="838" spans="3:8" ht="12" customHeight="1">
      <c r="C838" s="104"/>
      <c r="D838" s="104"/>
      <c r="E838" s="110"/>
      <c r="F838" s="104"/>
      <c r="G838" s="104"/>
      <c r="H838" s="111"/>
    </row>
    <row r="839" spans="3:8" ht="12" customHeight="1">
      <c r="C839" s="104"/>
      <c r="D839" s="104"/>
      <c r="E839" s="110"/>
      <c r="F839" s="104"/>
      <c r="G839" s="104"/>
      <c r="H839" s="111"/>
    </row>
    <row r="840" spans="3:8" ht="12" customHeight="1">
      <c r="C840" s="104"/>
      <c r="D840" s="104"/>
      <c r="E840" s="110"/>
      <c r="F840" s="104"/>
      <c r="G840" s="104"/>
      <c r="H840" s="111"/>
    </row>
    <row r="841" spans="3:8" ht="12" customHeight="1">
      <c r="C841" s="104"/>
      <c r="D841" s="104"/>
      <c r="E841" s="110"/>
      <c r="F841" s="104"/>
      <c r="G841" s="104"/>
      <c r="H841" s="111"/>
    </row>
    <row r="842" spans="3:8" ht="12" customHeight="1">
      <c r="C842" s="104"/>
      <c r="D842" s="104"/>
      <c r="E842" s="110"/>
      <c r="F842" s="104"/>
      <c r="G842" s="104"/>
      <c r="H842" s="111"/>
    </row>
    <row r="843" spans="3:8" ht="12" customHeight="1">
      <c r="C843" s="104"/>
      <c r="D843" s="104"/>
      <c r="E843" s="110"/>
      <c r="F843" s="104"/>
      <c r="G843" s="104"/>
      <c r="H843" s="111"/>
    </row>
    <row r="844" spans="3:8" ht="12" customHeight="1">
      <c r="C844" s="104"/>
      <c r="D844" s="104"/>
      <c r="E844" s="110"/>
      <c r="F844" s="104"/>
      <c r="G844" s="104"/>
      <c r="H844" s="111"/>
    </row>
    <row r="845" spans="3:8" ht="12" customHeight="1">
      <c r="C845" s="104"/>
      <c r="D845" s="104"/>
      <c r="E845" s="110"/>
      <c r="F845" s="104"/>
      <c r="G845" s="104"/>
      <c r="H845" s="111"/>
    </row>
    <row r="846" spans="3:8" ht="12" customHeight="1">
      <c r="C846" s="104"/>
      <c r="D846" s="104"/>
      <c r="E846" s="110"/>
      <c r="F846" s="104"/>
      <c r="G846" s="104"/>
      <c r="H846" s="111"/>
    </row>
    <row r="847" spans="3:8" ht="12" customHeight="1">
      <c r="C847" s="104"/>
      <c r="D847" s="104"/>
      <c r="E847" s="110"/>
      <c r="F847" s="104"/>
      <c r="G847" s="104"/>
      <c r="H847" s="111"/>
    </row>
    <row r="848" spans="3:8" ht="12" customHeight="1">
      <c r="C848" s="104"/>
      <c r="D848" s="104"/>
      <c r="E848" s="110"/>
      <c r="F848" s="104"/>
      <c r="G848" s="104"/>
      <c r="H848" s="111"/>
    </row>
    <row r="849" spans="3:8" ht="12" customHeight="1">
      <c r="C849" s="104"/>
      <c r="D849" s="104"/>
      <c r="E849" s="110"/>
      <c r="F849" s="104"/>
      <c r="G849" s="104"/>
      <c r="H849" s="111"/>
    </row>
    <row r="850" spans="3:8" ht="12" customHeight="1">
      <c r="C850" s="104"/>
      <c r="D850" s="104"/>
      <c r="E850" s="110"/>
      <c r="F850" s="104"/>
      <c r="G850" s="104"/>
      <c r="H850" s="111"/>
    </row>
    <row r="851" spans="3:8" ht="12" customHeight="1">
      <c r="C851" s="104"/>
      <c r="D851" s="104"/>
      <c r="E851" s="110"/>
      <c r="F851" s="104"/>
      <c r="G851" s="104"/>
      <c r="H851" s="111"/>
    </row>
    <row r="852" spans="3:8" ht="12" customHeight="1">
      <c r="C852" s="104"/>
      <c r="D852" s="104"/>
      <c r="E852" s="110"/>
      <c r="F852" s="104"/>
      <c r="G852" s="104"/>
      <c r="H852" s="111"/>
    </row>
    <row r="853" spans="3:8" ht="12" customHeight="1">
      <c r="C853" s="104"/>
      <c r="D853" s="104"/>
      <c r="E853" s="110"/>
      <c r="F853" s="104"/>
      <c r="G853" s="104"/>
      <c r="H853" s="111"/>
    </row>
    <row r="854" spans="3:8" ht="12" customHeight="1">
      <c r="C854" s="104"/>
      <c r="D854" s="104"/>
      <c r="E854" s="110"/>
      <c r="F854" s="104"/>
      <c r="G854" s="104"/>
      <c r="H854" s="111"/>
    </row>
    <row r="855" spans="3:8" ht="12" customHeight="1">
      <c r="C855" s="104"/>
      <c r="D855" s="104"/>
      <c r="E855" s="110"/>
      <c r="F855" s="104"/>
      <c r="G855" s="104"/>
      <c r="H855" s="111"/>
    </row>
    <row r="856" spans="3:8" ht="12" customHeight="1">
      <c r="C856" s="104"/>
      <c r="D856" s="104"/>
      <c r="E856" s="110"/>
      <c r="F856" s="104"/>
      <c r="G856" s="104"/>
      <c r="H856" s="111"/>
    </row>
    <row r="857" spans="3:8" ht="12" customHeight="1">
      <c r="C857" s="104"/>
      <c r="D857" s="104"/>
      <c r="E857" s="110"/>
      <c r="F857" s="104"/>
      <c r="G857" s="104"/>
      <c r="H857" s="111"/>
    </row>
    <row r="858" spans="3:8" ht="12" customHeight="1">
      <c r="C858" s="104"/>
      <c r="D858" s="104"/>
      <c r="E858" s="110"/>
      <c r="F858" s="104"/>
      <c r="G858" s="104"/>
      <c r="H858" s="111"/>
    </row>
    <row r="859" spans="3:8" ht="12" customHeight="1">
      <c r="C859" s="104"/>
      <c r="D859" s="104"/>
      <c r="E859" s="110"/>
      <c r="F859" s="104"/>
      <c r="G859" s="104"/>
      <c r="H859" s="111"/>
    </row>
    <row r="860" spans="3:8" ht="12" customHeight="1">
      <c r="C860" s="104"/>
      <c r="D860" s="104"/>
      <c r="E860" s="110"/>
      <c r="F860" s="104"/>
      <c r="G860" s="104"/>
      <c r="H860" s="111"/>
    </row>
    <row r="861" spans="3:8" ht="12" customHeight="1">
      <c r="C861" s="104"/>
      <c r="D861" s="104"/>
      <c r="E861" s="110"/>
      <c r="F861" s="104"/>
      <c r="G861" s="104"/>
      <c r="H861" s="111"/>
    </row>
    <row r="862" spans="3:8" ht="12" customHeight="1">
      <c r="C862" s="104"/>
      <c r="D862" s="104"/>
      <c r="E862" s="110"/>
      <c r="F862" s="104"/>
      <c r="G862" s="104"/>
      <c r="H862" s="111"/>
    </row>
    <row r="863" spans="3:8" ht="12" customHeight="1">
      <c r="C863" s="104"/>
      <c r="D863" s="104"/>
      <c r="E863" s="110"/>
      <c r="F863" s="104"/>
      <c r="G863" s="104"/>
      <c r="H863" s="111"/>
    </row>
    <row r="864" spans="3:8" ht="12" customHeight="1">
      <c r="C864" s="104"/>
      <c r="D864" s="104"/>
      <c r="E864" s="110"/>
      <c r="F864" s="104"/>
      <c r="G864" s="104"/>
      <c r="H864" s="111"/>
    </row>
    <row r="865" spans="3:8" ht="12" customHeight="1">
      <c r="C865" s="104"/>
      <c r="D865" s="104"/>
      <c r="E865" s="110"/>
      <c r="F865" s="104"/>
      <c r="G865" s="104"/>
      <c r="H865" s="111"/>
    </row>
    <row r="866" spans="3:8" ht="12" customHeight="1">
      <c r="C866" s="104"/>
      <c r="D866" s="104"/>
      <c r="E866" s="110"/>
      <c r="F866" s="104"/>
      <c r="G866" s="104"/>
      <c r="H866" s="111"/>
    </row>
    <row r="867" spans="3:8" ht="12" customHeight="1">
      <c r="C867" s="104"/>
      <c r="D867" s="104"/>
      <c r="E867" s="110"/>
      <c r="F867" s="104"/>
      <c r="G867" s="104"/>
      <c r="H867" s="111"/>
    </row>
    <row r="868" spans="3:8" ht="12" customHeight="1">
      <c r="C868" s="104"/>
      <c r="D868" s="104"/>
      <c r="E868" s="110"/>
      <c r="F868" s="104"/>
      <c r="G868" s="104"/>
      <c r="H868" s="111"/>
    </row>
    <row r="869" spans="3:8" ht="12" customHeight="1">
      <c r="C869" s="104"/>
      <c r="D869" s="104"/>
      <c r="E869" s="110"/>
      <c r="F869" s="104"/>
      <c r="G869" s="104"/>
      <c r="H869" s="111"/>
    </row>
    <row r="870" spans="3:8" ht="12" customHeight="1">
      <c r="C870" s="104"/>
      <c r="D870" s="104"/>
      <c r="E870" s="110"/>
      <c r="F870" s="104"/>
      <c r="G870" s="104"/>
      <c r="H870" s="111"/>
    </row>
    <row r="871" spans="3:8" ht="12" customHeight="1">
      <c r="C871" s="104"/>
      <c r="D871" s="104"/>
      <c r="E871" s="110"/>
      <c r="F871" s="104"/>
      <c r="G871" s="104"/>
      <c r="H871" s="111"/>
    </row>
    <row r="872" spans="3:8" ht="12" customHeight="1">
      <c r="C872" s="104"/>
      <c r="D872" s="104"/>
      <c r="E872" s="110"/>
      <c r="F872" s="104"/>
      <c r="G872" s="104"/>
      <c r="H872" s="111"/>
    </row>
    <row r="873" spans="3:8" ht="12" customHeight="1">
      <c r="C873" s="104"/>
      <c r="D873" s="104"/>
      <c r="E873" s="110"/>
      <c r="F873" s="104"/>
      <c r="G873" s="104"/>
      <c r="H873" s="111"/>
    </row>
    <row r="874" spans="3:8" ht="12" customHeight="1">
      <c r="C874" s="104"/>
      <c r="D874" s="104"/>
      <c r="E874" s="110"/>
      <c r="F874" s="104"/>
      <c r="G874" s="104"/>
      <c r="H874" s="111"/>
    </row>
    <row r="875" spans="3:8" ht="12" customHeight="1">
      <c r="C875" s="104"/>
      <c r="D875" s="104"/>
      <c r="E875" s="110"/>
      <c r="F875" s="104"/>
      <c r="G875" s="104"/>
      <c r="H875" s="111"/>
    </row>
    <row r="876" spans="3:8" ht="12" customHeight="1">
      <c r="C876" s="104"/>
      <c r="D876" s="104"/>
      <c r="E876" s="110"/>
      <c r="F876" s="104"/>
      <c r="G876" s="104"/>
      <c r="H876" s="111"/>
    </row>
    <row r="877" spans="3:8" ht="12" customHeight="1">
      <c r="C877" s="104"/>
      <c r="D877" s="104"/>
      <c r="E877" s="110"/>
      <c r="F877" s="104"/>
      <c r="G877" s="104"/>
      <c r="H877" s="111"/>
    </row>
    <row r="878" spans="3:8" ht="12" customHeight="1">
      <c r="C878" s="104"/>
      <c r="D878" s="104"/>
      <c r="E878" s="110"/>
      <c r="F878" s="104"/>
      <c r="G878" s="104"/>
      <c r="H878" s="111"/>
    </row>
    <row r="879" spans="3:8" ht="12" customHeight="1">
      <c r="C879" s="104"/>
      <c r="D879" s="104"/>
      <c r="E879" s="110"/>
      <c r="F879" s="104"/>
      <c r="G879" s="104"/>
      <c r="H879" s="111"/>
    </row>
    <row r="880" spans="3:8" ht="12" customHeight="1">
      <c r="C880" s="104"/>
      <c r="D880" s="104"/>
      <c r="E880" s="110"/>
      <c r="F880" s="104"/>
      <c r="G880" s="104"/>
      <c r="H880" s="111"/>
    </row>
    <row r="881" spans="3:8" ht="12" customHeight="1">
      <c r="C881" s="104"/>
      <c r="D881" s="104"/>
      <c r="E881" s="110"/>
      <c r="F881" s="104"/>
      <c r="G881" s="104"/>
      <c r="H881" s="111"/>
    </row>
    <row r="882" spans="3:8" ht="12" customHeight="1">
      <c r="C882" s="104"/>
      <c r="D882" s="104"/>
      <c r="E882" s="110"/>
      <c r="F882" s="104"/>
      <c r="G882" s="104"/>
      <c r="H882" s="111"/>
    </row>
    <row r="883" spans="3:8" ht="12" customHeight="1">
      <c r="C883" s="104"/>
      <c r="D883" s="104"/>
      <c r="E883" s="110"/>
      <c r="F883" s="104"/>
      <c r="G883" s="104"/>
      <c r="H883" s="111"/>
    </row>
    <row r="884" spans="3:8" ht="12" customHeight="1">
      <c r="C884" s="104"/>
      <c r="D884" s="104"/>
      <c r="E884" s="110"/>
      <c r="F884" s="104"/>
      <c r="G884" s="104"/>
      <c r="H884" s="111"/>
    </row>
    <row r="885" spans="3:8" ht="12" customHeight="1">
      <c r="C885" s="104"/>
      <c r="D885" s="104"/>
      <c r="E885" s="110"/>
      <c r="F885" s="104"/>
      <c r="G885" s="104"/>
      <c r="H885" s="111"/>
    </row>
    <row r="886" spans="3:8" ht="12" customHeight="1">
      <c r="C886" s="104"/>
      <c r="D886" s="104"/>
      <c r="E886" s="110"/>
      <c r="F886" s="104"/>
      <c r="G886" s="104"/>
      <c r="H886" s="111"/>
    </row>
    <row r="887" spans="3:8" ht="12" customHeight="1">
      <c r="C887" s="104"/>
      <c r="D887" s="104"/>
      <c r="E887" s="110"/>
      <c r="F887" s="104"/>
      <c r="G887" s="104"/>
      <c r="H887" s="111"/>
    </row>
    <row r="888" spans="3:8" ht="12" customHeight="1">
      <c r="C888" s="104"/>
      <c r="D888" s="104"/>
      <c r="E888" s="110"/>
      <c r="F888" s="104"/>
      <c r="G888" s="104"/>
      <c r="H888" s="111"/>
    </row>
    <row r="889" spans="3:8" ht="12" customHeight="1">
      <c r="C889" s="104"/>
      <c r="D889" s="104"/>
      <c r="E889" s="110"/>
      <c r="F889" s="104"/>
      <c r="G889" s="104"/>
      <c r="H889" s="111"/>
    </row>
    <row r="890" spans="3:8" ht="12" customHeight="1">
      <c r="C890" s="104"/>
      <c r="D890" s="104"/>
      <c r="E890" s="110"/>
      <c r="F890" s="104"/>
      <c r="G890" s="104"/>
      <c r="H890" s="111"/>
    </row>
    <row r="891" spans="3:8" ht="12" customHeight="1">
      <c r="C891" s="104"/>
      <c r="D891" s="104"/>
      <c r="E891" s="110"/>
      <c r="F891" s="104"/>
      <c r="G891" s="104"/>
      <c r="H891" s="111"/>
    </row>
    <row r="892" spans="3:8" ht="12" customHeight="1">
      <c r="C892" s="104"/>
      <c r="D892" s="104"/>
      <c r="E892" s="110"/>
      <c r="F892" s="104"/>
      <c r="G892" s="104"/>
      <c r="H892" s="111"/>
    </row>
    <row r="893" spans="3:8" ht="12" customHeight="1">
      <c r="C893" s="104"/>
      <c r="D893" s="104"/>
      <c r="E893" s="110"/>
      <c r="F893" s="104"/>
      <c r="G893" s="104"/>
      <c r="H893" s="111"/>
    </row>
    <row r="894" spans="3:8" ht="12" customHeight="1">
      <c r="C894" s="104"/>
      <c r="D894" s="104"/>
      <c r="E894" s="110"/>
      <c r="F894" s="104"/>
      <c r="G894" s="104"/>
      <c r="H894" s="111"/>
    </row>
    <row r="895" spans="3:8" ht="12" customHeight="1">
      <c r="C895" s="104"/>
      <c r="D895" s="104"/>
      <c r="E895" s="110"/>
      <c r="F895" s="104"/>
      <c r="G895" s="104"/>
      <c r="H895" s="111"/>
    </row>
    <row r="896" spans="3:8" ht="12" customHeight="1">
      <c r="C896" s="104"/>
      <c r="D896" s="104"/>
      <c r="E896" s="110"/>
      <c r="F896" s="104"/>
      <c r="G896" s="104"/>
      <c r="H896" s="111"/>
    </row>
    <row r="897" spans="3:8" ht="12" customHeight="1">
      <c r="C897" s="104"/>
      <c r="D897" s="104"/>
      <c r="E897" s="110"/>
      <c r="F897" s="104"/>
      <c r="G897" s="104"/>
      <c r="H897" s="111"/>
    </row>
    <row r="898" spans="3:8" ht="12" customHeight="1">
      <c r="C898" s="104"/>
      <c r="D898" s="104"/>
      <c r="E898" s="110"/>
      <c r="F898" s="104"/>
      <c r="G898" s="104"/>
      <c r="H898" s="111"/>
    </row>
    <row r="899" spans="3:8" ht="12" customHeight="1">
      <c r="C899" s="104"/>
      <c r="D899" s="104"/>
      <c r="E899" s="110"/>
      <c r="F899" s="104"/>
      <c r="G899" s="104"/>
      <c r="H899" s="111"/>
    </row>
    <row r="900" spans="3:8" ht="12" customHeight="1">
      <c r="C900" s="104"/>
      <c r="D900" s="104"/>
      <c r="E900" s="110"/>
      <c r="F900" s="104"/>
      <c r="G900" s="104"/>
      <c r="H900" s="111"/>
    </row>
    <row r="901" spans="3:8" ht="12" customHeight="1">
      <c r="C901" s="104"/>
      <c r="D901" s="104"/>
      <c r="E901" s="110"/>
      <c r="F901" s="104"/>
      <c r="G901" s="104"/>
      <c r="H901" s="111"/>
    </row>
    <row r="902" spans="3:8" ht="12" customHeight="1">
      <c r="C902" s="104"/>
      <c r="D902" s="104"/>
      <c r="E902" s="110"/>
      <c r="F902" s="104"/>
      <c r="G902" s="104"/>
      <c r="H902" s="111"/>
    </row>
    <row r="903" spans="3:8" ht="12" customHeight="1">
      <c r="C903" s="104"/>
      <c r="D903" s="104"/>
      <c r="E903" s="110"/>
      <c r="F903" s="104"/>
      <c r="G903" s="104"/>
      <c r="H903" s="111"/>
    </row>
    <row r="904" spans="3:8" ht="12" customHeight="1">
      <c r="C904" s="104"/>
      <c r="D904" s="104"/>
      <c r="E904" s="110"/>
      <c r="F904" s="104"/>
      <c r="G904" s="104"/>
      <c r="H904" s="111"/>
    </row>
    <row r="905" spans="3:8" ht="12" customHeight="1">
      <c r="C905" s="104"/>
      <c r="D905" s="104"/>
      <c r="E905" s="110"/>
      <c r="F905" s="104"/>
      <c r="G905" s="104"/>
      <c r="H905" s="111"/>
    </row>
    <row r="906" spans="3:8" ht="12" customHeight="1">
      <c r="C906" s="104"/>
      <c r="D906" s="104"/>
      <c r="E906" s="110"/>
      <c r="F906" s="104"/>
      <c r="G906" s="104"/>
      <c r="H906" s="111"/>
    </row>
    <row r="907" spans="3:8" ht="12" customHeight="1">
      <c r="C907" s="104"/>
      <c r="D907" s="104"/>
      <c r="E907" s="110"/>
      <c r="F907" s="104"/>
      <c r="G907" s="104"/>
      <c r="H907" s="111"/>
    </row>
    <row r="908" spans="3:8" ht="12" customHeight="1">
      <c r="C908" s="104"/>
      <c r="D908" s="104"/>
      <c r="E908" s="110"/>
      <c r="F908" s="104"/>
      <c r="G908" s="104"/>
      <c r="H908" s="111"/>
    </row>
    <row r="909" spans="3:8" ht="12" customHeight="1">
      <c r="C909" s="104"/>
      <c r="D909" s="104"/>
      <c r="E909" s="110"/>
      <c r="F909" s="104"/>
      <c r="G909" s="104"/>
      <c r="H909" s="111"/>
    </row>
    <row r="910" spans="3:8" ht="12" customHeight="1">
      <c r="C910" s="104"/>
      <c r="D910" s="104"/>
      <c r="E910" s="110"/>
      <c r="F910" s="104"/>
      <c r="G910" s="104"/>
      <c r="H910" s="111"/>
    </row>
    <row r="911" spans="3:8" ht="12" customHeight="1">
      <c r="C911" s="104"/>
      <c r="D911" s="104"/>
      <c r="E911" s="110"/>
      <c r="F911" s="104"/>
      <c r="G911" s="104"/>
      <c r="H911" s="111"/>
    </row>
    <row r="912" spans="3:8" ht="12" customHeight="1">
      <c r="C912" s="104"/>
      <c r="D912" s="104"/>
      <c r="E912" s="110"/>
      <c r="F912" s="104"/>
      <c r="G912" s="104"/>
      <c r="H912" s="111"/>
    </row>
    <row r="913" spans="3:8" ht="12" customHeight="1">
      <c r="C913" s="104"/>
      <c r="D913" s="104"/>
      <c r="E913" s="110"/>
      <c r="F913" s="104"/>
      <c r="G913" s="104"/>
      <c r="H913" s="111"/>
    </row>
    <row r="914" spans="3:8" ht="12" customHeight="1">
      <c r="C914" s="104"/>
      <c r="D914" s="104"/>
      <c r="E914" s="110"/>
      <c r="F914" s="104"/>
      <c r="G914" s="104"/>
      <c r="H914" s="111"/>
    </row>
    <row r="915" spans="3:8" ht="12" customHeight="1">
      <c r="C915" s="104"/>
      <c r="D915" s="104"/>
      <c r="E915" s="110"/>
      <c r="F915" s="104"/>
      <c r="G915" s="104"/>
      <c r="H915" s="111"/>
    </row>
    <row r="916" spans="3:8" ht="12" customHeight="1">
      <c r="C916" s="104"/>
      <c r="D916" s="104"/>
      <c r="E916" s="110"/>
      <c r="F916" s="104"/>
      <c r="G916" s="104"/>
      <c r="H916" s="111"/>
    </row>
    <row r="917" spans="3:8" ht="12" customHeight="1">
      <c r="C917" s="104"/>
      <c r="D917" s="104"/>
      <c r="E917" s="110"/>
      <c r="F917" s="104"/>
      <c r="G917" s="104"/>
      <c r="H917" s="111"/>
    </row>
    <row r="918" spans="3:8" ht="12" customHeight="1">
      <c r="C918" s="104"/>
      <c r="D918" s="104"/>
      <c r="E918" s="110"/>
      <c r="F918" s="104"/>
      <c r="G918" s="104"/>
      <c r="H918" s="111"/>
    </row>
    <row r="919" spans="3:8" ht="12" customHeight="1">
      <c r="C919" s="104"/>
      <c r="D919" s="104"/>
      <c r="E919" s="110"/>
      <c r="F919" s="104"/>
      <c r="G919" s="104"/>
      <c r="H919" s="111"/>
    </row>
    <row r="920" spans="3:8" ht="12" customHeight="1">
      <c r="C920" s="104"/>
      <c r="D920" s="104"/>
      <c r="E920" s="110"/>
      <c r="F920" s="104"/>
      <c r="G920" s="104"/>
      <c r="H920" s="111"/>
    </row>
    <row r="921" spans="3:8" ht="12" customHeight="1">
      <c r="C921" s="104"/>
      <c r="D921" s="104"/>
      <c r="E921" s="110"/>
      <c r="F921" s="104"/>
      <c r="G921" s="104"/>
      <c r="H921" s="111"/>
    </row>
    <row r="922" spans="3:8" ht="12" customHeight="1">
      <c r="C922" s="104"/>
      <c r="D922" s="104"/>
      <c r="E922" s="110"/>
      <c r="F922" s="104"/>
      <c r="G922" s="104"/>
      <c r="H922" s="111"/>
    </row>
    <row r="923" spans="3:8" ht="12" customHeight="1">
      <c r="C923" s="104"/>
      <c r="D923" s="104"/>
      <c r="E923" s="110"/>
      <c r="F923" s="104"/>
      <c r="G923" s="104"/>
      <c r="H923" s="111"/>
    </row>
    <row r="924" spans="3:8" ht="12" customHeight="1">
      <c r="C924" s="104"/>
      <c r="D924" s="104"/>
      <c r="E924" s="110"/>
      <c r="F924" s="104"/>
      <c r="G924" s="104"/>
      <c r="H924" s="111"/>
    </row>
    <row r="925" spans="3:8" ht="12" customHeight="1">
      <c r="C925" s="104"/>
      <c r="D925" s="104"/>
      <c r="E925" s="110"/>
      <c r="F925" s="104"/>
      <c r="G925" s="104"/>
      <c r="H925" s="111"/>
    </row>
    <row r="926" spans="3:8" ht="12" customHeight="1">
      <c r="C926" s="104"/>
      <c r="D926" s="104"/>
      <c r="E926" s="110"/>
      <c r="F926" s="104"/>
      <c r="G926" s="104"/>
      <c r="H926" s="111"/>
    </row>
    <row r="927" spans="3:8" ht="12" customHeight="1">
      <c r="C927" s="104"/>
      <c r="D927" s="104"/>
      <c r="E927" s="110"/>
      <c r="F927" s="104"/>
      <c r="G927" s="104"/>
      <c r="H927" s="111"/>
    </row>
    <row r="928" spans="3:8" ht="12" customHeight="1">
      <c r="C928" s="104"/>
      <c r="D928" s="104"/>
      <c r="E928" s="110"/>
      <c r="F928" s="104"/>
      <c r="G928" s="104"/>
      <c r="H928" s="111"/>
    </row>
    <row r="929" spans="3:8" ht="12" customHeight="1">
      <c r="C929" s="104"/>
      <c r="D929" s="104"/>
      <c r="E929" s="110"/>
      <c r="F929" s="104"/>
      <c r="G929" s="104"/>
      <c r="H929" s="111"/>
    </row>
    <row r="930" spans="3:8" ht="12" customHeight="1">
      <c r="C930" s="104"/>
      <c r="D930" s="104"/>
      <c r="E930" s="110"/>
      <c r="F930" s="104"/>
      <c r="G930" s="104"/>
      <c r="H930" s="111"/>
    </row>
    <row r="931" spans="3:8" ht="12" customHeight="1">
      <c r="C931" s="104"/>
      <c r="D931" s="104"/>
      <c r="E931" s="110"/>
      <c r="F931" s="104"/>
      <c r="G931" s="104"/>
      <c r="H931" s="111"/>
    </row>
    <row r="932" spans="3:8" ht="12" customHeight="1">
      <c r="C932" s="104"/>
      <c r="D932" s="104"/>
      <c r="E932" s="110"/>
      <c r="F932" s="104"/>
      <c r="G932" s="104"/>
      <c r="H932" s="111"/>
    </row>
    <row r="933" spans="3:8" ht="12" customHeight="1">
      <c r="C933" s="104"/>
      <c r="D933" s="104"/>
      <c r="E933" s="110"/>
      <c r="F933" s="104"/>
      <c r="G933" s="104"/>
      <c r="H933" s="111"/>
    </row>
    <row r="934" spans="3:8" ht="12" customHeight="1">
      <c r="C934" s="104"/>
      <c r="D934" s="104"/>
      <c r="E934" s="110"/>
      <c r="F934" s="104"/>
      <c r="G934" s="104"/>
      <c r="H934" s="111"/>
    </row>
    <row r="935" spans="3:8" ht="12" customHeight="1">
      <c r="C935" s="104"/>
      <c r="D935" s="104"/>
      <c r="E935" s="110"/>
      <c r="F935" s="104"/>
      <c r="G935" s="104"/>
      <c r="H935" s="111"/>
    </row>
    <row r="936" spans="3:8" ht="12" customHeight="1">
      <c r="C936" s="104"/>
      <c r="D936" s="104"/>
      <c r="E936" s="110"/>
      <c r="F936" s="104"/>
      <c r="G936" s="104"/>
      <c r="H936" s="111"/>
    </row>
    <row r="937" spans="3:8" ht="12" customHeight="1">
      <c r="C937" s="104"/>
      <c r="D937" s="104"/>
      <c r="E937" s="110"/>
      <c r="F937" s="104"/>
      <c r="G937" s="104"/>
      <c r="H937" s="111"/>
    </row>
    <row r="938" spans="3:8" ht="12" customHeight="1">
      <c r="C938" s="104"/>
      <c r="D938" s="104"/>
      <c r="E938" s="110"/>
      <c r="F938" s="104"/>
      <c r="G938" s="104"/>
      <c r="H938" s="111"/>
    </row>
    <row r="939" spans="3:8" ht="12" customHeight="1">
      <c r="C939" s="104"/>
      <c r="D939" s="104"/>
      <c r="E939" s="110"/>
      <c r="F939" s="104"/>
      <c r="G939" s="104"/>
      <c r="H939" s="111"/>
    </row>
    <row r="940" spans="3:8" ht="12" customHeight="1">
      <c r="C940" s="104"/>
      <c r="D940" s="104"/>
      <c r="E940" s="110"/>
      <c r="F940" s="104"/>
      <c r="G940" s="104"/>
      <c r="H940" s="111"/>
    </row>
    <row r="941" spans="3:8" ht="12" customHeight="1">
      <c r="C941" s="104"/>
      <c r="D941" s="104"/>
      <c r="E941" s="110"/>
      <c r="F941" s="104"/>
      <c r="G941" s="104"/>
      <c r="H941" s="111"/>
    </row>
    <row r="942" spans="3:8" ht="12" customHeight="1">
      <c r="C942" s="104"/>
      <c r="D942" s="104"/>
      <c r="E942" s="110"/>
      <c r="F942" s="104"/>
      <c r="G942" s="104"/>
      <c r="H942" s="111"/>
    </row>
    <row r="943" spans="3:8" ht="12" customHeight="1">
      <c r="C943" s="104"/>
      <c r="D943" s="104"/>
      <c r="E943" s="110"/>
      <c r="F943" s="104"/>
      <c r="G943" s="104"/>
      <c r="H943" s="111"/>
    </row>
    <row r="944" spans="3:8" ht="12" customHeight="1">
      <c r="C944" s="104"/>
      <c r="D944" s="104"/>
      <c r="E944" s="110"/>
      <c r="F944" s="104"/>
      <c r="G944" s="104"/>
      <c r="H944" s="111"/>
    </row>
    <row r="945" spans="3:8" ht="12" customHeight="1">
      <c r="C945" s="104"/>
      <c r="D945" s="104"/>
      <c r="E945" s="110"/>
      <c r="F945" s="104"/>
      <c r="G945" s="104"/>
      <c r="H945" s="111"/>
    </row>
    <row r="946" spans="3:8" ht="12" customHeight="1">
      <c r="C946" s="104"/>
      <c r="D946" s="104"/>
      <c r="E946" s="110"/>
      <c r="F946" s="104"/>
      <c r="G946" s="104"/>
      <c r="H946" s="111"/>
    </row>
    <row r="947" spans="3:8" ht="12" customHeight="1">
      <c r="C947" s="104"/>
      <c r="D947" s="104"/>
      <c r="E947" s="110"/>
      <c r="F947" s="104"/>
      <c r="G947" s="104"/>
      <c r="H947" s="111"/>
    </row>
    <row r="948" spans="3:8" ht="12" customHeight="1">
      <c r="C948" s="104"/>
      <c r="D948" s="104"/>
      <c r="E948" s="110"/>
      <c r="F948" s="104"/>
      <c r="G948" s="104"/>
      <c r="H948" s="111"/>
    </row>
    <row r="949" spans="3:8" ht="12" customHeight="1">
      <c r="C949" s="104"/>
      <c r="D949" s="104"/>
      <c r="E949" s="110"/>
      <c r="F949" s="104"/>
      <c r="G949" s="104"/>
      <c r="H949" s="111"/>
    </row>
    <row r="950" spans="3:8" ht="12" customHeight="1">
      <c r="C950" s="104"/>
      <c r="D950" s="104"/>
      <c r="E950" s="110"/>
      <c r="F950" s="104"/>
      <c r="G950" s="104"/>
      <c r="H950" s="111"/>
    </row>
    <row r="951" spans="3:8" ht="12" customHeight="1">
      <c r="C951" s="104"/>
      <c r="D951" s="104"/>
      <c r="E951" s="110"/>
      <c r="F951" s="104"/>
      <c r="G951" s="104"/>
      <c r="H951" s="111"/>
    </row>
    <row r="952" spans="3:8" ht="12" customHeight="1">
      <c r="C952" s="104"/>
      <c r="D952" s="104"/>
      <c r="E952" s="110"/>
      <c r="F952" s="104"/>
      <c r="G952" s="104"/>
      <c r="H952" s="111"/>
    </row>
    <row r="953" spans="3:8" ht="12" customHeight="1">
      <c r="C953" s="104"/>
      <c r="D953" s="104"/>
      <c r="E953" s="110"/>
      <c r="F953" s="104"/>
      <c r="G953" s="104"/>
      <c r="H953" s="111"/>
    </row>
    <row r="954" spans="3:8" ht="12" customHeight="1">
      <c r="C954" s="104"/>
      <c r="D954" s="104"/>
      <c r="E954" s="110"/>
      <c r="F954" s="104"/>
      <c r="G954" s="104"/>
      <c r="H954" s="111"/>
    </row>
    <row r="955" spans="3:8" ht="12" customHeight="1">
      <c r="C955" s="104"/>
      <c r="D955" s="104"/>
      <c r="E955" s="110"/>
      <c r="F955" s="104"/>
      <c r="G955" s="104"/>
      <c r="H955" s="111"/>
    </row>
    <row r="956" spans="3:8" ht="12" customHeight="1">
      <c r="C956" s="104"/>
      <c r="D956" s="104"/>
      <c r="E956" s="110"/>
      <c r="F956" s="104"/>
      <c r="G956" s="104"/>
      <c r="H956" s="111"/>
    </row>
    <row r="957" spans="3:8" ht="12" customHeight="1">
      <c r="C957" s="104"/>
      <c r="D957" s="104"/>
      <c r="E957" s="110"/>
      <c r="F957" s="104"/>
      <c r="G957" s="104"/>
      <c r="H957" s="111"/>
    </row>
    <row r="958" spans="3:8" ht="12" customHeight="1">
      <c r="C958" s="104"/>
      <c r="D958" s="104"/>
      <c r="E958" s="110"/>
      <c r="F958" s="104"/>
      <c r="G958" s="104"/>
      <c r="H958" s="111"/>
    </row>
    <row r="959" spans="3:8" ht="12" customHeight="1">
      <c r="C959" s="104"/>
      <c r="D959" s="104"/>
      <c r="E959" s="110"/>
      <c r="F959" s="104"/>
      <c r="G959" s="104"/>
      <c r="H959" s="111"/>
    </row>
    <row r="960" spans="3:8" ht="12" customHeight="1">
      <c r="C960" s="104"/>
      <c r="D960" s="104"/>
      <c r="E960" s="110"/>
      <c r="F960" s="104"/>
      <c r="G960" s="104"/>
      <c r="H960" s="111"/>
    </row>
    <row r="961" spans="3:8" ht="12" customHeight="1">
      <c r="C961" s="104"/>
      <c r="D961" s="104"/>
      <c r="E961" s="110"/>
      <c r="F961" s="104"/>
      <c r="G961" s="104"/>
      <c r="H961" s="111"/>
    </row>
    <row r="962" spans="3:8" ht="12" customHeight="1">
      <c r="C962" s="104"/>
      <c r="D962" s="104"/>
      <c r="E962" s="110"/>
      <c r="F962" s="104"/>
      <c r="G962" s="104"/>
      <c r="H962" s="111"/>
    </row>
    <row r="963" spans="3:8" ht="12" customHeight="1">
      <c r="C963" s="104"/>
      <c r="D963" s="104"/>
      <c r="E963" s="110"/>
      <c r="F963" s="104"/>
      <c r="G963" s="104"/>
      <c r="H963" s="111"/>
    </row>
    <row r="964" spans="3:8" ht="12" customHeight="1">
      <c r="C964" s="104"/>
      <c r="D964" s="104"/>
      <c r="E964" s="110"/>
      <c r="F964" s="104"/>
      <c r="G964" s="104"/>
      <c r="H964" s="111"/>
    </row>
    <row r="965" spans="3:8" ht="12" customHeight="1">
      <c r="C965" s="104"/>
      <c r="D965" s="104"/>
      <c r="E965" s="110"/>
      <c r="F965" s="104"/>
      <c r="G965" s="104"/>
      <c r="H965" s="111"/>
    </row>
    <row r="966" spans="3:8" ht="12" customHeight="1">
      <c r="C966" s="104"/>
      <c r="D966" s="104"/>
      <c r="E966" s="110"/>
      <c r="F966" s="104"/>
      <c r="G966" s="104"/>
      <c r="H966" s="111"/>
    </row>
    <row r="967" spans="3:8" ht="12" customHeight="1">
      <c r="C967" s="104"/>
      <c r="D967" s="104"/>
      <c r="E967" s="110"/>
      <c r="F967" s="104"/>
      <c r="G967" s="104"/>
      <c r="H967" s="111"/>
    </row>
    <row r="968" spans="3:8" ht="12" customHeight="1">
      <c r="C968" s="104"/>
      <c r="D968" s="104"/>
      <c r="E968" s="110"/>
      <c r="F968" s="104"/>
      <c r="G968" s="104"/>
      <c r="H968" s="111"/>
    </row>
    <row r="969" spans="3:8" ht="12" customHeight="1">
      <c r="C969" s="104"/>
      <c r="D969" s="104"/>
      <c r="E969" s="110"/>
      <c r="F969" s="104"/>
      <c r="G969" s="104"/>
      <c r="H969" s="111"/>
    </row>
    <row r="970" spans="3:8" ht="12" customHeight="1">
      <c r="C970" s="104"/>
      <c r="D970" s="104"/>
      <c r="E970" s="110"/>
      <c r="F970" s="104"/>
      <c r="G970" s="104"/>
      <c r="H970" s="111"/>
    </row>
    <row r="971" spans="3:8" ht="12" customHeight="1">
      <c r="C971" s="104"/>
      <c r="D971" s="104"/>
      <c r="E971" s="110"/>
      <c r="F971" s="104"/>
      <c r="G971" s="104"/>
      <c r="H971" s="111"/>
    </row>
    <row r="972" spans="3:8" ht="12" customHeight="1">
      <c r="C972" s="104"/>
      <c r="D972" s="104"/>
      <c r="E972" s="110"/>
      <c r="F972" s="104"/>
      <c r="G972" s="104"/>
      <c r="H972" s="111"/>
    </row>
    <row r="973" spans="3:8" ht="12" customHeight="1">
      <c r="C973" s="104"/>
      <c r="D973" s="104"/>
      <c r="E973" s="110"/>
      <c r="F973" s="104"/>
      <c r="G973" s="104"/>
      <c r="H973" s="111"/>
    </row>
    <row r="974" spans="3:8" ht="12" customHeight="1">
      <c r="C974" s="104"/>
      <c r="D974" s="104"/>
      <c r="E974" s="110"/>
      <c r="F974" s="104"/>
      <c r="G974" s="104"/>
      <c r="H974" s="111"/>
    </row>
    <row r="975" spans="3:8" ht="12" customHeight="1">
      <c r="C975" s="104"/>
      <c r="D975" s="104"/>
      <c r="E975" s="110"/>
      <c r="F975" s="104"/>
      <c r="G975" s="104"/>
      <c r="H975" s="111"/>
    </row>
    <row r="976" spans="3:8" ht="12" customHeight="1">
      <c r="C976" s="104"/>
      <c r="D976" s="104"/>
      <c r="E976" s="110"/>
      <c r="F976" s="104"/>
      <c r="G976" s="104"/>
      <c r="H976" s="111"/>
    </row>
    <row r="977" spans="3:8" ht="12" customHeight="1">
      <c r="C977" s="104"/>
      <c r="D977" s="104"/>
      <c r="E977" s="110"/>
      <c r="F977" s="104"/>
      <c r="G977" s="104"/>
      <c r="H977" s="111"/>
    </row>
    <row r="978" spans="3:8" ht="12" customHeight="1">
      <c r="C978" s="104"/>
      <c r="D978" s="104"/>
      <c r="E978" s="110"/>
      <c r="F978" s="104"/>
      <c r="G978" s="104"/>
      <c r="H978" s="111"/>
    </row>
    <row r="979" spans="3:8" ht="12" customHeight="1">
      <c r="C979" s="104"/>
      <c r="D979" s="104"/>
      <c r="E979" s="110"/>
      <c r="F979" s="104"/>
      <c r="G979" s="104"/>
      <c r="H979" s="111"/>
    </row>
    <row r="980" spans="3:8" ht="12" customHeight="1">
      <c r="C980" s="104"/>
      <c r="D980" s="104"/>
      <c r="E980" s="110"/>
      <c r="F980" s="104"/>
      <c r="G980" s="104"/>
      <c r="H980" s="111"/>
    </row>
    <row r="981" spans="3:8" ht="12" customHeight="1">
      <c r="C981" s="104"/>
      <c r="D981" s="104"/>
      <c r="E981" s="110"/>
      <c r="F981" s="104"/>
      <c r="G981" s="104"/>
      <c r="H981" s="111"/>
    </row>
    <row r="982" spans="3:8" ht="12" customHeight="1">
      <c r="C982" s="104"/>
      <c r="D982" s="104"/>
      <c r="E982" s="110"/>
      <c r="F982" s="104"/>
      <c r="G982" s="104"/>
      <c r="H982" s="111"/>
    </row>
    <row r="983" spans="3:8" ht="12" customHeight="1">
      <c r="C983" s="104"/>
      <c r="D983" s="104"/>
      <c r="E983" s="110"/>
      <c r="F983" s="104"/>
      <c r="G983" s="104"/>
      <c r="H983" s="111"/>
    </row>
    <row r="984" spans="3:8" ht="12" customHeight="1">
      <c r="C984" s="104"/>
      <c r="D984" s="104"/>
      <c r="E984" s="110"/>
      <c r="F984" s="104"/>
      <c r="G984" s="104"/>
      <c r="H984" s="111"/>
    </row>
    <row r="985" spans="3:8" ht="12" customHeight="1">
      <c r="C985" s="104"/>
      <c r="D985" s="104"/>
      <c r="E985" s="110"/>
      <c r="F985" s="104"/>
      <c r="G985" s="104"/>
      <c r="H985" s="111"/>
    </row>
    <row r="986" spans="3:8" ht="12" customHeight="1">
      <c r="C986" s="104"/>
      <c r="D986" s="104"/>
      <c r="E986" s="110"/>
      <c r="F986" s="104"/>
      <c r="G986" s="104"/>
      <c r="H986" s="111"/>
    </row>
    <row r="987" spans="3:8" ht="12" customHeight="1">
      <c r="C987" s="104"/>
      <c r="D987" s="104"/>
      <c r="E987" s="110"/>
      <c r="F987" s="104"/>
      <c r="G987" s="104"/>
      <c r="H987" s="111"/>
    </row>
    <row r="988" spans="3:8" ht="12" customHeight="1">
      <c r="C988" s="104"/>
      <c r="D988" s="104"/>
      <c r="E988" s="110"/>
      <c r="F988" s="104"/>
      <c r="G988" s="104"/>
      <c r="H988" s="111"/>
    </row>
    <row r="989" spans="3:8" ht="12" customHeight="1">
      <c r="C989" s="104"/>
      <c r="D989" s="104"/>
      <c r="E989" s="110"/>
      <c r="F989" s="104"/>
      <c r="G989" s="104"/>
      <c r="H989" s="111"/>
    </row>
    <row r="990" spans="3:8" ht="12" customHeight="1">
      <c r="C990" s="104"/>
      <c r="D990" s="104"/>
      <c r="E990" s="110"/>
      <c r="F990" s="104"/>
      <c r="G990" s="104"/>
      <c r="H990" s="111"/>
    </row>
    <row r="991" spans="3:8" ht="12" customHeight="1">
      <c r="C991" s="104"/>
      <c r="D991" s="104"/>
      <c r="E991" s="110"/>
      <c r="F991" s="104"/>
      <c r="G991" s="104"/>
      <c r="H991" s="111"/>
    </row>
    <row r="992" spans="3:8" ht="12" customHeight="1">
      <c r="C992" s="104"/>
      <c r="D992" s="104"/>
      <c r="E992" s="110"/>
      <c r="F992" s="104"/>
      <c r="G992" s="104"/>
      <c r="H992" s="111"/>
    </row>
    <row r="993" spans="3:8" ht="12" customHeight="1">
      <c r="C993" s="104"/>
      <c r="D993" s="104"/>
      <c r="E993" s="110"/>
      <c r="F993" s="104"/>
      <c r="G993" s="104"/>
      <c r="H993" s="111"/>
    </row>
    <row r="994" spans="3:8" ht="12" customHeight="1">
      <c r="C994" s="104"/>
      <c r="D994" s="104"/>
      <c r="E994" s="110"/>
      <c r="F994" s="104"/>
      <c r="G994" s="104"/>
      <c r="H994" s="111"/>
    </row>
    <row r="995" spans="3:8" ht="12" customHeight="1">
      <c r="C995" s="104"/>
      <c r="D995" s="104"/>
      <c r="E995" s="110"/>
      <c r="F995" s="104"/>
      <c r="G995" s="104"/>
      <c r="H995" s="111"/>
    </row>
    <row r="996" spans="3:8" ht="12" customHeight="1">
      <c r="C996" s="104"/>
      <c r="D996" s="104"/>
      <c r="E996" s="110"/>
      <c r="F996" s="104"/>
      <c r="G996" s="104"/>
      <c r="H996" s="111"/>
    </row>
    <row r="997" spans="3:8" ht="12" customHeight="1">
      <c r="C997" s="104"/>
      <c r="D997" s="104"/>
      <c r="E997" s="110"/>
      <c r="F997" s="104"/>
      <c r="G997" s="104"/>
      <c r="H997" s="111"/>
    </row>
    <row r="998" spans="3:8" ht="12" customHeight="1">
      <c r="C998" s="104"/>
      <c r="D998" s="104"/>
      <c r="E998" s="110"/>
      <c r="F998" s="104"/>
      <c r="G998" s="104"/>
      <c r="H998" s="111"/>
    </row>
    <row r="999" spans="3:8" ht="12" customHeight="1">
      <c r="C999" s="104"/>
      <c r="D999" s="104"/>
      <c r="E999" s="110"/>
      <c r="F999" s="104"/>
      <c r="G999" s="104"/>
      <c r="H999" s="111"/>
    </row>
    <row r="1000" spans="3:8" ht="12" customHeight="1">
      <c r="C1000" s="104"/>
      <c r="D1000" s="104"/>
      <c r="E1000" s="110"/>
      <c r="F1000" s="104"/>
      <c r="G1000" s="104"/>
      <c r="H1000" s="111"/>
    </row>
    <row r="1001" spans="3:8" ht="12" customHeight="1">
      <c r="C1001" s="104"/>
      <c r="D1001" s="104"/>
      <c r="E1001" s="110"/>
      <c r="F1001" s="104"/>
      <c r="G1001" s="104"/>
      <c r="H1001" s="111"/>
    </row>
    <row r="1002" spans="3:8" ht="12" customHeight="1">
      <c r="C1002" s="104"/>
      <c r="D1002" s="104"/>
      <c r="E1002" s="110"/>
      <c r="F1002" s="104"/>
      <c r="G1002" s="104"/>
      <c r="H1002" s="111"/>
    </row>
    <row r="1003" spans="3:8" ht="12" customHeight="1">
      <c r="C1003" s="104"/>
      <c r="D1003" s="104"/>
      <c r="E1003" s="110"/>
      <c r="F1003" s="104"/>
      <c r="G1003" s="104"/>
      <c r="H1003" s="111"/>
    </row>
    <row r="1004" spans="3:8" ht="12" customHeight="1">
      <c r="C1004" s="104"/>
      <c r="D1004" s="104"/>
      <c r="E1004" s="110"/>
      <c r="F1004" s="104"/>
      <c r="G1004" s="104"/>
      <c r="H1004" s="111"/>
    </row>
    <row r="1005" spans="3:8" ht="12" customHeight="1">
      <c r="C1005" s="104"/>
      <c r="D1005" s="104"/>
      <c r="E1005" s="110"/>
      <c r="F1005" s="104"/>
      <c r="G1005" s="104"/>
      <c r="H1005" s="111"/>
    </row>
    <row r="1006" spans="3:8" ht="12" customHeight="1">
      <c r="C1006" s="104"/>
      <c r="D1006" s="104"/>
      <c r="E1006" s="110"/>
      <c r="F1006" s="104"/>
      <c r="G1006" s="104"/>
      <c r="H1006" s="111"/>
    </row>
  </sheetData>
  <mergeCells count="9">
    <mergeCell ref="C2:H2"/>
    <mergeCell ref="B1:H1"/>
    <mergeCell ref="A170:G170"/>
    <mergeCell ref="A171:G171"/>
    <mergeCell ref="A166:G166"/>
    <mergeCell ref="A167:G167"/>
    <mergeCell ref="A165:G165"/>
    <mergeCell ref="A168:G168"/>
    <mergeCell ref="A169:G169"/>
  </mergeCells>
  <hyperlinks>
    <hyperlink ref="L8" r:id="rId1" xr:uid="{00000000-0004-0000-0000-000000000000}"/>
  </hyperlinks>
  <printOptions horizontalCentered="1"/>
  <pageMargins left="0.2" right="0.2" top="0.75" bottom="0.5" header="0" footer="0"/>
  <pageSetup orientation="landscape"/>
  <headerFooter>
    <oddHeader>&amp;C[insert school name] SAE 2008 Clean Snowmobile Challenge - MSRP</oddHeader>
    <oddFooter>&amp;CPage &amp;P of &amp;R&amp;D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007"/>
  <sheetViews>
    <sheetView workbookViewId="0">
      <pane ySplit="2" topLeftCell="A3" activePane="bottomLeft" state="frozen"/>
      <selection pane="bottomLeft" activeCell="H129" sqref="H129"/>
    </sheetView>
  </sheetViews>
  <sheetFormatPr baseColWidth="10" defaultColWidth="14.5" defaultRowHeight="15" customHeight="1"/>
  <cols>
    <col min="1" max="1" width="48" customWidth="1"/>
    <col min="2" max="3" width="22.33203125" customWidth="1"/>
    <col min="4" max="4" width="21.83203125" customWidth="1"/>
    <col min="5" max="5" width="22.33203125" customWidth="1"/>
    <col min="6" max="6" width="24.1640625" customWidth="1"/>
    <col min="7" max="7" width="20.33203125" customWidth="1"/>
    <col min="8" max="8" width="23.5" customWidth="1"/>
    <col min="9" max="26" width="8.6640625" customWidth="1"/>
  </cols>
  <sheetData>
    <row r="1" spans="1:8" ht="12" customHeight="1">
      <c r="A1" s="2" t="str">
        <f>MSRP_spreadsheet!A2</f>
        <v>Component</v>
      </c>
      <c r="B1" s="131" t="str">
        <f>MSRP_spreadsheet!C2</f>
        <v>Per Item MSRP</v>
      </c>
      <c r="C1" s="121"/>
      <c r="D1" s="121"/>
      <c r="E1" s="121"/>
      <c r="F1" s="121"/>
      <c r="G1" s="9"/>
      <c r="H1" s="10"/>
    </row>
    <row r="2" spans="1:8" ht="46.5" customHeight="1">
      <c r="A2" s="11"/>
      <c r="B2" s="13" t="str">
        <f>MSRP_spreadsheet!C3</f>
        <v>Mfg. quote + 50%</v>
      </c>
      <c r="C2" s="13" t="str">
        <f>MSRP_spreadsheet!D3</f>
        <v>Whls. + 50%</v>
      </c>
      <c r="D2" s="13" t="str">
        <f>MSRP_spreadsheet!E3</f>
        <v>Retail cost of added component</v>
      </c>
      <c r="E2" s="13" t="str">
        <f>MSRP_spreadsheet!F3</f>
        <v>Retail of most expensive part +50% for substituted component</v>
      </c>
      <c r="F2" s="13" t="str">
        <f>MSRP_spreadsheet!G3</f>
        <v>Sled MSRP or Highest Value of modified components</v>
      </c>
      <c r="G2" s="18" t="s">
        <v>16</v>
      </c>
      <c r="H2" s="18" t="s">
        <v>15</v>
      </c>
    </row>
    <row r="3" spans="1:8" ht="12" customHeight="1">
      <c r="A3" s="17"/>
      <c r="B3" s="20"/>
      <c r="C3" s="20"/>
      <c r="D3" s="20"/>
      <c r="E3" s="20"/>
      <c r="F3" s="20"/>
      <c r="G3" s="22"/>
      <c r="H3" s="22"/>
    </row>
    <row r="4" spans="1:8" ht="12" customHeight="1">
      <c r="A4" s="25" t="str">
        <f>MSRP_spreadsheet!A5</f>
        <v>2019 model year base sled (reflects engine choice)</v>
      </c>
      <c r="B4" s="26"/>
      <c r="C4" s="26"/>
      <c r="D4" s="26"/>
      <c r="E4" s="28">
        <v>9349</v>
      </c>
      <c r="F4" s="28">
        <v>9349</v>
      </c>
      <c r="G4" s="30"/>
      <c r="H4" s="32" t="s">
        <v>22</v>
      </c>
    </row>
    <row r="5" spans="1:8" ht="12" customHeight="1">
      <c r="A5" s="17"/>
      <c r="B5" s="20"/>
      <c r="C5" s="20"/>
      <c r="D5" s="20"/>
      <c r="E5" s="20"/>
      <c r="F5" s="20"/>
      <c r="G5" s="22"/>
      <c r="H5" s="22"/>
    </row>
    <row r="6" spans="1:8" ht="12" customHeight="1">
      <c r="A6" s="34" t="str">
        <f>MSRP_spreadsheet!A7</f>
        <v>Factory options utilized on competition sled</v>
      </c>
      <c r="B6" s="35"/>
      <c r="C6" s="35"/>
      <c r="D6" s="35"/>
      <c r="E6" s="35"/>
      <c r="F6" s="35"/>
      <c r="G6" s="37"/>
      <c r="H6" s="37"/>
    </row>
    <row r="7" spans="1:8" ht="12" customHeight="1">
      <c r="A7" s="38" t="str">
        <f>MSRP_spreadsheet!A8</f>
        <v>tow hitch/rack</v>
      </c>
      <c r="B7" s="26"/>
      <c r="C7" s="26"/>
      <c r="D7" s="26"/>
      <c r="E7" s="28">
        <v>22.95</v>
      </c>
      <c r="F7" s="28">
        <v>22.95</v>
      </c>
      <c r="G7" s="30"/>
      <c r="H7" s="30"/>
    </row>
    <row r="8" spans="1:8" ht="12" customHeight="1">
      <c r="A8" s="17" t="str">
        <f>MSRP_spreadsheet!A9</f>
        <v>12 VDC outlet</v>
      </c>
      <c r="B8" s="20"/>
      <c r="C8" s="20"/>
      <c r="D8" s="20"/>
      <c r="E8" s="20"/>
      <c r="F8" s="20"/>
      <c r="G8" s="22"/>
      <c r="H8" s="22"/>
    </row>
    <row r="9" spans="1:8" ht="12" customHeight="1">
      <c r="A9" s="17" t="str">
        <f>MSRP_spreadsheet!A10</f>
        <v>handle bar hooks</v>
      </c>
      <c r="B9" s="20"/>
      <c r="C9" s="20"/>
      <c r="D9" s="20"/>
      <c r="E9" s="20"/>
      <c r="F9" s="20"/>
      <c r="G9" s="22"/>
      <c r="H9" s="22"/>
    </row>
    <row r="10" spans="1:8" ht="12" customHeight="1">
      <c r="A10" s="17" t="str">
        <f>MSRP_spreadsheet!A11</f>
        <v>mirrors</v>
      </c>
      <c r="B10" s="20"/>
      <c r="C10" s="20"/>
      <c r="D10" s="20"/>
      <c r="E10" s="20"/>
      <c r="F10" s="20"/>
      <c r="G10" s="22"/>
      <c r="H10" s="22"/>
    </row>
    <row r="11" spans="1:8" ht="12" customHeight="1">
      <c r="A11" s="17" t="str">
        <f>MSRP_spreadsheet!A12</f>
        <v>tachometer</v>
      </c>
      <c r="B11" s="20"/>
      <c r="C11" s="20"/>
      <c r="D11" s="20"/>
      <c r="E11" s="20"/>
      <c r="F11" s="20"/>
      <c r="G11" s="22"/>
      <c r="H11" s="22"/>
    </row>
    <row r="12" spans="1:8" ht="12" customHeight="1">
      <c r="A12" s="17" t="str">
        <f>MSRP_spreadsheet!A13</f>
        <v>electric start</v>
      </c>
      <c r="B12" s="20"/>
      <c r="C12" s="20"/>
      <c r="D12" s="20"/>
      <c r="E12" s="20"/>
      <c r="F12" s="20"/>
      <c r="G12" s="22"/>
      <c r="H12" s="22"/>
    </row>
    <row r="13" spans="1:8" ht="12" customHeight="1">
      <c r="A13" s="17" t="str">
        <f>MSRP_spreadsheet!A14</f>
        <v>reverse</v>
      </c>
      <c r="B13" s="20"/>
      <c r="C13" s="20"/>
      <c r="D13" s="20"/>
      <c r="E13" s="20"/>
      <c r="F13" s="20"/>
      <c r="G13" s="22"/>
      <c r="H13" s="22"/>
    </row>
    <row r="14" spans="1:8" ht="12" customHeight="1">
      <c r="A14" s="17" t="str">
        <f>MSRP_spreadsheet!A15</f>
        <v>shocks</v>
      </c>
      <c r="B14" s="20"/>
      <c r="C14" s="20"/>
      <c r="D14" s="20"/>
      <c r="E14" s="20"/>
      <c r="F14" s="20"/>
      <c r="G14" s="22"/>
      <c r="H14" s="22"/>
    </row>
    <row r="15" spans="1:8" ht="12" customHeight="1">
      <c r="A15" s="17" t="str">
        <f>MSRP_spreadsheet!A16</f>
        <v>other</v>
      </c>
      <c r="B15" s="20"/>
      <c r="C15" s="20"/>
      <c r="D15" s="20"/>
      <c r="E15" s="20"/>
      <c r="F15" s="20"/>
      <c r="G15" s="22"/>
      <c r="H15" s="22"/>
    </row>
    <row r="16" spans="1:8" ht="12" customHeight="1">
      <c r="A16" s="17"/>
      <c r="B16" s="20"/>
      <c r="C16" s="20"/>
      <c r="D16" s="20"/>
      <c r="E16" s="20"/>
      <c r="F16" s="20"/>
      <c r="G16" s="22"/>
      <c r="H16" s="22"/>
    </row>
    <row r="17" spans="1:8" ht="12" customHeight="1">
      <c r="A17" s="34" t="str">
        <f>MSRP_spreadsheet!A18</f>
        <v>Engine/Motor</v>
      </c>
      <c r="B17" s="35"/>
      <c r="C17" s="35"/>
      <c r="D17" s="35"/>
      <c r="E17" s="35"/>
      <c r="F17" s="35"/>
      <c r="G17" s="37"/>
      <c r="H17" s="37"/>
    </row>
    <row r="18" spans="1:8" ht="12" customHeight="1">
      <c r="A18" s="17" t="str">
        <f>MSRP_spreadsheet!A19</f>
        <v>spark-ignition/compression-ignition</v>
      </c>
      <c r="B18" s="20"/>
      <c r="C18" s="20"/>
      <c r="D18" s="20"/>
      <c r="E18" s="20"/>
      <c r="F18" s="20"/>
      <c r="G18" s="22"/>
      <c r="H18" s="22"/>
    </row>
    <row r="19" spans="1:8" ht="12" customHeight="1">
      <c r="A19" s="17" t="str">
        <f>MSRP_spreadsheet!A20</f>
        <v>internal parts coating</v>
      </c>
      <c r="B19" s="20"/>
      <c r="C19" s="20"/>
      <c r="D19" s="20"/>
      <c r="E19" s="20"/>
      <c r="F19" s="20"/>
      <c r="G19" s="22"/>
      <c r="H19" s="22"/>
    </row>
    <row r="20" spans="1:8" ht="12" customHeight="1">
      <c r="A20" s="17" t="str">
        <f>MSRP_spreadsheet!A21</f>
        <v>head</v>
      </c>
      <c r="B20" s="20"/>
      <c r="C20" s="20"/>
      <c r="D20" s="20"/>
      <c r="E20" s="20"/>
      <c r="F20" s="20"/>
      <c r="G20" s="22"/>
      <c r="H20" s="22"/>
    </row>
    <row r="21" spans="1:8" ht="12" customHeight="1">
      <c r="A21" s="17" t="str">
        <f>MSRP_spreadsheet!A22</f>
        <v>cylinder</v>
      </c>
      <c r="B21" s="20"/>
      <c r="C21" s="20"/>
      <c r="D21" s="20"/>
      <c r="E21" s="20"/>
      <c r="F21" s="20"/>
      <c r="G21" s="22"/>
      <c r="H21" s="22"/>
    </row>
    <row r="22" spans="1:8" ht="12" customHeight="1">
      <c r="A22" s="17" t="str">
        <f>MSRP_spreadsheet!A23</f>
        <v>pistons/rings/connecting rods</v>
      </c>
      <c r="B22" s="20"/>
      <c r="C22" s="20"/>
      <c r="D22" s="20"/>
      <c r="E22" s="20"/>
      <c r="F22" s="20"/>
      <c r="G22" s="22"/>
      <c r="H22" s="22"/>
    </row>
    <row r="23" spans="1:8" ht="12" customHeight="1">
      <c r="A23" s="17" t="str">
        <f>MSRP_spreadsheet!A24</f>
        <v>starter motor</v>
      </c>
      <c r="B23" s="20"/>
      <c r="C23" s="20"/>
      <c r="D23" s="20"/>
      <c r="E23" s="20"/>
      <c r="F23" s="20"/>
      <c r="G23" s="22"/>
      <c r="H23" s="22"/>
    </row>
    <row r="24" spans="1:8" ht="12" customHeight="1">
      <c r="A24" s="17" t="str">
        <f>MSRP_spreadsheet!A25</f>
        <v>auxiliary energy sources</v>
      </c>
      <c r="B24" s="20"/>
      <c r="C24" s="20"/>
      <c r="D24" s="20"/>
      <c r="E24" s="20"/>
      <c r="F24" s="20"/>
      <c r="G24" s="22"/>
      <c r="H24" s="22"/>
    </row>
    <row r="25" spans="1:8" ht="12" customHeight="1">
      <c r="A25" s="17" t="str">
        <f>MSRP_spreadsheet!A26</f>
        <v>fabrication</v>
      </c>
      <c r="B25" s="20"/>
      <c r="C25" s="20"/>
      <c r="D25" s="20"/>
      <c r="E25" s="20"/>
      <c r="F25" s="20"/>
      <c r="G25" s="22"/>
      <c r="H25" s="22"/>
    </row>
    <row r="26" spans="1:8" ht="12" customHeight="1">
      <c r="A26" s="17" t="str">
        <f>MSRP_spreadsheet!A27</f>
        <v>other</v>
      </c>
      <c r="B26" s="20"/>
      <c r="C26" s="20"/>
      <c r="D26" s="20"/>
      <c r="E26" s="20"/>
      <c r="F26" s="20"/>
      <c r="G26" s="22"/>
      <c r="H26" s="22"/>
    </row>
    <row r="27" spans="1:8" ht="12" customHeight="1">
      <c r="A27" s="17"/>
      <c r="B27" s="20"/>
      <c r="C27" s="20"/>
      <c r="D27" s="20"/>
      <c r="E27" s="20"/>
      <c r="F27" s="20"/>
      <c r="G27" s="22"/>
      <c r="H27" s="22"/>
    </row>
    <row r="28" spans="1:8" ht="12" customHeight="1">
      <c r="A28" s="34" t="str">
        <f>MSRP_spreadsheet!A29</f>
        <v>Air Management/Intake System</v>
      </c>
      <c r="B28" s="35"/>
      <c r="C28" s="35"/>
      <c r="D28" s="35"/>
      <c r="E28" s="35"/>
      <c r="F28" s="35"/>
      <c r="G28" s="37"/>
      <c r="H28" s="37"/>
    </row>
    <row r="29" spans="1:8" ht="12" customHeight="1">
      <c r="A29" s="17" t="str">
        <f>MSRP_spreadsheet!A30</f>
        <v>turbocharger</v>
      </c>
      <c r="B29" s="20"/>
      <c r="C29" s="20"/>
      <c r="D29" s="20"/>
      <c r="E29" s="20"/>
      <c r="F29" s="20"/>
      <c r="G29" s="22"/>
      <c r="H29" s="22"/>
    </row>
    <row r="30" spans="1:8" ht="12" customHeight="1">
      <c r="A30" s="17" t="str">
        <f>MSRP_spreadsheet!A31</f>
        <v>supercharger</v>
      </c>
      <c r="B30" s="20"/>
      <c r="C30" s="20"/>
      <c r="D30" s="20"/>
      <c r="E30" s="20"/>
      <c r="F30" s="20"/>
      <c r="G30" s="22"/>
      <c r="H30" s="22"/>
    </row>
    <row r="31" spans="1:8" ht="12" customHeight="1">
      <c r="A31" s="17" t="str">
        <f>MSRP_spreadsheet!A32</f>
        <v>turbocharger/supercharger plumbing</v>
      </c>
      <c r="B31" s="20"/>
      <c r="C31" s="20"/>
      <c r="D31" s="20"/>
      <c r="E31" s="20"/>
      <c r="F31" s="20"/>
      <c r="G31" s="22"/>
      <c r="H31" s="22"/>
    </row>
    <row r="32" spans="1:8" ht="12" customHeight="1">
      <c r="A32" s="38" t="str">
        <f>MSRP_spreadsheet!A33</f>
        <v>air box/air filter</v>
      </c>
      <c r="B32" s="26"/>
      <c r="C32" s="26"/>
      <c r="D32" s="26"/>
      <c r="E32" s="26"/>
      <c r="F32" s="26"/>
      <c r="G32" s="30"/>
      <c r="H32" s="30"/>
    </row>
    <row r="33" spans="1:8" ht="12" customHeight="1">
      <c r="A33" s="17" t="str">
        <f>MSRP_spreadsheet!A34</f>
        <v>intercooler</v>
      </c>
      <c r="B33" s="20"/>
      <c r="C33" s="20"/>
      <c r="D33" s="20"/>
      <c r="E33" s="20"/>
      <c r="F33" s="20"/>
      <c r="G33" s="22"/>
      <c r="H33" s="22"/>
    </row>
    <row r="34" spans="1:8" ht="12" customHeight="1">
      <c r="A34" s="17" t="str">
        <f>MSRP_spreadsheet!A35</f>
        <v>reed valve</v>
      </c>
      <c r="B34" s="20"/>
      <c r="C34" s="20"/>
      <c r="D34" s="20"/>
      <c r="E34" s="20"/>
      <c r="F34" s="20"/>
      <c r="G34" s="22"/>
      <c r="H34" s="22"/>
    </row>
    <row r="35" spans="1:8" ht="12" customHeight="1">
      <c r="A35" s="17" t="str">
        <f>MSRP_spreadsheet!A36</f>
        <v>rotary valve</v>
      </c>
      <c r="B35" s="20"/>
      <c r="C35" s="20"/>
      <c r="D35" s="20"/>
      <c r="E35" s="20"/>
      <c r="F35" s="20"/>
      <c r="G35" s="22"/>
      <c r="H35" s="22"/>
    </row>
    <row r="36" spans="1:8" ht="12" customHeight="1">
      <c r="A36" s="17" t="str">
        <f>MSRP_spreadsheet!A37</f>
        <v>boost bottle</v>
      </c>
      <c r="B36" s="20"/>
      <c r="C36" s="20"/>
      <c r="D36" s="20"/>
      <c r="E36" s="20"/>
      <c r="F36" s="20"/>
      <c r="G36" s="22"/>
      <c r="H36" s="22"/>
    </row>
    <row r="37" spans="1:8" ht="12" customHeight="1">
      <c r="A37" s="17" t="str">
        <f>MSRP_spreadsheet!A38</f>
        <v>fabrication</v>
      </c>
      <c r="B37" s="20"/>
      <c r="C37" s="20"/>
      <c r="D37" s="20"/>
      <c r="E37" s="20"/>
      <c r="F37" s="20"/>
      <c r="G37" s="22"/>
      <c r="H37" s="22"/>
    </row>
    <row r="38" spans="1:8" ht="12" customHeight="1">
      <c r="A38" s="17" t="str">
        <f>MSRP_spreadsheet!A39</f>
        <v>other</v>
      </c>
      <c r="B38" s="20"/>
      <c r="C38" s="20"/>
      <c r="D38" s="20"/>
      <c r="E38" s="20"/>
      <c r="F38" s="20"/>
      <c r="G38" s="22"/>
      <c r="H38" s="22"/>
    </row>
    <row r="39" spans="1:8" ht="12" customHeight="1">
      <c r="A39" s="17"/>
      <c r="B39" s="20"/>
      <c r="C39" s="20"/>
      <c r="D39" s="20"/>
      <c r="E39" s="20"/>
      <c r="F39" s="20"/>
      <c r="G39" s="22"/>
      <c r="H39" s="22"/>
    </row>
    <row r="40" spans="1:8" ht="12" customHeight="1">
      <c r="A40" s="34" t="str">
        <f>MSRP_spreadsheet!A41</f>
        <v>Fuel Management</v>
      </c>
      <c r="B40" s="35"/>
      <c r="C40" s="35"/>
      <c r="D40" s="35"/>
      <c r="E40" s="35"/>
      <c r="F40" s="35"/>
      <c r="G40" s="37"/>
      <c r="H40" s="37"/>
    </row>
    <row r="41" spans="1:8" ht="12" customHeight="1">
      <c r="A41" s="17" t="str">
        <f>MSRP_spreadsheet!A42</f>
        <v>fuel injector (PFI, SDI, DI)</v>
      </c>
      <c r="B41" s="20"/>
      <c r="C41" s="20"/>
      <c r="D41" s="20"/>
      <c r="E41" s="20"/>
      <c r="F41" s="20"/>
      <c r="G41" s="22"/>
      <c r="H41" s="22"/>
    </row>
    <row r="42" spans="1:8" ht="12" customHeight="1">
      <c r="A42" s="17" t="str">
        <f>MSRP_spreadsheet!A43</f>
        <v>throttle body</v>
      </c>
      <c r="B42" s="20"/>
      <c r="C42" s="20"/>
      <c r="D42" s="20"/>
      <c r="E42" s="20"/>
      <c r="F42" s="20"/>
      <c r="G42" s="22"/>
      <c r="H42" s="22"/>
    </row>
    <row r="43" spans="1:8" ht="12" customHeight="1">
      <c r="A43" s="51" t="s">
        <v>47</v>
      </c>
      <c r="B43" s="20"/>
      <c r="C43" s="20"/>
      <c r="D43" s="20"/>
      <c r="E43" s="20"/>
      <c r="F43" s="20"/>
      <c r="G43" s="22"/>
      <c r="H43" s="22"/>
    </row>
    <row r="44" spans="1:8" ht="12" customHeight="1">
      <c r="A44" s="17" t="str">
        <f>MSRP_spreadsheet!A45</f>
        <v>carburetor</v>
      </c>
      <c r="B44" s="20"/>
      <c r="C44" s="20"/>
      <c r="D44" s="20"/>
      <c r="E44" s="20"/>
      <c r="F44" s="20"/>
      <c r="G44" s="22"/>
      <c r="H44" s="22"/>
    </row>
    <row r="45" spans="1:8" ht="12" customHeight="1">
      <c r="A45" s="17" t="str">
        <f>MSRP_spreadsheet!A46</f>
        <v>fuel pump</v>
      </c>
      <c r="B45" s="20"/>
      <c r="C45" s="20"/>
      <c r="D45" s="20"/>
      <c r="E45" s="20"/>
      <c r="F45" s="20"/>
      <c r="G45" s="22"/>
      <c r="H45" s="22"/>
    </row>
    <row r="46" spans="1:8" ht="12" customHeight="1">
      <c r="A46" s="17" t="str">
        <f>MSRP_spreadsheet!A47</f>
        <v>fuel pressure regulator</v>
      </c>
      <c r="B46" s="20"/>
      <c r="C46" s="20"/>
      <c r="D46" s="20"/>
      <c r="E46" s="20"/>
      <c r="F46" s="20"/>
      <c r="G46" s="22"/>
      <c r="H46" s="22"/>
    </row>
    <row r="47" spans="1:8" ht="12" customHeight="1">
      <c r="A47" s="17" t="str">
        <f>MSRP_spreadsheet!A48</f>
        <v>fuel filter</v>
      </c>
      <c r="B47" s="20"/>
      <c r="C47" s="20"/>
      <c r="D47" s="20"/>
      <c r="E47" s="20"/>
      <c r="F47" s="20"/>
      <c r="G47" s="22"/>
      <c r="H47" s="22"/>
    </row>
    <row r="48" spans="1:8" ht="12" customHeight="1">
      <c r="A48" s="17" t="str">
        <f>MSRP_spreadsheet!A49</f>
        <v>fuel line</v>
      </c>
      <c r="B48" s="20"/>
      <c r="C48" s="20"/>
      <c r="D48" s="20"/>
      <c r="E48" s="20"/>
      <c r="F48" s="20"/>
      <c r="G48" s="22"/>
      <c r="H48" s="22"/>
    </row>
    <row r="49" spans="1:8" ht="12" customHeight="1">
      <c r="A49" s="53" t="s">
        <v>55</v>
      </c>
      <c r="B49" s="26"/>
      <c r="C49" s="26"/>
      <c r="D49" s="26"/>
      <c r="E49" s="26">
        <f>33.53+20.1</f>
        <v>53.63</v>
      </c>
      <c r="F49" s="26">
        <v>0</v>
      </c>
      <c r="G49" s="54" t="s">
        <v>60</v>
      </c>
      <c r="H49" s="54" t="s">
        <v>63</v>
      </c>
    </row>
    <row r="50" spans="1:8" ht="12" customHeight="1">
      <c r="A50" s="17" t="str">
        <f>MSRP_spreadsheet!A51</f>
        <v>fabrication</v>
      </c>
      <c r="B50" s="20"/>
      <c r="C50" s="20"/>
      <c r="D50" s="20"/>
      <c r="E50" s="20"/>
      <c r="F50" s="20"/>
      <c r="G50" s="22"/>
      <c r="H50" s="22"/>
    </row>
    <row r="51" spans="1:8" ht="12" customHeight="1">
      <c r="A51" s="17" t="str">
        <f>MSRP_spreadsheet!A52</f>
        <v>other</v>
      </c>
      <c r="B51" s="20"/>
      <c r="C51" s="20"/>
      <c r="D51" s="20"/>
      <c r="E51" s="20"/>
      <c r="F51" s="20"/>
      <c r="G51" s="22"/>
      <c r="H51" s="22"/>
    </row>
    <row r="52" spans="1:8" ht="12" customHeight="1">
      <c r="A52" s="17"/>
      <c r="B52" s="20"/>
      <c r="C52" s="20"/>
      <c r="D52" s="20"/>
      <c r="E52" s="20"/>
      <c r="F52" s="20"/>
      <c r="G52" s="22"/>
      <c r="H52" s="22"/>
    </row>
    <row r="53" spans="1:8" ht="12" customHeight="1">
      <c r="A53" s="34" t="str">
        <f>MSRP_spreadsheet!A54</f>
        <v>Exhaust System</v>
      </c>
      <c r="B53" s="35"/>
      <c r="C53" s="35"/>
      <c r="D53" s="35"/>
      <c r="E53" s="35"/>
      <c r="F53" s="35"/>
      <c r="G53" s="37"/>
      <c r="H53" s="37"/>
    </row>
    <row r="54" spans="1:8" ht="12" customHeight="1">
      <c r="A54" s="17" t="str">
        <f>MSRP_spreadsheet!A55</f>
        <v>muffler</v>
      </c>
      <c r="B54" s="20"/>
      <c r="C54" s="20"/>
      <c r="D54" s="20"/>
      <c r="E54" s="20"/>
      <c r="F54" s="20"/>
      <c r="G54" s="22"/>
      <c r="H54" s="22"/>
    </row>
    <row r="55" spans="1:8" ht="12" customHeight="1">
      <c r="A55" s="38" t="str">
        <f>MSRP_spreadsheet!A56</f>
        <v>Header</v>
      </c>
      <c r="B55" s="28">
        <v>268.74</v>
      </c>
      <c r="C55" s="26"/>
      <c r="D55" s="26"/>
      <c r="E55" s="26"/>
      <c r="F55" s="26">
        <v>0</v>
      </c>
      <c r="G55" s="54" t="s">
        <v>68</v>
      </c>
      <c r="H55" s="54" t="s">
        <v>69</v>
      </c>
    </row>
    <row r="56" spans="1:8" ht="12" customHeight="1">
      <c r="A56" s="38" t="str">
        <f>MSRP_spreadsheet!A57</f>
        <v>catalytic converter</v>
      </c>
      <c r="B56" s="26"/>
      <c r="C56" s="26"/>
      <c r="D56" s="26"/>
      <c r="E56" s="26"/>
      <c r="F56" s="28">
        <v>95</v>
      </c>
      <c r="G56" s="30"/>
      <c r="H56" s="32" t="s">
        <v>73</v>
      </c>
    </row>
    <row r="57" spans="1:8" ht="12" customHeight="1">
      <c r="A57" s="17" t="str">
        <f>MSRP_spreadsheet!A58</f>
        <v>diesel particulate filter</v>
      </c>
      <c r="B57" s="20"/>
      <c r="C57" s="20"/>
      <c r="D57" s="20"/>
      <c r="E57" s="20"/>
      <c r="F57" s="20"/>
      <c r="G57" s="22"/>
      <c r="H57" s="22"/>
    </row>
    <row r="58" spans="1:8" ht="12" customHeight="1">
      <c r="A58" s="53" t="s">
        <v>75</v>
      </c>
      <c r="B58" s="26"/>
      <c r="C58" s="26"/>
      <c r="D58" s="26"/>
      <c r="E58" s="26"/>
      <c r="F58" s="28">
        <v>42.97</v>
      </c>
      <c r="G58" s="30"/>
      <c r="H58" s="32" t="s">
        <v>76</v>
      </c>
    </row>
    <row r="59" spans="1:8" ht="12" customHeight="1">
      <c r="A59" s="17" t="str">
        <f>MSRP_spreadsheet!A60</f>
        <v>secondary air pump</v>
      </c>
      <c r="B59" s="20"/>
      <c r="C59" s="20"/>
      <c r="D59" s="20"/>
      <c r="E59" s="20"/>
      <c r="F59" s="20"/>
      <c r="G59" s="22"/>
      <c r="H59" s="22"/>
    </row>
    <row r="60" spans="1:8" ht="12" customHeight="1">
      <c r="A60" s="17" t="str">
        <f>MSRP_spreadsheet!A61</f>
        <v>air pump plumbing</v>
      </c>
      <c r="B60" s="20"/>
      <c r="C60" s="20"/>
      <c r="D60" s="20"/>
      <c r="E60" s="20"/>
      <c r="F60" s="20"/>
      <c r="G60" s="22"/>
      <c r="H60" s="22"/>
    </row>
    <row r="61" spans="1:8" ht="12" customHeight="1">
      <c r="A61" s="17" t="str">
        <f>MSRP_spreadsheet!A62</f>
        <v>heat management</v>
      </c>
      <c r="B61" s="20"/>
      <c r="C61" s="20"/>
      <c r="D61" s="20"/>
      <c r="E61" s="20"/>
      <c r="F61" s="20"/>
      <c r="G61" s="22"/>
      <c r="H61" s="22"/>
    </row>
    <row r="62" spans="1:8" ht="12" customHeight="1">
      <c r="A62" s="17" t="str">
        <f>MSRP_spreadsheet!A63</f>
        <v>fabrication</v>
      </c>
      <c r="B62" s="20"/>
      <c r="C62" s="20"/>
      <c r="D62" s="20"/>
      <c r="E62" s="20"/>
      <c r="F62" s="20"/>
      <c r="G62" s="22"/>
      <c r="H62" s="22"/>
    </row>
    <row r="63" spans="1:8" ht="12" customHeight="1">
      <c r="A63" s="17" t="str">
        <f>MSRP_spreadsheet!A64</f>
        <v>other</v>
      </c>
      <c r="B63" s="20"/>
      <c r="C63" s="20"/>
      <c r="D63" s="20"/>
      <c r="E63" s="20"/>
      <c r="F63" s="20"/>
      <c r="G63" s="22"/>
      <c r="H63" s="22"/>
    </row>
    <row r="64" spans="1:8" ht="12" customHeight="1">
      <c r="A64" s="17"/>
      <c r="B64" s="20"/>
      <c r="C64" s="20"/>
      <c r="D64" s="20"/>
      <c r="E64" s="20"/>
      <c r="F64" s="20"/>
      <c r="G64" s="22"/>
      <c r="H64" s="22"/>
    </row>
    <row r="65" spans="1:8" ht="12" customHeight="1">
      <c r="A65" s="34" t="str">
        <f>MSRP_spreadsheet!A66</f>
        <v>Front Suspension</v>
      </c>
      <c r="B65" s="35"/>
      <c r="C65" s="35"/>
      <c r="D65" s="35"/>
      <c r="E65" s="35"/>
      <c r="F65" s="35"/>
      <c r="G65" s="37"/>
      <c r="H65" s="37"/>
    </row>
    <row r="66" spans="1:8" ht="12" customHeight="1">
      <c r="A66" s="17" t="str">
        <f>MSRP_spreadsheet!A67</f>
        <v>skis</v>
      </c>
      <c r="B66" s="20"/>
      <c r="C66" s="20"/>
      <c r="D66" s="20"/>
      <c r="E66" s="20"/>
      <c r="F66" s="20"/>
      <c r="G66" s="22"/>
      <c r="H66" s="22"/>
    </row>
    <row r="67" spans="1:8" ht="12" customHeight="1">
      <c r="A67" s="38" t="str">
        <f>MSRP_spreadsheet!A68</f>
        <v>shocks &amp; springs</v>
      </c>
      <c r="B67" s="26">
        <f>(50+85)*2</f>
        <v>270</v>
      </c>
      <c r="C67" s="26"/>
      <c r="D67" s="26">
        <f>399*2</f>
        <v>798</v>
      </c>
      <c r="E67" s="26">
        <f>MAX(B67:D67)*1.5-B67</f>
        <v>927</v>
      </c>
      <c r="F67" s="26">
        <f>E67</f>
        <v>927</v>
      </c>
      <c r="G67" s="54" t="s">
        <v>88</v>
      </c>
      <c r="H67" s="30"/>
    </row>
    <row r="68" spans="1:8" ht="12" customHeight="1">
      <c r="A68" s="17" t="str">
        <f>MSRP_spreadsheet!A69</f>
        <v>trailing arms/A-arms</v>
      </c>
      <c r="B68" s="20"/>
      <c r="C68" s="20"/>
      <c r="D68" s="20"/>
      <c r="E68" s="20"/>
      <c r="F68" s="20"/>
      <c r="G68" s="22"/>
      <c r="H68" s="22"/>
    </row>
    <row r="69" spans="1:8" ht="12" customHeight="1">
      <c r="A69" s="17" t="str">
        <f>MSRP_spreadsheet!A70</f>
        <v>steering components</v>
      </c>
      <c r="B69" s="20"/>
      <c r="C69" s="20"/>
      <c r="D69" s="20"/>
      <c r="E69" s="20"/>
      <c r="F69" s="20"/>
      <c r="G69" s="22"/>
      <c r="H69" s="22"/>
    </row>
    <row r="70" spans="1:8" ht="12" customHeight="1">
      <c r="A70" s="17" t="str">
        <f>MSRP_spreadsheet!A71</f>
        <v>fabrication</v>
      </c>
      <c r="B70" s="20"/>
      <c r="C70" s="20"/>
      <c r="D70" s="20"/>
      <c r="E70" s="20"/>
      <c r="F70" s="20"/>
      <c r="G70" s="22"/>
      <c r="H70" s="22"/>
    </row>
    <row r="71" spans="1:8" ht="12" customHeight="1">
      <c r="A71" s="17" t="str">
        <f>MSRP_spreadsheet!A72</f>
        <v>other</v>
      </c>
      <c r="B71" s="20"/>
      <c r="C71" s="20"/>
      <c r="D71" s="20"/>
      <c r="E71" s="20"/>
      <c r="F71" s="20"/>
      <c r="G71" s="22"/>
      <c r="H71" s="22"/>
    </row>
    <row r="72" spans="1:8" ht="12" customHeight="1">
      <c r="A72" s="17"/>
      <c r="B72" s="20"/>
      <c r="C72" s="20"/>
      <c r="D72" s="20"/>
      <c r="E72" s="20"/>
      <c r="F72" s="20"/>
      <c r="G72" s="22"/>
      <c r="H72" s="22"/>
    </row>
    <row r="73" spans="1:8" ht="12" customHeight="1">
      <c r="A73" s="34" t="str">
        <f>MSRP_spreadsheet!A74</f>
        <v>Rear Suspension</v>
      </c>
      <c r="B73" s="35"/>
      <c r="C73" s="35"/>
      <c r="D73" s="35"/>
      <c r="E73" s="35"/>
      <c r="F73" s="35"/>
      <c r="G73" s="37"/>
      <c r="H73" s="37"/>
    </row>
    <row r="74" spans="1:8" ht="12" customHeight="1">
      <c r="A74" s="17" t="str">
        <f>MSRP_spreadsheet!A75</f>
        <v>wheels</v>
      </c>
      <c r="B74" s="20"/>
      <c r="C74" s="20"/>
      <c r="D74" s="20"/>
      <c r="E74" s="20"/>
      <c r="F74" s="20"/>
      <c r="G74" s="22"/>
      <c r="H74" s="22"/>
    </row>
    <row r="75" spans="1:8" ht="12" customHeight="1">
      <c r="A75" s="38" t="str">
        <f>MSRP_spreadsheet!A76</f>
        <v>shocks &amp; springs</v>
      </c>
      <c r="B75" s="26">
        <f>(270)</f>
        <v>270</v>
      </c>
      <c r="C75" s="26"/>
      <c r="D75" s="28">
        <v>999</v>
      </c>
      <c r="E75" s="26">
        <f>MAX(B75:D75)*1.5-B75</f>
        <v>1228.5</v>
      </c>
      <c r="F75" s="26">
        <f>E75</f>
        <v>1228.5</v>
      </c>
      <c r="G75" s="54" t="s">
        <v>88</v>
      </c>
      <c r="H75" s="30"/>
    </row>
    <row r="76" spans="1:8" ht="12" customHeight="1">
      <c r="A76" s="17" t="str">
        <f>MSRP_spreadsheet!A77</f>
        <v>hyfax/sliders</v>
      </c>
      <c r="B76" s="20"/>
      <c r="C76" s="20"/>
      <c r="D76" s="20"/>
      <c r="E76" s="20"/>
      <c r="F76" s="20"/>
      <c r="G76" s="22"/>
      <c r="H76" s="22"/>
    </row>
    <row r="77" spans="1:8" ht="12" customHeight="1">
      <c r="A77" s="17" t="str">
        <f>MSRP_spreadsheet!A78</f>
        <v>mount points</v>
      </c>
      <c r="B77" s="20"/>
      <c r="C77" s="20"/>
      <c r="D77" s="20"/>
      <c r="E77" s="20"/>
      <c r="F77" s="20"/>
      <c r="G77" s="22"/>
      <c r="H77" s="22"/>
    </row>
    <row r="78" spans="1:8" ht="12" customHeight="1">
      <c r="A78" s="17" t="str">
        <f>MSRP_spreadsheet!A79</f>
        <v>fabrication</v>
      </c>
      <c r="B78" s="20"/>
      <c r="C78" s="20"/>
      <c r="D78" s="20"/>
      <c r="E78" s="20"/>
      <c r="F78" s="20"/>
      <c r="G78" s="22"/>
      <c r="H78" s="22"/>
    </row>
    <row r="79" spans="1:8" ht="12" customHeight="1">
      <c r="A79" s="17" t="str">
        <f>MSRP_spreadsheet!A80</f>
        <v>other</v>
      </c>
      <c r="B79" s="20"/>
      <c r="C79" s="20"/>
      <c r="D79" s="20"/>
      <c r="E79" s="20"/>
      <c r="F79" s="20"/>
      <c r="G79" s="22"/>
      <c r="H79" s="22"/>
    </row>
    <row r="80" spans="1:8" ht="12" customHeight="1">
      <c r="A80" s="17"/>
      <c r="B80" s="20"/>
      <c r="C80" s="20"/>
      <c r="D80" s="20"/>
      <c r="E80" s="20"/>
      <c r="F80" s="20"/>
      <c r="G80" s="22"/>
      <c r="H80" s="22"/>
    </row>
    <row r="81" spans="1:8" ht="12" customHeight="1">
      <c r="A81" s="34" t="str">
        <f>MSRP_spreadsheet!A82</f>
        <v>Drivetrain</v>
      </c>
      <c r="B81" s="35"/>
      <c r="C81" s="35"/>
      <c r="D81" s="35"/>
      <c r="E81" s="35"/>
      <c r="F81" s="35"/>
      <c r="G81" s="37"/>
      <c r="H81" s="37"/>
    </row>
    <row r="82" spans="1:8" ht="12" customHeight="1">
      <c r="A82" s="17" t="str">
        <f>MSRP_spreadsheet!A83</f>
        <v>track</v>
      </c>
      <c r="B82" s="20"/>
      <c r="C82" s="20"/>
      <c r="D82" s="20"/>
      <c r="E82" s="20"/>
      <c r="F82" s="20"/>
      <c r="G82" s="22"/>
      <c r="H82" s="22"/>
    </row>
    <row r="83" spans="1:8" ht="12" customHeight="1">
      <c r="A83" s="17" t="str">
        <f>MSRP_spreadsheet!A84</f>
        <v>studs</v>
      </c>
      <c r="B83" s="20"/>
      <c r="C83" s="20"/>
      <c r="D83" s="20"/>
      <c r="E83" s="20"/>
      <c r="F83" s="20"/>
      <c r="G83" s="22"/>
      <c r="H83" s="22"/>
    </row>
    <row r="84" spans="1:8" ht="12" customHeight="1">
      <c r="A84" s="17" t="str">
        <f>MSRP_spreadsheet!A85</f>
        <v>driveshaft/drive sprockets</v>
      </c>
      <c r="B84" s="20"/>
      <c r="C84" s="20"/>
      <c r="D84" s="20"/>
      <c r="E84" s="20"/>
      <c r="F84" s="20"/>
      <c r="G84" s="22"/>
      <c r="H84" s="22"/>
    </row>
    <row r="85" spans="1:8" ht="12" customHeight="1">
      <c r="A85" s="17" t="str">
        <f>MSRP_spreadsheet!A86</f>
        <v>jackshaft</v>
      </c>
      <c r="B85" s="20"/>
      <c r="C85" s="20"/>
      <c r="D85" s="20"/>
      <c r="E85" s="20"/>
      <c r="F85" s="20"/>
      <c r="G85" s="22"/>
      <c r="H85" s="22"/>
    </row>
    <row r="86" spans="1:8" ht="12" customHeight="1">
      <c r="A86" s="17" t="str">
        <f>MSRP_spreadsheet!A87</f>
        <v>chaincase/gear box</v>
      </c>
      <c r="B86" s="20"/>
      <c r="C86" s="20"/>
      <c r="D86" s="20"/>
      <c r="E86" s="20"/>
      <c r="F86" s="20"/>
      <c r="G86" s="22"/>
      <c r="H86" s="22"/>
    </row>
    <row r="87" spans="1:8" ht="12" customHeight="1">
      <c r="A87" s="51" t="s">
        <v>107</v>
      </c>
      <c r="B87" s="20"/>
      <c r="C87" s="20"/>
      <c r="D87" s="20"/>
      <c r="E87" s="20"/>
      <c r="F87" s="20"/>
      <c r="G87" s="22"/>
      <c r="H87" s="22"/>
    </row>
    <row r="88" spans="1:8" ht="12" customHeight="1">
      <c r="A88" s="17" t="str">
        <f>MSRP_spreadsheet!A90</f>
        <v>driven clutch</v>
      </c>
      <c r="B88" s="20"/>
      <c r="C88" s="20"/>
      <c r="D88" s="20"/>
      <c r="E88" s="20"/>
      <c r="F88" s="20"/>
      <c r="G88" s="22"/>
      <c r="H88" s="22"/>
    </row>
    <row r="89" spans="1:8" ht="12" customHeight="1">
      <c r="A89" s="17" t="str">
        <f>MSRP_spreadsheet!A91</f>
        <v>drive belt</v>
      </c>
      <c r="B89" s="20"/>
      <c r="C89" s="20"/>
      <c r="D89" s="20"/>
      <c r="E89" s="20"/>
      <c r="F89" s="20"/>
      <c r="G89" s="22"/>
      <c r="H89" s="22"/>
    </row>
    <row r="90" spans="1:8" ht="12" customHeight="1">
      <c r="A90" s="17" t="str">
        <f>MSRP_spreadsheet!A92</f>
        <v>cvt guarding/cover</v>
      </c>
      <c r="B90" s="20"/>
      <c r="C90" s="20"/>
      <c r="D90" s="20"/>
      <c r="E90" s="20"/>
      <c r="F90" s="20"/>
      <c r="G90" s="22"/>
      <c r="H90" s="22"/>
    </row>
    <row r="91" spans="1:8" ht="12" customHeight="1">
      <c r="A91" s="53" t="s">
        <v>108</v>
      </c>
      <c r="B91" s="26">
        <f>197.5*1.5</f>
        <v>296.25</v>
      </c>
      <c r="C91" s="26"/>
      <c r="D91" s="26"/>
      <c r="E91" s="26"/>
      <c r="F91" s="26">
        <f>MAX(B91:E91)</f>
        <v>296.25</v>
      </c>
      <c r="G91" s="54" t="s">
        <v>112</v>
      </c>
      <c r="H91" s="30"/>
    </row>
    <row r="92" spans="1:8" ht="12" customHeight="1">
      <c r="A92" s="17" t="str">
        <f>MSRP_spreadsheet!A94</f>
        <v>fabrication</v>
      </c>
      <c r="B92" s="20"/>
      <c r="C92" s="20"/>
      <c r="D92" s="20"/>
      <c r="E92" s="20"/>
      <c r="F92" s="20"/>
      <c r="G92" s="22"/>
      <c r="H92" s="22"/>
    </row>
    <row r="93" spans="1:8" ht="12" customHeight="1">
      <c r="A93" s="17" t="str">
        <f>MSRP_spreadsheet!A95</f>
        <v>other</v>
      </c>
      <c r="B93" s="20"/>
      <c r="C93" s="20"/>
      <c r="D93" s="20"/>
      <c r="E93" s="20"/>
      <c r="F93" s="20"/>
      <c r="G93" s="22"/>
      <c r="H93" s="22"/>
    </row>
    <row r="94" spans="1:8" ht="12" customHeight="1">
      <c r="A94" s="17"/>
      <c r="B94" s="20"/>
      <c r="C94" s="20"/>
      <c r="D94" s="20"/>
      <c r="E94" s="20"/>
      <c r="F94" s="20"/>
      <c r="G94" s="22"/>
      <c r="H94" s="22"/>
    </row>
    <row r="95" spans="1:8" ht="12" customHeight="1">
      <c r="A95" s="34" t="str">
        <f>MSRP_spreadsheet!A97</f>
        <v>Cooling System</v>
      </c>
      <c r="B95" s="35"/>
      <c r="C95" s="35"/>
      <c r="D95" s="35"/>
      <c r="E95" s="35"/>
      <c r="F95" s="35"/>
      <c r="G95" s="37"/>
      <c r="H95" s="37"/>
    </row>
    <row r="96" spans="1:8" ht="12" customHeight="1">
      <c r="A96" s="17" t="str">
        <f>MSRP_spreadsheet!A98</f>
        <v>radiator</v>
      </c>
      <c r="B96" s="20"/>
      <c r="C96" s="20"/>
      <c r="D96" s="20"/>
      <c r="E96" s="20"/>
      <c r="F96" s="20"/>
      <c r="G96" s="22"/>
      <c r="H96" s="22"/>
    </row>
    <row r="97" spans="1:8" ht="12" customHeight="1">
      <c r="A97" s="17" t="str">
        <f>MSRP_spreadsheet!A99</f>
        <v>coolant pump</v>
      </c>
      <c r="B97" s="20"/>
      <c r="C97" s="20"/>
      <c r="D97" s="20"/>
      <c r="E97" s="20"/>
      <c r="F97" s="20"/>
      <c r="G97" s="22"/>
      <c r="H97" s="22"/>
    </row>
    <row r="98" spans="1:8" ht="12" customHeight="1">
      <c r="A98" s="17" t="str">
        <f>MSRP_spreadsheet!A100</f>
        <v>fan</v>
      </c>
      <c r="B98" s="20"/>
      <c r="C98" s="20"/>
      <c r="D98" s="20"/>
      <c r="E98" s="20"/>
      <c r="F98" s="20"/>
      <c r="G98" s="22"/>
      <c r="H98" s="22"/>
    </row>
    <row r="99" spans="1:8" ht="12" customHeight="1">
      <c r="A99" s="17" t="str">
        <f>MSRP_spreadsheet!A101</f>
        <v>heat exchanger</v>
      </c>
      <c r="B99" s="20"/>
      <c r="C99" s="20"/>
      <c r="D99" s="20"/>
      <c r="E99" s="20"/>
      <c r="F99" s="20"/>
      <c r="G99" s="22"/>
      <c r="H99" s="22"/>
    </row>
    <row r="100" spans="1:8" ht="12" customHeight="1">
      <c r="A100" s="17" t="str">
        <f>MSRP_spreadsheet!A102</f>
        <v>thermostat</v>
      </c>
      <c r="B100" s="20"/>
      <c r="C100" s="20"/>
      <c r="D100" s="20"/>
      <c r="E100" s="20"/>
      <c r="F100" s="20"/>
      <c r="G100" s="22"/>
      <c r="H100" s="22"/>
    </row>
    <row r="101" spans="1:8" ht="12" customHeight="1">
      <c r="A101" s="51" t="s">
        <v>118</v>
      </c>
      <c r="B101" s="20"/>
      <c r="C101" s="20"/>
      <c r="D101" s="20"/>
      <c r="E101" s="20"/>
      <c r="F101" s="20"/>
      <c r="G101" s="22"/>
      <c r="H101" s="22"/>
    </row>
    <row r="102" spans="1:8" ht="12" customHeight="1">
      <c r="A102" s="17" t="str">
        <f>MSRP_spreadsheet!A104</f>
        <v>fabrication</v>
      </c>
      <c r="B102" s="20"/>
      <c r="C102" s="20"/>
      <c r="D102" s="20"/>
      <c r="E102" s="20"/>
      <c r="F102" s="20"/>
      <c r="G102" s="22"/>
      <c r="H102" s="22"/>
    </row>
    <row r="103" spans="1:8" ht="12" customHeight="1">
      <c r="A103" s="17" t="str">
        <f>MSRP_spreadsheet!A105</f>
        <v>other</v>
      </c>
      <c r="B103" s="20"/>
      <c r="C103" s="20"/>
      <c r="D103" s="20"/>
      <c r="E103" s="20"/>
      <c r="F103" s="20"/>
      <c r="G103" s="22"/>
      <c r="H103" s="22"/>
    </row>
    <row r="104" spans="1:8" ht="12" customHeight="1">
      <c r="A104" s="17"/>
      <c r="B104" s="20"/>
      <c r="C104" s="20"/>
      <c r="D104" s="20"/>
      <c r="E104" s="20"/>
      <c r="F104" s="20"/>
      <c r="G104" s="22"/>
      <c r="H104" s="22"/>
    </row>
    <row r="105" spans="1:8" ht="12" customHeight="1">
      <c r="A105" s="34" t="str">
        <f>MSRP_spreadsheet!A107</f>
        <v>Noise/Vibration/Harshness</v>
      </c>
      <c r="B105" s="35"/>
      <c r="C105" s="35"/>
      <c r="D105" s="35"/>
      <c r="E105" s="35"/>
      <c r="F105" s="35"/>
      <c r="G105" s="37"/>
      <c r="H105" s="37"/>
    </row>
    <row r="106" spans="1:8" ht="12" customHeight="1">
      <c r="A106" s="17" t="str">
        <f>MSRP_spreadsheet!A108</f>
        <v>skirting</v>
      </c>
      <c r="B106" s="20"/>
      <c r="C106" s="20"/>
      <c r="D106" s="20"/>
      <c r="E106" s="20"/>
      <c r="F106" s="20"/>
      <c r="G106" s="22"/>
      <c r="H106" s="22"/>
    </row>
    <row r="107" spans="1:8" ht="12" customHeight="1">
      <c r="A107" s="38" t="str">
        <f>MSRP_spreadsheet!A109</f>
        <v>hood lining</v>
      </c>
      <c r="B107" s="26"/>
      <c r="C107" s="26"/>
      <c r="D107" s="26"/>
      <c r="E107" s="26"/>
      <c r="F107" s="28">
        <v>16.73</v>
      </c>
      <c r="G107" s="54" t="s">
        <v>121</v>
      </c>
      <c r="H107" s="54" t="s">
        <v>122</v>
      </c>
    </row>
    <row r="108" spans="1:8" ht="12" customHeight="1">
      <c r="A108" s="38" t="str">
        <f>MSRP_spreadsheet!A110</f>
        <v>tunnel lining</v>
      </c>
      <c r="B108" s="26"/>
      <c r="C108" s="26"/>
      <c r="D108" s="26"/>
      <c r="E108" s="26"/>
      <c r="F108" s="28">
        <v>19.989999999999998</v>
      </c>
      <c r="G108" s="30"/>
      <c r="H108" s="54" t="s">
        <v>126</v>
      </c>
    </row>
    <row r="109" spans="1:8" ht="12" customHeight="1">
      <c r="A109" s="17" t="str">
        <f>MSRP_spreadsheet!A111</f>
        <v>fiberglass packing</v>
      </c>
      <c r="B109" s="20"/>
      <c r="C109" s="20"/>
      <c r="D109" s="20"/>
      <c r="E109" s="20"/>
      <c r="F109" s="20"/>
      <c r="G109" s="22"/>
      <c r="H109" s="22"/>
    </row>
    <row r="110" spans="1:8" ht="12" customHeight="1">
      <c r="A110" s="17" t="str">
        <f>MSRP_spreadsheet!A112</f>
        <v>other</v>
      </c>
      <c r="B110" s="20"/>
      <c r="C110" s="20"/>
      <c r="D110" s="20"/>
      <c r="E110" s="20"/>
      <c r="F110" s="20"/>
      <c r="G110" s="22"/>
      <c r="H110" s="22"/>
    </row>
    <row r="111" spans="1:8" ht="12" customHeight="1">
      <c r="A111" s="17"/>
      <c r="B111" s="20"/>
      <c r="C111" s="20"/>
      <c r="D111" s="20"/>
      <c r="E111" s="20"/>
      <c r="F111" s="20"/>
      <c r="G111" s="22"/>
      <c r="H111" s="22"/>
    </row>
    <row r="112" spans="1:8" ht="12" customHeight="1">
      <c r="A112" s="34" t="str">
        <f>MSRP_spreadsheet!A114</f>
        <v>Chassis</v>
      </c>
      <c r="B112" s="35"/>
      <c r="C112" s="35"/>
      <c r="D112" s="35"/>
      <c r="E112" s="35"/>
      <c r="F112" s="35"/>
      <c r="G112" s="37"/>
      <c r="H112" s="37"/>
    </row>
    <row r="113" spans="1:8" ht="12" customHeight="1">
      <c r="A113" s="38" t="str">
        <f>MSRP_spreadsheet!A115</f>
        <v>bulkhead modification</v>
      </c>
      <c r="B113" s="28">
        <v>88</v>
      </c>
      <c r="C113" s="26"/>
      <c r="D113" s="28">
        <f>22.73+(0.5*55)</f>
        <v>50.230000000000004</v>
      </c>
      <c r="E113" s="26">
        <f>MAX(B113:D113)*1.5</f>
        <v>132</v>
      </c>
      <c r="F113" s="26">
        <f>E113-B113</f>
        <v>44</v>
      </c>
      <c r="G113" s="54" t="s">
        <v>132</v>
      </c>
      <c r="H113" s="54" t="s">
        <v>133</v>
      </c>
    </row>
    <row r="114" spans="1:8" ht="12" customHeight="1">
      <c r="A114" s="17" t="str">
        <f>MSRP_spreadsheet!A116</f>
        <v>tunnel modification</v>
      </c>
      <c r="B114" s="20"/>
      <c r="C114" s="20"/>
      <c r="D114" s="20"/>
      <c r="E114" s="20"/>
      <c r="F114" s="20"/>
      <c r="G114" s="22"/>
      <c r="H114" s="22"/>
    </row>
    <row r="115" spans="1:8" ht="12" customHeight="1">
      <c r="A115" s="17" t="str">
        <f>MSRP_spreadsheet!A117</f>
        <v>seat</v>
      </c>
      <c r="B115" s="20"/>
      <c r="C115" s="20"/>
      <c r="D115" s="20"/>
      <c r="E115" s="20"/>
      <c r="F115" s="20"/>
      <c r="G115" s="22"/>
      <c r="H115" s="22"/>
    </row>
    <row r="116" spans="1:8" ht="12" customHeight="1">
      <c r="A116" s="17" t="str">
        <f>MSRP_spreadsheet!A118</f>
        <v>hood</v>
      </c>
      <c r="B116" s="20"/>
      <c r="C116" s="20"/>
      <c r="D116" s="20"/>
      <c r="E116" s="20"/>
      <c r="F116" s="20"/>
      <c r="G116" s="22"/>
      <c r="H116" s="22"/>
    </row>
    <row r="117" spans="1:8" ht="12" customHeight="1">
      <c r="A117" s="17" t="str">
        <f>MSRP_spreadsheet!A119</f>
        <v>windshield</v>
      </c>
      <c r="B117" s="20"/>
      <c r="C117" s="20"/>
      <c r="D117" s="20"/>
      <c r="E117" s="20"/>
      <c r="F117" s="20"/>
      <c r="G117" s="22"/>
      <c r="H117" s="22"/>
    </row>
    <row r="118" spans="1:8" ht="12" customHeight="1">
      <c r="A118" s="17" t="str">
        <f>MSRP_spreadsheet!A120</f>
        <v>motor mounts</v>
      </c>
      <c r="B118" s="20"/>
      <c r="C118" s="20"/>
      <c r="D118" s="20"/>
      <c r="E118" s="20"/>
      <c r="F118" s="20"/>
      <c r="G118" s="22"/>
      <c r="H118" s="22"/>
    </row>
    <row r="119" spans="1:8" ht="12" customHeight="1">
      <c r="A119" s="17" t="str">
        <f>MSRP_spreadsheet!A121</f>
        <v>fuel tank</v>
      </c>
      <c r="B119" s="20"/>
      <c r="C119" s="20"/>
      <c r="D119" s="20"/>
      <c r="E119" s="20"/>
      <c r="F119" s="20"/>
      <c r="G119" s="22"/>
      <c r="H119" s="22"/>
    </row>
    <row r="120" spans="1:8" ht="12" customHeight="1">
      <c r="A120" s="17" t="str">
        <f>MSRP_spreadsheet!A122</f>
        <v>battery box</v>
      </c>
      <c r="B120" s="20"/>
      <c r="C120" s="20"/>
      <c r="D120" s="20"/>
      <c r="E120" s="20"/>
      <c r="F120" s="20"/>
      <c r="G120" s="22"/>
      <c r="H120" s="22"/>
    </row>
    <row r="121" spans="1:8" ht="12" customHeight="1">
      <c r="A121" s="17" t="str">
        <f>MSRP_spreadsheet!A123</f>
        <v>handlebars/hooks/risers</v>
      </c>
      <c r="B121" s="20"/>
      <c r="C121" s="20"/>
      <c r="D121" s="20"/>
      <c r="E121" s="20"/>
      <c r="F121" s="20"/>
      <c r="G121" s="22"/>
      <c r="H121" s="22"/>
    </row>
    <row r="122" spans="1:8" ht="12" customHeight="1">
      <c r="A122" s="17" t="str">
        <f>MSRP_spreadsheet!A124</f>
        <v>hand guards</v>
      </c>
      <c r="B122" s="20"/>
      <c r="C122" s="20"/>
      <c r="D122" s="20"/>
      <c r="E122" s="20"/>
      <c r="F122" s="20"/>
      <c r="G122" s="22"/>
      <c r="H122" s="22"/>
    </row>
    <row r="123" spans="1:8" ht="12" customHeight="1">
      <c r="A123" s="17" t="str">
        <f>MSRP_spreadsheet!A125</f>
        <v>throttle</v>
      </c>
      <c r="B123" s="20"/>
      <c r="C123" s="20"/>
      <c r="D123" s="20"/>
      <c r="E123" s="20"/>
      <c r="F123" s="20"/>
      <c r="G123" s="22"/>
      <c r="H123" s="22"/>
    </row>
    <row r="124" spans="1:8" ht="12" customHeight="1">
      <c r="A124" s="17" t="str">
        <f>MSRP_spreadsheet!A126</f>
        <v>brake system</v>
      </c>
      <c r="B124" s="20"/>
      <c r="C124" s="20"/>
      <c r="D124" s="20"/>
      <c r="E124" s="20"/>
      <c r="F124" s="20"/>
      <c r="G124" s="22"/>
      <c r="H124" s="22"/>
    </row>
    <row r="125" spans="1:8" ht="12" customHeight="1">
      <c r="A125" s="17" t="str">
        <f>MSRP_spreadsheet!A127</f>
        <v>heated grips</v>
      </c>
      <c r="B125" s="20"/>
      <c r="C125" s="20"/>
      <c r="D125" s="20"/>
      <c r="E125" s="20"/>
      <c r="F125" s="20"/>
      <c r="G125" s="22"/>
      <c r="H125" s="22"/>
    </row>
    <row r="126" spans="1:8" ht="12" customHeight="1">
      <c r="A126" s="17" t="str">
        <f>MSRP_spreadsheet!A132</f>
        <v>fabrication</v>
      </c>
      <c r="B126" s="20"/>
      <c r="C126" s="20"/>
      <c r="D126" s="20"/>
      <c r="E126" s="20"/>
      <c r="F126" s="20"/>
      <c r="G126" s="22"/>
      <c r="H126" s="22"/>
    </row>
    <row r="127" spans="1:8" ht="12" customHeight="1">
      <c r="A127" s="67" t="s">
        <v>143</v>
      </c>
      <c r="B127" s="68"/>
      <c r="C127" s="68"/>
      <c r="D127" s="70">
        <v>549</v>
      </c>
      <c r="E127" s="68"/>
      <c r="F127" s="72">
        <v>0</v>
      </c>
      <c r="G127" s="73"/>
      <c r="H127" s="73" t="s">
        <v>150</v>
      </c>
    </row>
    <row r="128" spans="1:8" ht="12" customHeight="1">
      <c r="A128" s="74" t="s">
        <v>151</v>
      </c>
      <c r="B128" s="70">
        <v>95.28</v>
      </c>
      <c r="C128" s="68"/>
      <c r="D128" s="68"/>
      <c r="E128" s="68"/>
      <c r="F128" s="75">
        <v>0</v>
      </c>
      <c r="G128" s="73" t="s">
        <v>155</v>
      </c>
      <c r="H128" s="76" t="s">
        <v>156</v>
      </c>
    </row>
    <row r="129" spans="1:8" ht="12" customHeight="1">
      <c r="A129" s="53" t="s">
        <v>160</v>
      </c>
      <c r="B129" s="77"/>
      <c r="C129" s="77"/>
      <c r="D129" s="79">
        <v>57.29</v>
      </c>
      <c r="E129" s="77"/>
      <c r="F129" s="77">
        <v>0</v>
      </c>
      <c r="G129" s="80"/>
      <c r="H129" s="81" t="s">
        <v>165</v>
      </c>
    </row>
    <row r="130" spans="1:8" ht="12" customHeight="1">
      <c r="A130" s="51" t="s">
        <v>167</v>
      </c>
      <c r="B130" s="82"/>
      <c r="C130" s="82"/>
      <c r="D130" s="82"/>
      <c r="E130" s="82"/>
      <c r="F130" s="82"/>
      <c r="G130" s="83"/>
      <c r="H130" s="83"/>
    </row>
    <row r="131" spans="1:8" ht="12" customHeight="1">
      <c r="A131" s="17" t="str">
        <f>MSRP_spreadsheet!A133</f>
        <v>other</v>
      </c>
      <c r="B131" s="20"/>
      <c r="C131" s="20"/>
      <c r="D131" s="20"/>
      <c r="E131" s="20"/>
      <c r="F131" s="20"/>
      <c r="G131" s="22"/>
      <c r="H131" s="22"/>
    </row>
    <row r="132" spans="1:8" ht="12" customHeight="1">
      <c r="A132" s="17"/>
      <c r="B132" s="20"/>
      <c r="C132" s="20"/>
      <c r="D132" s="20"/>
      <c r="E132" s="20"/>
      <c r="F132" s="20"/>
      <c r="G132" s="22"/>
      <c r="H132" s="22"/>
    </row>
    <row r="133" spans="1:8" ht="12" customHeight="1">
      <c r="A133" s="84" t="s">
        <v>177</v>
      </c>
      <c r="B133" s="35"/>
      <c r="C133" s="35"/>
      <c r="D133" s="35"/>
      <c r="E133" s="35"/>
      <c r="F133" s="35"/>
      <c r="G133" s="37"/>
      <c r="H133" s="37"/>
    </row>
    <row r="134" spans="1:8" ht="12" customHeight="1">
      <c r="A134" s="17" t="str">
        <f>MSRP_spreadsheet!A136</f>
        <v>battery(s)</v>
      </c>
      <c r="B134" s="20"/>
      <c r="C134" s="20"/>
      <c r="D134" s="20"/>
      <c r="E134" s="20"/>
      <c r="F134" s="20"/>
      <c r="G134" s="22"/>
      <c r="H134" s="22"/>
    </row>
    <row r="135" spans="1:8" ht="12" customHeight="1">
      <c r="A135" s="38" t="str">
        <f>MSRP_spreadsheet!A137</f>
        <v>switches</v>
      </c>
      <c r="B135" s="26"/>
      <c r="C135" s="26"/>
      <c r="D135" s="26"/>
      <c r="E135" s="26"/>
      <c r="F135" s="31">
        <f t="shared" ref="F135:F138" si="0">MAX(B135:E135)</f>
        <v>0</v>
      </c>
      <c r="G135" s="32"/>
      <c r="H135" s="32" t="s">
        <v>91</v>
      </c>
    </row>
    <row r="136" spans="1:8" ht="12" customHeight="1">
      <c r="A136" s="38" t="str">
        <f>MSRP_spreadsheet!A138</f>
        <v>connectors</v>
      </c>
      <c r="B136" s="26"/>
      <c r="C136" s="26"/>
      <c r="D136" s="26"/>
      <c r="E136" s="26"/>
      <c r="F136" s="31">
        <f t="shared" si="0"/>
        <v>0</v>
      </c>
      <c r="G136" s="32"/>
      <c r="H136" s="32" t="s">
        <v>91</v>
      </c>
    </row>
    <row r="137" spans="1:8" ht="12" customHeight="1">
      <c r="A137" s="38" t="str">
        <f>MSRP_spreadsheet!A139</f>
        <v>fuses</v>
      </c>
      <c r="B137" s="26"/>
      <c r="C137" s="26"/>
      <c r="D137" s="26"/>
      <c r="E137" s="26"/>
      <c r="F137" s="31">
        <f t="shared" si="0"/>
        <v>0</v>
      </c>
      <c r="G137" s="32"/>
      <c r="H137" s="32" t="s">
        <v>91</v>
      </c>
    </row>
    <row r="138" spans="1:8" ht="12" customHeight="1">
      <c r="A138" s="38" t="str">
        <f>MSRP_spreadsheet!A140</f>
        <v>wire/cable</v>
      </c>
      <c r="B138" s="26"/>
      <c r="C138" s="26"/>
      <c r="D138" s="26"/>
      <c r="E138" s="26"/>
      <c r="F138" s="31">
        <f t="shared" si="0"/>
        <v>0</v>
      </c>
      <c r="G138" s="32"/>
      <c r="H138" s="32" t="s">
        <v>91</v>
      </c>
    </row>
    <row r="139" spans="1:8" ht="12" customHeight="1">
      <c r="A139" s="17" t="str">
        <f>MSRP_spreadsheet!A141</f>
        <v>lighting</v>
      </c>
      <c r="B139" s="20"/>
      <c r="C139" s="20"/>
      <c r="D139" s="20"/>
      <c r="E139" s="20"/>
      <c r="F139" s="20"/>
      <c r="G139" s="22"/>
      <c r="H139" s="22"/>
    </row>
    <row r="140" spans="1:8" ht="12" customHeight="1">
      <c r="A140" s="17" t="str">
        <f>MSRP_spreadsheet!A142</f>
        <v>motor charger</v>
      </c>
      <c r="B140" s="20"/>
      <c r="C140" s="20"/>
      <c r="D140" s="20"/>
      <c r="E140" s="20"/>
      <c r="F140" s="20"/>
      <c r="G140" s="22"/>
      <c r="H140" s="22"/>
    </row>
    <row r="141" spans="1:8" ht="12" customHeight="1">
      <c r="A141" s="17" t="str">
        <f>MSRP_spreadsheet!A143</f>
        <v>contactor</v>
      </c>
      <c r="B141" s="20"/>
      <c r="C141" s="20"/>
      <c r="D141" s="20"/>
      <c r="E141" s="20"/>
      <c r="F141" s="20"/>
      <c r="G141" s="22"/>
      <c r="H141" s="22"/>
    </row>
    <row r="142" spans="1:8" ht="12" customHeight="1">
      <c r="A142" s="17" t="str">
        <f>MSRP_spreadsheet!A144</f>
        <v>motor controller</v>
      </c>
      <c r="B142" s="20"/>
      <c r="C142" s="20"/>
      <c r="D142" s="20"/>
      <c r="E142" s="20"/>
      <c r="F142" s="20"/>
      <c r="G142" s="22"/>
      <c r="H142" s="22"/>
    </row>
    <row r="143" spans="1:8" ht="12" customHeight="1">
      <c r="A143" s="17" t="str">
        <f>MSRP_spreadsheet!A145</f>
        <v>injector controller</v>
      </c>
      <c r="B143" s="20"/>
      <c r="C143" s="20"/>
      <c r="D143" s="20"/>
      <c r="E143" s="20"/>
      <c r="F143" s="20"/>
      <c r="G143" s="22"/>
      <c r="H143" s="22"/>
    </row>
    <row r="144" spans="1:8" ht="12" customHeight="1">
      <c r="A144" s="17" t="str">
        <f>MSRP_spreadsheet!A146</f>
        <v>boost controller</v>
      </c>
      <c r="B144" s="20"/>
      <c r="C144" s="20"/>
      <c r="D144" s="20"/>
      <c r="E144" s="20"/>
      <c r="F144" s="20"/>
      <c r="G144" s="22"/>
      <c r="H144" s="22"/>
    </row>
    <row r="145" spans="1:8" ht="12" customHeight="1">
      <c r="A145" s="38" t="str">
        <f>MSRP_spreadsheet!A147</f>
        <v>exhaust gas temperature (EGT) sensor</v>
      </c>
      <c r="B145" s="26"/>
      <c r="C145" s="26"/>
      <c r="D145" s="36">
        <v>287.95999999999998</v>
      </c>
      <c r="E145" s="31"/>
      <c r="F145" s="36">
        <v>0</v>
      </c>
      <c r="G145" s="30"/>
      <c r="H145" s="95" t="s">
        <v>196</v>
      </c>
    </row>
    <row r="146" spans="1:8" ht="12" customHeight="1">
      <c r="A146" s="17" t="str">
        <f>MSRP_spreadsheet!A148</f>
        <v>general sensor(s)</v>
      </c>
      <c r="B146" s="20"/>
      <c r="C146" s="20"/>
      <c r="D146" s="21"/>
      <c r="E146" s="21"/>
      <c r="F146" s="21">
        <f>MAX(B146:E146)</f>
        <v>0</v>
      </c>
      <c r="G146" s="22"/>
      <c r="H146" s="23"/>
    </row>
    <row r="147" spans="1:8" ht="12" customHeight="1">
      <c r="A147" s="38" t="str">
        <f>MSRP_spreadsheet!A149</f>
        <v>engine calibration hardware</v>
      </c>
      <c r="B147" s="26"/>
      <c r="C147" s="26"/>
      <c r="D147" s="36">
        <v>3310</v>
      </c>
      <c r="E147" s="31"/>
      <c r="F147" s="36">
        <v>0</v>
      </c>
      <c r="G147" s="30"/>
      <c r="H147" s="32" t="s">
        <v>197</v>
      </c>
    </row>
    <row r="148" spans="1:8" ht="12" customHeight="1">
      <c r="A148" s="38" t="str">
        <f>MSRP_spreadsheet!A150</f>
        <v>engine calibration software</v>
      </c>
      <c r="B148" s="26"/>
      <c r="C148" s="26"/>
      <c r="D148" s="36">
        <v>0</v>
      </c>
      <c r="E148" s="31"/>
      <c r="F148" s="31">
        <f t="shared" ref="F148:F150" si="1">MAX(B148:E148)</f>
        <v>0</v>
      </c>
      <c r="G148" s="30"/>
      <c r="H148" s="32" t="s">
        <v>200</v>
      </c>
    </row>
    <row r="149" spans="1:8" ht="12" customHeight="1">
      <c r="A149" s="17" t="str">
        <f>MSRP_spreadsheet!A151</f>
        <v>pulley</v>
      </c>
      <c r="B149" s="20"/>
      <c r="C149" s="20"/>
      <c r="D149" s="21"/>
      <c r="E149" s="21"/>
      <c r="F149" s="21">
        <f t="shared" si="1"/>
        <v>0</v>
      </c>
      <c r="G149" s="22"/>
      <c r="H149" s="23"/>
    </row>
    <row r="150" spans="1:8" ht="12" customHeight="1">
      <c r="A150" s="51" t="s">
        <v>202</v>
      </c>
      <c r="B150" s="20"/>
      <c r="C150" s="20"/>
      <c r="D150" s="21"/>
      <c r="E150" s="21"/>
      <c r="F150" s="21">
        <f t="shared" si="1"/>
        <v>0</v>
      </c>
      <c r="G150" s="22"/>
      <c r="H150" s="23"/>
    </row>
    <row r="151" spans="1:8" ht="12" customHeight="1">
      <c r="A151" s="53" t="s">
        <v>204</v>
      </c>
      <c r="B151" s="26"/>
      <c r="C151" s="26"/>
      <c r="D151" s="99">
        <v>81.99</v>
      </c>
      <c r="E151" s="99"/>
      <c r="F151" s="99">
        <v>81.99</v>
      </c>
      <c r="G151" s="30"/>
      <c r="H151" s="100" t="s">
        <v>207</v>
      </c>
    </row>
    <row r="152" spans="1:8" ht="12" customHeight="1">
      <c r="A152" s="53" t="s">
        <v>209</v>
      </c>
      <c r="B152" s="26"/>
      <c r="C152" s="26"/>
      <c r="D152" s="99">
        <v>46.9</v>
      </c>
      <c r="E152" s="102"/>
      <c r="F152" s="99">
        <v>0</v>
      </c>
      <c r="G152" s="30"/>
      <c r="H152" s="100" t="s">
        <v>211</v>
      </c>
    </row>
    <row r="153" spans="1:8" ht="12" customHeight="1">
      <c r="A153" s="51" t="s">
        <v>52</v>
      </c>
      <c r="B153" s="20"/>
      <c r="C153" s="20"/>
      <c r="D153" s="20"/>
      <c r="E153" s="20"/>
      <c r="F153" s="20"/>
      <c r="G153" s="22"/>
      <c r="H153" s="22"/>
    </row>
    <row r="154" spans="1:8" ht="12" customHeight="1">
      <c r="A154" s="51" t="s">
        <v>38</v>
      </c>
      <c r="B154" s="20"/>
      <c r="C154" s="20"/>
      <c r="D154" s="20"/>
      <c r="E154" s="20"/>
      <c r="F154" s="20"/>
      <c r="G154" s="22"/>
      <c r="H154" s="22"/>
    </row>
    <row r="155" spans="1:8" ht="12" customHeight="1">
      <c r="A155" s="17"/>
      <c r="B155" s="20"/>
      <c r="C155" s="20"/>
      <c r="D155" s="20"/>
      <c r="E155" s="20"/>
      <c r="F155" s="20"/>
      <c r="G155" s="22"/>
      <c r="H155" s="22"/>
    </row>
    <row r="156" spans="1:8" ht="12" customHeight="1">
      <c r="B156" s="104"/>
      <c r="C156" s="104"/>
      <c r="D156" s="104"/>
      <c r="E156" s="104"/>
      <c r="F156" s="104"/>
      <c r="G156" s="105"/>
      <c r="H156" s="105"/>
    </row>
    <row r="157" spans="1:8" ht="12" customHeight="1">
      <c r="B157" s="104"/>
      <c r="C157" s="104"/>
      <c r="D157" s="104"/>
      <c r="E157" s="104"/>
      <c r="F157" s="104"/>
      <c r="G157" s="105"/>
      <c r="H157" s="105"/>
    </row>
    <row r="158" spans="1:8" ht="12" customHeight="1">
      <c r="B158" s="104"/>
      <c r="C158" s="104"/>
      <c r="D158" s="104"/>
      <c r="E158" s="104"/>
      <c r="F158" s="104"/>
      <c r="G158" s="105"/>
      <c r="H158" s="105"/>
    </row>
    <row r="159" spans="1:8" ht="12" customHeight="1">
      <c r="B159" s="104"/>
      <c r="C159" s="104"/>
      <c r="D159" s="104"/>
      <c r="E159" s="104"/>
      <c r="F159" s="104"/>
      <c r="G159" s="105"/>
      <c r="H159" s="105"/>
    </row>
    <row r="160" spans="1:8" ht="12" customHeight="1">
      <c r="B160" s="104"/>
      <c r="C160" s="104"/>
      <c r="D160" s="104"/>
      <c r="E160" s="104"/>
      <c r="F160" s="104"/>
      <c r="G160" s="105"/>
      <c r="H160" s="105"/>
    </row>
    <row r="161" spans="2:8" ht="12" customHeight="1">
      <c r="B161" s="104"/>
      <c r="C161" s="104"/>
      <c r="D161" s="104"/>
      <c r="E161" s="104"/>
      <c r="F161" s="104"/>
      <c r="G161" s="105"/>
      <c r="H161" s="105"/>
    </row>
    <row r="162" spans="2:8" ht="12" customHeight="1">
      <c r="B162" s="104"/>
      <c r="C162" s="104"/>
      <c r="D162" s="104"/>
      <c r="E162" s="104"/>
      <c r="F162" s="104"/>
      <c r="G162" s="105"/>
      <c r="H162" s="105"/>
    </row>
    <row r="163" spans="2:8" ht="12" customHeight="1">
      <c r="B163" s="104"/>
      <c r="C163" s="104"/>
      <c r="D163" s="104"/>
      <c r="E163" s="104"/>
      <c r="F163" s="104"/>
      <c r="G163" s="105"/>
      <c r="H163" s="105"/>
    </row>
    <row r="164" spans="2:8" ht="12" customHeight="1">
      <c r="B164" s="104"/>
      <c r="C164" s="104"/>
      <c r="D164" s="104"/>
      <c r="E164" s="104"/>
      <c r="F164" s="104"/>
      <c r="G164" s="105"/>
      <c r="H164" s="105"/>
    </row>
    <row r="165" spans="2:8" ht="12" customHeight="1">
      <c r="B165" s="104"/>
      <c r="C165" s="104"/>
      <c r="D165" s="104"/>
      <c r="E165" s="104"/>
      <c r="F165" s="104"/>
      <c r="G165" s="105"/>
      <c r="H165" s="105"/>
    </row>
    <row r="166" spans="2:8" ht="12" customHeight="1">
      <c r="B166" s="104"/>
      <c r="C166" s="104"/>
      <c r="D166" s="104"/>
      <c r="E166" s="104"/>
      <c r="F166" s="104"/>
      <c r="G166" s="105"/>
      <c r="H166" s="105"/>
    </row>
    <row r="167" spans="2:8" ht="12" customHeight="1">
      <c r="B167" s="104"/>
      <c r="C167" s="104"/>
      <c r="D167" s="104"/>
      <c r="E167" s="104"/>
      <c r="F167" s="104"/>
      <c r="G167" s="105"/>
      <c r="H167" s="105"/>
    </row>
    <row r="168" spans="2:8" ht="12" customHeight="1">
      <c r="B168" s="104"/>
      <c r="C168" s="104"/>
      <c r="D168" s="104"/>
      <c r="E168" s="104"/>
      <c r="F168" s="104"/>
      <c r="G168" s="105"/>
      <c r="H168" s="105"/>
    </row>
    <row r="169" spans="2:8" ht="12" customHeight="1">
      <c r="B169" s="104"/>
      <c r="C169" s="104"/>
      <c r="D169" s="104"/>
      <c r="E169" s="104"/>
      <c r="F169" s="104"/>
      <c r="G169" s="105"/>
      <c r="H169" s="105"/>
    </row>
    <row r="170" spans="2:8" ht="12" customHeight="1">
      <c r="B170" s="104"/>
      <c r="C170" s="104"/>
      <c r="D170" s="104"/>
      <c r="E170" s="104"/>
      <c r="F170" s="104"/>
      <c r="G170" s="105"/>
      <c r="H170" s="105"/>
    </row>
    <row r="171" spans="2:8" ht="12" customHeight="1">
      <c r="B171" s="104"/>
      <c r="C171" s="104"/>
      <c r="D171" s="104"/>
      <c r="E171" s="104"/>
      <c r="F171" s="104"/>
      <c r="G171" s="105"/>
      <c r="H171" s="105"/>
    </row>
    <row r="172" spans="2:8" ht="12" customHeight="1">
      <c r="B172" s="104"/>
      <c r="C172" s="104"/>
      <c r="D172" s="104"/>
      <c r="E172" s="104"/>
      <c r="F172" s="104"/>
      <c r="G172" s="105"/>
      <c r="H172" s="105"/>
    </row>
    <row r="173" spans="2:8" ht="12" customHeight="1">
      <c r="B173" s="104"/>
      <c r="C173" s="104"/>
      <c r="D173" s="104"/>
      <c r="E173" s="104"/>
      <c r="F173" s="104"/>
      <c r="G173" s="105"/>
      <c r="H173" s="105"/>
    </row>
    <row r="174" spans="2:8" ht="12" customHeight="1">
      <c r="B174" s="104"/>
      <c r="C174" s="104"/>
      <c r="D174" s="104"/>
      <c r="E174" s="104"/>
      <c r="F174" s="104"/>
      <c r="G174" s="105"/>
      <c r="H174" s="105"/>
    </row>
    <row r="175" spans="2:8" ht="12" customHeight="1">
      <c r="B175" s="104"/>
      <c r="C175" s="104"/>
      <c r="D175" s="104"/>
      <c r="E175" s="104"/>
      <c r="F175" s="104"/>
      <c r="G175" s="105"/>
      <c r="H175" s="105"/>
    </row>
    <row r="176" spans="2:8" ht="12" customHeight="1">
      <c r="B176" s="104"/>
      <c r="C176" s="104"/>
      <c r="D176" s="104"/>
      <c r="E176" s="104"/>
      <c r="F176" s="104"/>
      <c r="G176" s="105"/>
      <c r="H176" s="105"/>
    </row>
    <row r="177" spans="2:8" ht="12" customHeight="1">
      <c r="B177" s="104"/>
      <c r="C177" s="104"/>
      <c r="D177" s="104"/>
      <c r="E177" s="104"/>
      <c r="F177" s="104"/>
      <c r="G177" s="105"/>
      <c r="H177" s="105"/>
    </row>
    <row r="178" spans="2:8" ht="12" customHeight="1">
      <c r="B178" s="104"/>
      <c r="C178" s="104"/>
      <c r="D178" s="104"/>
      <c r="E178" s="104"/>
      <c r="F178" s="104"/>
      <c r="G178" s="105"/>
      <c r="H178" s="105"/>
    </row>
    <row r="179" spans="2:8" ht="12" customHeight="1">
      <c r="B179" s="104"/>
      <c r="C179" s="104"/>
      <c r="D179" s="104"/>
      <c r="E179" s="104"/>
      <c r="F179" s="104"/>
      <c r="G179" s="105"/>
      <c r="H179" s="105"/>
    </row>
    <row r="180" spans="2:8" ht="12" customHeight="1">
      <c r="B180" s="104"/>
      <c r="C180" s="104"/>
      <c r="D180" s="104"/>
      <c r="E180" s="104"/>
      <c r="F180" s="104"/>
      <c r="G180" s="105"/>
      <c r="H180" s="105"/>
    </row>
    <row r="181" spans="2:8" ht="12" customHeight="1">
      <c r="B181" s="104"/>
      <c r="C181" s="104"/>
      <c r="D181" s="104"/>
      <c r="E181" s="104"/>
      <c r="F181" s="104"/>
      <c r="G181" s="105"/>
      <c r="H181" s="105"/>
    </row>
    <row r="182" spans="2:8" ht="12" customHeight="1">
      <c r="B182" s="104"/>
      <c r="C182" s="104"/>
      <c r="D182" s="104"/>
      <c r="E182" s="104"/>
      <c r="F182" s="104"/>
      <c r="G182" s="105"/>
      <c r="H182" s="105"/>
    </row>
    <row r="183" spans="2:8" ht="12" customHeight="1">
      <c r="B183" s="104"/>
      <c r="C183" s="104"/>
      <c r="D183" s="104"/>
      <c r="E183" s="104"/>
      <c r="F183" s="104"/>
      <c r="G183" s="105"/>
      <c r="H183" s="105"/>
    </row>
    <row r="184" spans="2:8" ht="12" customHeight="1">
      <c r="B184" s="104"/>
      <c r="C184" s="104"/>
      <c r="D184" s="104"/>
      <c r="E184" s="104"/>
      <c r="F184" s="104"/>
      <c r="G184" s="105"/>
      <c r="H184" s="105"/>
    </row>
    <row r="185" spans="2:8" ht="12" customHeight="1">
      <c r="B185" s="104"/>
      <c r="C185" s="104"/>
      <c r="D185" s="104"/>
      <c r="E185" s="104"/>
      <c r="F185" s="104"/>
      <c r="G185" s="105"/>
      <c r="H185" s="105"/>
    </row>
    <row r="186" spans="2:8" ht="12" customHeight="1">
      <c r="B186" s="104"/>
      <c r="C186" s="104"/>
      <c r="D186" s="104"/>
      <c r="E186" s="104"/>
      <c r="F186" s="104"/>
      <c r="G186" s="105"/>
      <c r="H186" s="105"/>
    </row>
    <row r="187" spans="2:8" ht="12" customHeight="1">
      <c r="B187" s="104"/>
      <c r="C187" s="104"/>
      <c r="D187" s="104"/>
      <c r="E187" s="104"/>
      <c r="F187" s="104"/>
      <c r="G187" s="105"/>
      <c r="H187" s="105"/>
    </row>
    <row r="188" spans="2:8" ht="12" customHeight="1">
      <c r="B188" s="104"/>
      <c r="C188" s="104"/>
      <c r="D188" s="104"/>
      <c r="E188" s="104"/>
      <c r="F188" s="104"/>
      <c r="G188" s="105"/>
      <c r="H188" s="105"/>
    </row>
    <row r="189" spans="2:8" ht="12" customHeight="1">
      <c r="B189" s="104"/>
      <c r="C189" s="104"/>
      <c r="D189" s="104"/>
      <c r="E189" s="104"/>
      <c r="F189" s="104"/>
      <c r="G189" s="105"/>
      <c r="H189" s="105"/>
    </row>
    <row r="190" spans="2:8" ht="12" customHeight="1">
      <c r="B190" s="104"/>
      <c r="C190" s="104"/>
      <c r="D190" s="104"/>
      <c r="E190" s="104"/>
      <c r="F190" s="104"/>
      <c r="G190" s="105"/>
      <c r="H190" s="105"/>
    </row>
    <row r="191" spans="2:8" ht="12" customHeight="1">
      <c r="B191" s="104"/>
      <c r="C191" s="104"/>
      <c r="D191" s="104"/>
      <c r="E191" s="104"/>
      <c r="F191" s="104"/>
      <c r="G191" s="105"/>
      <c r="H191" s="105"/>
    </row>
    <row r="192" spans="2:8" ht="12" customHeight="1">
      <c r="B192" s="104"/>
      <c r="C192" s="104"/>
      <c r="D192" s="104"/>
      <c r="E192" s="104"/>
      <c r="F192" s="104"/>
      <c r="G192" s="105"/>
      <c r="H192" s="105"/>
    </row>
    <row r="193" spans="2:8" ht="12" customHeight="1">
      <c r="B193" s="104"/>
      <c r="C193" s="104"/>
      <c r="D193" s="104"/>
      <c r="E193" s="104"/>
      <c r="F193" s="104"/>
      <c r="G193" s="105"/>
      <c r="H193" s="105"/>
    </row>
    <row r="194" spans="2:8" ht="12" customHeight="1">
      <c r="B194" s="104"/>
      <c r="C194" s="104"/>
      <c r="D194" s="104"/>
      <c r="E194" s="104"/>
      <c r="F194" s="104"/>
      <c r="G194" s="105"/>
      <c r="H194" s="105"/>
    </row>
    <row r="195" spans="2:8" ht="12" customHeight="1">
      <c r="B195" s="104"/>
      <c r="C195" s="104"/>
      <c r="D195" s="104"/>
      <c r="E195" s="104"/>
      <c r="F195" s="104"/>
      <c r="G195" s="105"/>
      <c r="H195" s="105"/>
    </row>
    <row r="196" spans="2:8" ht="12" customHeight="1">
      <c r="B196" s="104"/>
      <c r="C196" s="104"/>
      <c r="D196" s="104"/>
      <c r="E196" s="104"/>
      <c r="F196" s="104"/>
      <c r="G196" s="105"/>
      <c r="H196" s="105"/>
    </row>
    <row r="197" spans="2:8" ht="12" customHeight="1">
      <c r="B197" s="104"/>
      <c r="C197" s="104"/>
      <c r="D197" s="104"/>
      <c r="E197" s="104"/>
      <c r="F197" s="104"/>
      <c r="G197" s="105"/>
      <c r="H197" s="105"/>
    </row>
    <row r="198" spans="2:8" ht="12" customHeight="1">
      <c r="B198" s="104"/>
      <c r="C198" s="104"/>
      <c r="D198" s="104"/>
      <c r="E198" s="104"/>
      <c r="F198" s="104"/>
      <c r="G198" s="105"/>
      <c r="H198" s="105"/>
    </row>
    <row r="199" spans="2:8" ht="12" customHeight="1">
      <c r="B199" s="104"/>
      <c r="C199" s="104"/>
      <c r="D199" s="104"/>
      <c r="E199" s="104"/>
      <c r="F199" s="104"/>
      <c r="G199" s="105"/>
      <c r="H199" s="105"/>
    </row>
    <row r="200" spans="2:8" ht="12" customHeight="1">
      <c r="B200" s="104"/>
      <c r="C200" s="104"/>
      <c r="D200" s="104"/>
      <c r="E200" s="104"/>
      <c r="F200" s="104"/>
      <c r="G200" s="105"/>
      <c r="H200" s="105"/>
    </row>
    <row r="201" spans="2:8" ht="12" customHeight="1">
      <c r="B201" s="104"/>
      <c r="C201" s="104"/>
      <c r="D201" s="104"/>
      <c r="E201" s="104"/>
      <c r="F201" s="104"/>
      <c r="G201" s="105"/>
      <c r="H201" s="105"/>
    </row>
    <row r="202" spans="2:8" ht="12" customHeight="1">
      <c r="B202" s="104"/>
      <c r="C202" s="104"/>
      <c r="D202" s="104"/>
      <c r="E202" s="104"/>
      <c r="F202" s="104"/>
      <c r="G202" s="105"/>
      <c r="H202" s="105"/>
    </row>
    <row r="203" spans="2:8" ht="12" customHeight="1">
      <c r="B203" s="104"/>
      <c r="C203" s="104"/>
      <c r="D203" s="104"/>
      <c r="E203" s="104"/>
      <c r="F203" s="104"/>
      <c r="G203" s="105"/>
      <c r="H203" s="105"/>
    </row>
    <row r="204" spans="2:8" ht="12" customHeight="1">
      <c r="B204" s="104"/>
      <c r="C204" s="104"/>
      <c r="D204" s="104"/>
      <c r="E204" s="104"/>
      <c r="F204" s="104"/>
      <c r="G204" s="105"/>
      <c r="H204" s="105"/>
    </row>
    <row r="205" spans="2:8" ht="12" customHeight="1">
      <c r="B205" s="104"/>
      <c r="C205" s="104"/>
      <c r="D205" s="104"/>
      <c r="E205" s="104"/>
      <c r="F205" s="104"/>
      <c r="G205" s="105"/>
      <c r="H205" s="105"/>
    </row>
    <row r="206" spans="2:8" ht="12" customHeight="1">
      <c r="B206" s="104"/>
      <c r="C206" s="104"/>
      <c r="D206" s="104"/>
      <c r="E206" s="104"/>
      <c r="F206" s="104"/>
      <c r="G206" s="105"/>
      <c r="H206" s="105"/>
    </row>
    <row r="207" spans="2:8" ht="12" customHeight="1">
      <c r="B207" s="104"/>
      <c r="C207" s="104"/>
      <c r="D207" s="104"/>
      <c r="E207" s="104"/>
      <c r="F207" s="104"/>
      <c r="G207" s="105"/>
      <c r="H207" s="105"/>
    </row>
    <row r="208" spans="2:8" ht="12" customHeight="1">
      <c r="B208" s="104"/>
      <c r="C208" s="104"/>
      <c r="D208" s="104"/>
      <c r="E208" s="104"/>
      <c r="F208" s="104"/>
      <c r="G208" s="105"/>
      <c r="H208" s="105"/>
    </row>
    <row r="209" spans="2:8" ht="12" customHeight="1">
      <c r="B209" s="104"/>
      <c r="C209" s="104"/>
      <c r="D209" s="104"/>
      <c r="E209" s="104"/>
      <c r="F209" s="104"/>
      <c r="G209" s="105"/>
      <c r="H209" s="105"/>
    </row>
    <row r="210" spans="2:8" ht="12" customHeight="1">
      <c r="B210" s="104"/>
      <c r="C210" s="104"/>
      <c r="D210" s="104"/>
      <c r="E210" s="104"/>
      <c r="F210" s="104"/>
      <c r="G210" s="105"/>
      <c r="H210" s="105"/>
    </row>
    <row r="211" spans="2:8" ht="12" customHeight="1">
      <c r="B211" s="104"/>
      <c r="C211" s="104"/>
      <c r="D211" s="104"/>
      <c r="E211" s="104"/>
      <c r="F211" s="104"/>
      <c r="G211" s="105"/>
      <c r="H211" s="105"/>
    </row>
    <row r="212" spans="2:8" ht="12" customHeight="1">
      <c r="B212" s="104"/>
      <c r="C212" s="104"/>
      <c r="D212" s="104"/>
      <c r="E212" s="104"/>
      <c r="F212" s="104"/>
      <c r="G212" s="105"/>
      <c r="H212" s="105"/>
    </row>
    <row r="213" spans="2:8" ht="12" customHeight="1">
      <c r="B213" s="104"/>
      <c r="C213" s="104"/>
      <c r="D213" s="104"/>
      <c r="E213" s="104"/>
      <c r="F213" s="104"/>
      <c r="G213" s="105"/>
      <c r="H213" s="105"/>
    </row>
    <row r="214" spans="2:8" ht="12" customHeight="1">
      <c r="B214" s="104"/>
      <c r="C214" s="104"/>
      <c r="D214" s="104"/>
      <c r="E214" s="104"/>
      <c r="F214" s="104"/>
      <c r="G214" s="105"/>
      <c r="H214" s="105"/>
    </row>
    <row r="215" spans="2:8" ht="12" customHeight="1">
      <c r="B215" s="104"/>
      <c r="C215" s="104"/>
      <c r="D215" s="104"/>
      <c r="E215" s="104"/>
      <c r="F215" s="104"/>
      <c r="G215" s="105"/>
      <c r="H215" s="105"/>
    </row>
    <row r="216" spans="2:8" ht="12" customHeight="1">
      <c r="B216" s="104"/>
      <c r="C216" s="104"/>
      <c r="D216" s="104"/>
      <c r="E216" s="104"/>
      <c r="F216" s="104"/>
      <c r="G216" s="105"/>
      <c r="H216" s="105"/>
    </row>
    <row r="217" spans="2:8" ht="12" customHeight="1">
      <c r="B217" s="104"/>
      <c r="C217" s="104"/>
      <c r="D217" s="104"/>
      <c r="E217" s="104"/>
      <c r="F217" s="104"/>
      <c r="G217" s="105"/>
      <c r="H217" s="105"/>
    </row>
    <row r="218" spans="2:8" ht="12" customHeight="1">
      <c r="B218" s="104"/>
      <c r="C218" s="104"/>
      <c r="D218" s="104"/>
      <c r="E218" s="104"/>
      <c r="F218" s="104"/>
      <c r="G218" s="105"/>
      <c r="H218" s="105"/>
    </row>
    <row r="219" spans="2:8" ht="12" customHeight="1">
      <c r="B219" s="104"/>
      <c r="C219" s="104"/>
      <c r="D219" s="104"/>
      <c r="E219" s="104"/>
      <c r="F219" s="104"/>
      <c r="G219" s="105"/>
      <c r="H219" s="105"/>
    </row>
    <row r="220" spans="2:8" ht="12" customHeight="1">
      <c r="B220" s="104"/>
      <c r="C220" s="104"/>
      <c r="D220" s="104"/>
      <c r="E220" s="104"/>
      <c r="F220" s="104"/>
      <c r="G220" s="105"/>
      <c r="H220" s="105"/>
    </row>
    <row r="221" spans="2:8" ht="12" customHeight="1">
      <c r="B221" s="104"/>
      <c r="C221" s="104"/>
      <c r="D221" s="104"/>
      <c r="E221" s="104"/>
      <c r="F221" s="104"/>
      <c r="G221" s="105"/>
      <c r="H221" s="105"/>
    </row>
    <row r="222" spans="2:8" ht="12" customHeight="1">
      <c r="B222" s="104"/>
      <c r="C222" s="104"/>
      <c r="D222" s="104"/>
      <c r="E222" s="104"/>
      <c r="F222" s="104"/>
      <c r="G222" s="105"/>
      <c r="H222" s="105"/>
    </row>
    <row r="223" spans="2:8" ht="12" customHeight="1">
      <c r="B223" s="104"/>
      <c r="C223" s="104"/>
      <c r="D223" s="104"/>
      <c r="E223" s="104"/>
      <c r="F223" s="104"/>
      <c r="G223" s="105"/>
      <c r="H223" s="105"/>
    </row>
    <row r="224" spans="2:8" ht="12" customHeight="1">
      <c r="B224" s="104"/>
      <c r="C224" s="104"/>
      <c r="D224" s="104"/>
      <c r="E224" s="104"/>
      <c r="F224" s="104"/>
      <c r="G224" s="105"/>
      <c r="H224" s="105"/>
    </row>
    <row r="225" spans="2:8" ht="12" customHeight="1">
      <c r="B225" s="104"/>
      <c r="C225" s="104"/>
      <c r="D225" s="104"/>
      <c r="E225" s="104"/>
      <c r="F225" s="104"/>
      <c r="G225" s="105"/>
      <c r="H225" s="105"/>
    </row>
    <row r="226" spans="2:8" ht="12" customHeight="1">
      <c r="B226" s="104"/>
      <c r="C226" s="104"/>
      <c r="D226" s="104"/>
      <c r="E226" s="104"/>
      <c r="F226" s="104"/>
      <c r="G226" s="105"/>
      <c r="H226" s="105"/>
    </row>
    <row r="227" spans="2:8" ht="12" customHeight="1">
      <c r="B227" s="104"/>
      <c r="C227" s="104"/>
      <c r="D227" s="104"/>
      <c r="E227" s="104"/>
      <c r="F227" s="104"/>
      <c r="G227" s="105"/>
      <c r="H227" s="105"/>
    </row>
    <row r="228" spans="2:8" ht="12" customHeight="1">
      <c r="B228" s="104"/>
      <c r="C228" s="104"/>
      <c r="D228" s="104"/>
      <c r="E228" s="104"/>
      <c r="F228" s="104"/>
      <c r="G228" s="105"/>
      <c r="H228" s="105"/>
    </row>
    <row r="229" spans="2:8" ht="12" customHeight="1">
      <c r="B229" s="104"/>
      <c r="C229" s="104"/>
      <c r="D229" s="104"/>
      <c r="E229" s="104"/>
      <c r="F229" s="104"/>
      <c r="G229" s="105"/>
      <c r="H229" s="105"/>
    </row>
    <row r="230" spans="2:8" ht="12" customHeight="1">
      <c r="B230" s="104"/>
      <c r="C230" s="104"/>
      <c r="D230" s="104"/>
      <c r="E230" s="104"/>
      <c r="F230" s="104"/>
      <c r="G230" s="105"/>
      <c r="H230" s="105"/>
    </row>
    <row r="231" spans="2:8" ht="12" customHeight="1">
      <c r="B231" s="104"/>
      <c r="C231" s="104"/>
      <c r="D231" s="104"/>
      <c r="E231" s="104"/>
      <c r="F231" s="104"/>
      <c r="G231" s="105"/>
      <c r="H231" s="105"/>
    </row>
    <row r="232" spans="2:8" ht="12" customHeight="1">
      <c r="B232" s="104"/>
      <c r="C232" s="104"/>
      <c r="D232" s="104"/>
      <c r="E232" s="104"/>
      <c r="F232" s="104"/>
      <c r="G232" s="105"/>
      <c r="H232" s="105"/>
    </row>
    <row r="233" spans="2:8" ht="12" customHeight="1">
      <c r="B233" s="104"/>
      <c r="C233" s="104"/>
      <c r="D233" s="104"/>
      <c r="E233" s="104"/>
      <c r="F233" s="104"/>
      <c r="G233" s="105"/>
      <c r="H233" s="105"/>
    </row>
    <row r="234" spans="2:8" ht="12" customHeight="1">
      <c r="B234" s="104"/>
      <c r="C234" s="104"/>
      <c r="D234" s="104"/>
      <c r="E234" s="104"/>
      <c r="F234" s="104"/>
      <c r="G234" s="105"/>
      <c r="H234" s="105"/>
    </row>
    <row r="235" spans="2:8" ht="12" customHeight="1">
      <c r="B235" s="104"/>
      <c r="C235" s="104"/>
      <c r="D235" s="104"/>
      <c r="E235" s="104"/>
      <c r="F235" s="104"/>
      <c r="G235" s="105"/>
      <c r="H235" s="105"/>
    </row>
    <row r="236" spans="2:8" ht="12" customHeight="1">
      <c r="B236" s="104"/>
      <c r="C236" s="104"/>
      <c r="D236" s="104"/>
      <c r="E236" s="104"/>
      <c r="F236" s="104"/>
      <c r="G236" s="105"/>
      <c r="H236" s="105"/>
    </row>
    <row r="237" spans="2:8" ht="12" customHeight="1">
      <c r="B237" s="104"/>
      <c r="C237" s="104"/>
      <c r="D237" s="104"/>
      <c r="E237" s="104"/>
      <c r="F237" s="104"/>
      <c r="G237" s="105"/>
      <c r="H237" s="105"/>
    </row>
    <row r="238" spans="2:8" ht="12" customHeight="1">
      <c r="B238" s="104"/>
      <c r="C238" s="104"/>
      <c r="D238" s="104"/>
      <c r="E238" s="104"/>
      <c r="F238" s="104"/>
      <c r="G238" s="105"/>
      <c r="H238" s="105"/>
    </row>
    <row r="239" spans="2:8" ht="12" customHeight="1">
      <c r="B239" s="104"/>
      <c r="C239" s="104"/>
      <c r="D239" s="104"/>
      <c r="E239" s="104"/>
      <c r="F239" s="104"/>
      <c r="G239" s="105"/>
      <c r="H239" s="105"/>
    </row>
    <row r="240" spans="2:8" ht="12" customHeight="1">
      <c r="B240" s="104"/>
      <c r="C240" s="104"/>
      <c r="D240" s="104"/>
      <c r="E240" s="104"/>
      <c r="F240" s="104"/>
      <c r="G240" s="105"/>
      <c r="H240" s="105"/>
    </row>
    <row r="241" spans="2:8" ht="12" customHeight="1">
      <c r="B241" s="104"/>
      <c r="C241" s="104"/>
      <c r="D241" s="104"/>
      <c r="E241" s="104"/>
      <c r="F241" s="104"/>
      <c r="G241" s="105"/>
      <c r="H241" s="105"/>
    </row>
    <row r="242" spans="2:8" ht="12" customHeight="1">
      <c r="B242" s="104"/>
      <c r="C242" s="104"/>
      <c r="D242" s="104"/>
      <c r="E242" s="104"/>
      <c r="F242" s="104"/>
      <c r="G242" s="105"/>
      <c r="H242" s="105"/>
    </row>
    <row r="243" spans="2:8" ht="12" customHeight="1">
      <c r="B243" s="104"/>
      <c r="C243" s="104"/>
      <c r="D243" s="104"/>
      <c r="E243" s="104"/>
      <c r="F243" s="104"/>
      <c r="G243" s="105"/>
      <c r="H243" s="105"/>
    </row>
    <row r="244" spans="2:8" ht="12" customHeight="1">
      <c r="B244" s="104"/>
      <c r="C244" s="104"/>
      <c r="D244" s="104"/>
      <c r="E244" s="104"/>
      <c r="F244" s="104"/>
      <c r="G244" s="105"/>
      <c r="H244" s="105"/>
    </row>
    <row r="245" spans="2:8" ht="12" customHeight="1">
      <c r="B245" s="104"/>
      <c r="C245" s="104"/>
      <c r="D245" s="104"/>
      <c r="E245" s="104"/>
      <c r="F245" s="104"/>
      <c r="G245" s="105"/>
      <c r="H245" s="105"/>
    </row>
    <row r="246" spans="2:8" ht="12" customHeight="1">
      <c r="B246" s="104"/>
      <c r="C246" s="104"/>
      <c r="D246" s="104"/>
      <c r="E246" s="104"/>
      <c r="F246" s="104"/>
      <c r="G246" s="105"/>
      <c r="H246" s="105"/>
    </row>
    <row r="247" spans="2:8" ht="12" customHeight="1">
      <c r="B247" s="104"/>
      <c r="C247" s="104"/>
      <c r="D247" s="104"/>
      <c r="E247" s="104"/>
      <c r="F247" s="104"/>
      <c r="G247" s="105"/>
      <c r="H247" s="105"/>
    </row>
    <row r="248" spans="2:8" ht="12" customHeight="1">
      <c r="B248" s="104"/>
      <c r="C248" s="104"/>
      <c r="D248" s="104"/>
      <c r="E248" s="104"/>
      <c r="F248" s="104"/>
      <c r="G248" s="105"/>
      <c r="H248" s="105"/>
    </row>
    <row r="249" spans="2:8" ht="12" customHeight="1">
      <c r="B249" s="104"/>
      <c r="C249" s="104"/>
      <c r="D249" s="104"/>
      <c r="E249" s="104"/>
      <c r="F249" s="104"/>
      <c r="G249" s="105"/>
      <c r="H249" s="105"/>
    </row>
    <row r="250" spans="2:8" ht="12" customHeight="1">
      <c r="B250" s="104"/>
      <c r="C250" s="104"/>
      <c r="D250" s="104"/>
      <c r="E250" s="104"/>
      <c r="F250" s="104"/>
      <c r="G250" s="105"/>
      <c r="H250" s="105"/>
    </row>
    <row r="251" spans="2:8" ht="12" customHeight="1">
      <c r="B251" s="104"/>
      <c r="C251" s="104"/>
      <c r="D251" s="104"/>
      <c r="E251" s="104"/>
      <c r="F251" s="104"/>
      <c r="G251" s="105"/>
      <c r="H251" s="105"/>
    </row>
    <row r="252" spans="2:8" ht="12" customHeight="1">
      <c r="B252" s="104"/>
      <c r="C252" s="104"/>
      <c r="D252" s="104"/>
      <c r="E252" s="104"/>
      <c r="F252" s="104"/>
      <c r="G252" s="105"/>
      <c r="H252" s="105"/>
    </row>
    <row r="253" spans="2:8" ht="12" customHeight="1">
      <c r="B253" s="104"/>
      <c r="C253" s="104"/>
      <c r="D253" s="104"/>
      <c r="E253" s="104"/>
      <c r="F253" s="104"/>
      <c r="G253" s="105"/>
      <c r="H253" s="105"/>
    </row>
    <row r="254" spans="2:8" ht="12" customHeight="1">
      <c r="B254" s="104"/>
      <c r="C254" s="104"/>
      <c r="D254" s="104"/>
      <c r="E254" s="104"/>
      <c r="F254" s="104"/>
      <c r="G254" s="105"/>
      <c r="H254" s="105"/>
    </row>
    <row r="255" spans="2:8" ht="12" customHeight="1">
      <c r="B255" s="104"/>
      <c r="C255" s="104"/>
      <c r="D255" s="104"/>
      <c r="E255" s="104"/>
      <c r="F255" s="104"/>
      <c r="G255" s="105"/>
      <c r="H255" s="105"/>
    </row>
    <row r="256" spans="2:8" ht="12" customHeight="1">
      <c r="B256" s="104"/>
      <c r="C256" s="104"/>
      <c r="D256" s="104"/>
      <c r="E256" s="104"/>
      <c r="F256" s="104"/>
      <c r="G256" s="105"/>
      <c r="H256" s="105"/>
    </row>
    <row r="257" spans="2:8" ht="12" customHeight="1">
      <c r="B257" s="104"/>
      <c r="C257" s="104"/>
      <c r="D257" s="104"/>
      <c r="E257" s="104"/>
      <c r="F257" s="104"/>
      <c r="G257" s="105"/>
      <c r="H257" s="105"/>
    </row>
    <row r="258" spans="2:8" ht="12" customHeight="1">
      <c r="B258" s="104"/>
      <c r="C258" s="104"/>
      <c r="D258" s="104"/>
      <c r="E258" s="104"/>
      <c r="F258" s="104"/>
      <c r="G258" s="105"/>
      <c r="H258" s="105"/>
    </row>
    <row r="259" spans="2:8" ht="12" customHeight="1">
      <c r="B259" s="104"/>
      <c r="C259" s="104"/>
      <c r="D259" s="104"/>
      <c r="E259" s="104"/>
      <c r="F259" s="104"/>
      <c r="G259" s="105"/>
      <c r="H259" s="105"/>
    </row>
    <row r="260" spans="2:8" ht="12" customHeight="1">
      <c r="B260" s="104"/>
      <c r="C260" s="104"/>
      <c r="D260" s="104"/>
      <c r="E260" s="104"/>
      <c r="F260" s="104"/>
      <c r="G260" s="105"/>
      <c r="H260" s="105"/>
    </row>
    <row r="261" spans="2:8" ht="12" customHeight="1">
      <c r="B261" s="104"/>
      <c r="C261" s="104"/>
      <c r="D261" s="104"/>
      <c r="E261" s="104"/>
      <c r="F261" s="104"/>
      <c r="G261" s="105"/>
      <c r="H261" s="105"/>
    </row>
    <row r="262" spans="2:8" ht="12" customHeight="1">
      <c r="B262" s="104"/>
      <c r="C262" s="104"/>
      <c r="D262" s="104"/>
      <c r="E262" s="104"/>
      <c r="F262" s="104"/>
      <c r="G262" s="105"/>
      <c r="H262" s="105"/>
    </row>
    <row r="263" spans="2:8" ht="12" customHeight="1">
      <c r="B263" s="104"/>
      <c r="C263" s="104"/>
      <c r="D263" s="104"/>
      <c r="E263" s="104"/>
      <c r="F263" s="104"/>
      <c r="G263" s="116"/>
      <c r="H263" s="116"/>
    </row>
    <row r="264" spans="2:8" ht="12" customHeight="1">
      <c r="B264" s="104"/>
      <c r="C264" s="104"/>
      <c r="D264" s="104"/>
      <c r="E264" s="104"/>
      <c r="F264" s="104"/>
      <c r="G264" s="22"/>
      <c r="H264" s="22"/>
    </row>
    <row r="265" spans="2:8" ht="12" customHeight="1">
      <c r="B265" s="104"/>
      <c r="C265" s="104"/>
      <c r="D265" s="104"/>
      <c r="E265" s="104"/>
      <c r="F265" s="104"/>
      <c r="G265" s="22"/>
      <c r="H265" s="22"/>
    </row>
    <row r="266" spans="2:8" ht="12" customHeight="1">
      <c r="B266" s="104"/>
      <c r="C266" s="104"/>
      <c r="D266" s="104"/>
      <c r="E266" s="104"/>
      <c r="F266" s="104"/>
      <c r="G266" s="22"/>
      <c r="H266" s="22"/>
    </row>
    <row r="267" spans="2:8" ht="12" customHeight="1">
      <c r="B267" s="104"/>
      <c r="C267" s="104"/>
      <c r="D267" s="104"/>
      <c r="E267" s="104"/>
      <c r="F267" s="104"/>
      <c r="G267" s="22"/>
      <c r="H267" s="22"/>
    </row>
    <row r="268" spans="2:8" ht="12" customHeight="1">
      <c r="B268" s="104"/>
      <c r="C268" s="104"/>
      <c r="D268" s="104"/>
      <c r="E268" s="104"/>
      <c r="F268" s="104"/>
      <c r="G268" s="22"/>
      <c r="H268" s="22"/>
    </row>
    <row r="269" spans="2:8" ht="12" customHeight="1">
      <c r="B269" s="104"/>
      <c r="C269" s="104"/>
      <c r="D269" s="104"/>
      <c r="E269" s="104"/>
      <c r="F269" s="104"/>
      <c r="G269" s="22"/>
      <c r="H269" s="22"/>
    </row>
    <row r="270" spans="2:8" ht="12" customHeight="1">
      <c r="B270" s="104"/>
      <c r="C270" s="104"/>
      <c r="D270" s="104"/>
      <c r="E270" s="104"/>
      <c r="F270" s="104"/>
      <c r="G270" s="22"/>
      <c r="H270" s="22"/>
    </row>
    <row r="271" spans="2:8" ht="12" customHeight="1">
      <c r="B271" s="104"/>
      <c r="C271" s="104"/>
      <c r="D271" s="104"/>
      <c r="E271" s="104"/>
      <c r="F271" s="104"/>
      <c r="G271" s="22"/>
      <c r="H271" s="22"/>
    </row>
    <row r="272" spans="2:8" ht="12" customHeight="1">
      <c r="B272" s="104"/>
      <c r="C272" s="104"/>
      <c r="D272" s="104"/>
      <c r="E272" s="104"/>
      <c r="F272" s="104"/>
      <c r="G272" s="22"/>
      <c r="H272" s="22"/>
    </row>
    <row r="273" spans="2:8" ht="12" customHeight="1">
      <c r="B273" s="104"/>
      <c r="C273" s="104"/>
      <c r="D273" s="104"/>
      <c r="E273" s="104"/>
      <c r="F273" s="104"/>
      <c r="G273" s="22"/>
      <c r="H273" s="22"/>
    </row>
    <row r="274" spans="2:8" ht="12" customHeight="1">
      <c r="B274" s="104"/>
      <c r="C274" s="104"/>
      <c r="D274" s="104"/>
      <c r="E274" s="104"/>
      <c r="F274" s="104"/>
      <c r="G274" s="22"/>
      <c r="H274" s="22"/>
    </row>
    <row r="275" spans="2:8" ht="12" customHeight="1">
      <c r="B275" s="104"/>
      <c r="C275" s="104"/>
      <c r="D275" s="104"/>
      <c r="E275" s="104"/>
      <c r="F275" s="104"/>
      <c r="G275" s="22"/>
      <c r="H275" s="22"/>
    </row>
    <row r="276" spans="2:8" ht="12" customHeight="1">
      <c r="B276" s="104"/>
      <c r="C276" s="104"/>
      <c r="D276" s="104"/>
      <c r="E276" s="104"/>
      <c r="F276" s="104"/>
      <c r="G276" s="22"/>
      <c r="H276" s="22"/>
    </row>
    <row r="277" spans="2:8" ht="12" customHeight="1">
      <c r="B277" s="104"/>
      <c r="C277" s="104"/>
      <c r="D277" s="104"/>
      <c r="E277" s="104"/>
      <c r="F277" s="104"/>
      <c r="G277" s="22"/>
      <c r="H277" s="22"/>
    </row>
    <row r="278" spans="2:8" ht="12" customHeight="1">
      <c r="B278" s="104"/>
      <c r="C278" s="104"/>
      <c r="D278" s="104"/>
      <c r="E278" s="104"/>
      <c r="F278" s="104"/>
      <c r="G278" s="22"/>
      <c r="H278" s="22"/>
    </row>
    <row r="279" spans="2:8" ht="12" customHeight="1">
      <c r="B279" s="104"/>
      <c r="C279" s="104"/>
      <c r="D279" s="104"/>
      <c r="E279" s="104"/>
      <c r="F279" s="104"/>
      <c r="G279" s="22"/>
      <c r="H279" s="22"/>
    </row>
    <row r="280" spans="2:8" ht="12" customHeight="1">
      <c r="B280" s="104"/>
      <c r="C280" s="104"/>
      <c r="D280" s="104"/>
      <c r="E280" s="104"/>
      <c r="F280" s="104"/>
      <c r="G280" s="22"/>
      <c r="H280" s="22"/>
    </row>
    <row r="281" spans="2:8" ht="12" customHeight="1">
      <c r="B281" s="104"/>
      <c r="C281" s="104"/>
      <c r="D281" s="104"/>
      <c r="E281" s="104"/>
      <c r="F281" s="104"/>
      <c r="G281" s="22"/>
      <c r="H281" s="22"/>
    </row>
    <row r="282" spans="2:8" ht="12" customHeight="1">
      <c r="B282" s="104"/>
      <c r="C282" s="104"/>
      <c r="D282" s="104"/>
      <c r="E282" s="104"/>
      <c r="F282" s="104"/>
      <c r="G282" s="22"/>
      <c r="H282" s="22"/>
    </row>
    <row r="283" spans="2:8" ht="12" customHeight="1">
      <c r="B283" s="104"/>
      <c r="C283" s="104"/>
      <c r="D283" s="104"/>
      <c r="E283" s="104"/>
      <c r="F283" s="104"/>
      <c r="G283" s="22"/>
      <c r="H283" s="22"/>
    </row>
    <row r="284" spans="2:8" ht="12" customHeight="1">
      <c r="B284" s="104"/>
      <c r="C284" s="104"/>
      <c r="D284" s="104"/>
      <c r="E284" s="104"/>
      <c r="F284" s="104"/>
      <c r="G284" s="22"/>
      <c r="H284" s="22"/>
    </row>
    <row r="285" spans="2:8" ht="12" customHeight="1">
      <c r="B285" s="104"/>
      <c r="C285" s="104"/>
      <c r="D285" s="104"/>
      <c r="E285" s="104"/>
      <c r="F285" s="104"/>
      <c r="G285" s="22"/>
      <c r="H285" s="22"/>
    </row>
    <row r="286" spans="2:8" ht="12" customHeight="1">
      <c r="B286" s="104"/>
      <c r="C286" s="104"/>
      <c r="D286" s="104"/>
      <c r="E286" s="104"/>
      <c r="F286" s="104"/>
      <c r="G286" s="22"/>
      <c r="H286" s="22"/>
    </row>
    <row r="287" spans="2:8" ht="12" customHeight="1">
      <c r="B287" s="104"/>
      <c r="C287" s="104"/>
      <c r="D287" s="104"/>
      <c r="E287" s="104"/>
      <c r="F287" s="104"/>
      <c r="G287" s="22"/>
      <c r="H287" s="22"/>
    </row>
    <row r="288" spans="2:8" ht="12" customHeight="1">
      <c r="B288" s="104"/>
      <c r="C288" s="104"/>
      <c r="D288" s="104"/>
      <c r="E288" s="104"/>
      <c r="F288" s="104"/>
      <c r="G288" s="22"/>
      <c r="H288" s="22"/>
    </row>
    <row r="289" spans="2:8" ht="12" customHeight="1">
      <c r="B289" s="104"/>
      <c r="C289" s="104"/>
      <c r="D289" s="104"/>
      <c r="E289" s="104"/>
      <c r="F289" s="104"/>
      <c r="G289" s="22"/>
      <c r="H289" s="22"/>
    </row>
    <row r="290" spans="2:8" ht="12" customHeight="1">
      <c r="B290" s="104"/>
      <c r="C290" s="104"/>
      <c r="D290" s="104"/>
      <c r="E290" s="104"/>
      <c r="F290" s="104"/>
      <c r="G290" s="22"/>
      <c r="H290" s="22"/>
    </row>
    <row r="291" spans="2:8" ht="12" customHeight="1">
      <c r="B291" s="104"/>
      <c r="C291" s="104"/>
      <c r="D291" s="104"/>
      <c r="E291" s="104"/>
      <c r="F291" s="104"/>
      <c r="G291" s="22"/>
      <c r="H291" s="22"/>
    </row>
    <row r="292" spans="2:8" ht="12" customHeight="1">
      <c r="B292" s="104"/>
      <c r="C292" s="104"/>
      <c r="D292" s="104"/>
      <c r="E292" s="104"/>
      <c r="F292" s="104"/>
      <c r="G292" s="22"/>
      <c r="H292" s="22"/>
    </row>
    <row r="293" spans="2:8" ht="12" customHeight="1">
      <c r="B293" s="104"/>
      <c r="C293" s="104"/>
      <c r="D293" s="104"/>
      <c r="E293" s="104"/>
      <c r="F293" s="104"/>
      <c r="G293" s="22"/>
      <c r="H293" s="22"/>
    </row>
    <row r="294" spans="2:8" ht="12" customHeight="1">
      <c r="B294" s="104"/>
      <c r="C294" s="104"/>
      <c r="D294" s="104"/>
      <c r="E294" s="104"/>
      <c r="F294" s="104"/>
      <c r="G294" s="22"/>
      <c r="H294" s="22"/>
    </row>
    <row r="295" spans="2:8" ht="12" customHeight="1">
      <c r="B295" s="104"/>
      <c r="C295" s="104"/>
      <c r="D295" s="104"/>
      <c r="E295" s="104"/>
      <c r="F295" s="104"/>
      <c r="G295" s="22"/>
      <c r="H295" s="22"/>
    </row>
    <row r="296" spans="2:8" ht="12" customHeight="1">
      <c r="B296" s="104"/>
      <c r="C296" s="104"/>
      <c r="D296" s="104"/>
      <c r="E296" s="104"/>
      <c r="F296" s="104"/>
      <c r="G296" s="22"/>
      <c r="H296" s="22"/>
    </row>
    <row r="297" spans="2:8" ht="12" customHeight="1">
      <c r="B297" s="104"/>
      <c r="C297" s="104"/>
      <c r="D297" s="104"/>
      <c r="E297" s="104"/>
      <c r="F297" s="104"/>
      <c r="G297" s="22"/>
      <c r="H297" s="22"/>
    </row>
    <row r="298" spans="2:8" ht="12" customHeight="1">
      <c r="B298" s="104"/>
      <c r="C298" s="104"/>
      <c r="D298" s="104"/>
      <c r="E298" s="104"/>
      <c r="F298" s="104"/>
      <c r="G298" s="22"/>
      <c r="H298" s="22"/>
    </row>
    <row r="299" spans="2:8" ht="12" customHeight="1">
      <c r="B299" s="104"/>
      <c r="C299" s="104"/>
      <c r="D299" s="104"/>
      <c r="E299" s="104"/>
      <c r="F299" s="104"/>
      <c r="G299" s="22"/>
      <c r="H299" s="22"/>
    </row>
    <row r="300" spans="2:8" ht="12" customHeight="1">
      <c r="B300" s="104"/>
      <c r="C300" s="104"/>
      <c r="D300" s="104"/>
      <c r="E300" s="104"/>
      <c r="F300" s="104"/>
      <c r="G300" s="22"/>
      <c r="H300" s="22"/>
    </row>
    <row r="301" spans="2:8" ht="12" customHeight="1">
      <c r="B301" s="104"/>
      <c r="C301" s="104"/>
      <c r="D301" s="104"/>
      <c r="E301" s="104"/>
      <c r="F301" s="104"/>
      <c r="G301" s="22"/>
      <c r="H301" s="22"/>
    </row>
    <row r="302" spans="2:8" ht="12" customHeight="1">
      <c r="B302" s="104"/>
      <c r="C302" s="104"/>
      <c r="D302" s="104"/>
      <c r="E302" s="104"/>
      <c r="F302" s="104"/>
      <c r="G302" s="22"/>
      <c r="H302" s="22"/>
    </row>
    <row r="303" spans="2:8" ht="12" customHeight="1">
      <c r="B303" s="104"/>
      <c r="C303" s="104"/>
      <c r="D303" s="104"/>
      <c r="E303" s="104"/>
      <c r="F303" s="104"/>
      <c r="G303" s="22"/>
      <c r="H303" s="22"/>
    </row>
    <row r="304" spans="2:8" ht="12" customHeight="1">
      <c r="B304" s="104"/>
      <c r="C304" s="104"/>
      <c r="D304" s="104"/>
      <c r="E304" s="104"/>
      <c r="F304" s="104"/>
      <c r="G304" s="22"/>
      <c r="H304" s="22"/>
    </row>
    <row r="305" spans="2:8" ht="12" customHeight="1">
      <c r="B305" s="104"/>
      <c r="C305" s="104"/>
      <c r="D305" s="104"/>
      <c r="E305" s="104"/>
      <c r="F305" s="104"/>
      <c r="G305" s="22"/>
      <c r="H305" s="22"/>
    </row>
    <row r="306" spans="2:8" ht="12" customHeight="1">
      <c r="B306" s="104"/>
      <c r="C306" s="104"/>
      <c r="D306" s="104"/>
      <c r="E306" s="104"/>
      <c r="F306" s="104"/>
      <c r="G306" s="22"/>
      <c r="H306" s="22"/>
    </row>
    <row r="307" spans="2:8" ht="12" customHeight="1">
      <c r="B307" s="104"/>
      <c r="C307" s="104"/>
      <c r="D307" s="104"/>
      <c r="E307" s="104"/>
      <c r="F307" s="104"/>
      <c r="G307" s="22"/>
      <c r="H307" s="22"/>
    </row>
    <row r="308" spans="2:8" ht="12" customHeight="1">
      <c r="B308" s="104"/>
      <c r="C308" s="104"/>
      <c r="D308" s="104"/>
      <c r="E308" s="104"/>
      <c r="F308" s="104"/>
      <c r="G308" s="22"/>
      <c r="H308" s="22"/>
    </row>
    <row r="309" spans="2:8" ht="12" customHeight="1">
      <c r="B309" s="104"/>
      <c r="C309" s="104"/>
      <c r="D309" s="104"/>
      <c r="E309" s="104"/>
      <c r="F309" s="104"/>
      <c r="G309" s="22"/>
      <c r="H309" s="22"/>
    </row>
    <row r="310" spans="2:8" ht="12" customHeight="1">
      <c r="B310" s="104"/>
      <c r="C310" s="104"/>
      <c r="D310" s="104"/>
      <c r="E310" s="104"/>
      <c r="F310" s="104"/>
      <c r="G310" s="22"/>
      <c r="H310" s="22"/>
    </row>
    <row r="311" spans="2:8" ht="12" customHeight="1">
      <c r="B311" s="104"/>
      <c r="C311" s="104"/>
      <c r="D311" s="104"/>
      <c r="E311" s="104"/>
      <c r="F311" s="104"/>
      <c r="G311" s="22"/>
      <c r="H311" s="22"/>
    </row>
    <row r="312" spans="2:8" ht="12" customHeight="1">
      <c r="B312" s="104"/>
      <c r="C312" s="104"/>
      <c r="D312" s="104"/>
      <c r="E312" s="104"/>
      <c r="F312" s="104"/>
      <c r="G312" s="22"/>
      <c r="H312" s="22"/>
    </row>
    <row r="313" spans="2:8" ht="12" customHeight="1">
      <c r="B313" s="104"/>
      <c r="C313" s="104"/>
      <c r="D313" s="104"/>
      <c r="E313" s="104"/>
      <c r="F313" s="104"/>
      <c r="G313" s="22"/>
      <c r="H313" s="22"/>
    </row>
    <row r="314" spans="2:8" ht="12" customHeight="1">
      <c r="B314" s="104"/>
      <c r="C314" s="104"/>
      <c r="D314" s="104"/>
      <c r="E314" s="104"/>
      <c r="F314" s="104"/>
      <c r="G314" s="22"/>
      <c r="H314" s="22"/>
    </row>
    <row r="315" spans="2:8" ht="12" customHeight="1">
      <c r="B315" s="104"/>
      <c r="C315" s="104"/>
      <c r="D315" s="104"/>
      <c r="E315" s="104"/>
      <c r="F315" s="104"/>
      <c r="G315" s="22"/>
      <c r="H315" s="22"/>
    </row>
    <row r="316" spans="2:8" ht="12" customHeight="1">
      <c r="B316" s="104"/>
      <c r="C316" s="104"/>
      <c r="D316" s="104"/>
      <c r="E316" s="104"/>
      <c r="F316" s="104"/>
      <c r="G316" s="22"/>
      <c r="H316" s="22"/>
    </row>
    <row r="317" spans="2:8" ht="12" customHeight="1">
      <c r="B317" s="104"/>
      <c r="C317" s="104"/>
      <c r="D317" s="104"/>
      <c r="E317" s="104"/>
      <c r="F317" s="104"/>
      <c r="G317" s="22"/>
      <c r="H317" s="22"/>
    </row>
    <row r="318" spans="2:8" ht="12" customHeight="1">
      <c r="B318" s="104"/>
      <c r="C318" s="104"/>
      <c r="D318" s="104"/>
      <c r="E318" s="104"/>
      <c r="F318" s="104"/>
      <c r="G318" s="22"/>
      <c r="H318" s="22"/>
    </row>
    <row r="319" spans="2:8" ht="12" customHeight="1">
      <c r="B319" s="104"/>
      <c r="C319" s="104"/>
      <c r="D319" s="104"/>
      <c r="E319" s="104"/>
      <c r="F319" s="104"/>
      <c r="G319" s="22"/>
      <c r="H319" s="22"/>
    </row>
    <row r="320" spans="2:8" ht="12" customHeight="1">
      <c r="B320" s="104"/>
      <c r="C320" s="104"/>
      <c r="D320" s="104"/>
      <c r="E320" s="104"/>
      <c r="F320" s="104"/>
      <c r="G320" s="22"/>
      <c r="H320" s="22"/>
    </row>
    <row r="321" spans="2:8" ht="12" customHeight="1">
      <c r="B321" s="104"/>
      <c r="C321" s="104"/>
      <c r="D321" s="104"/>
      <c r="E321" s="104"/>
      <c r="F321" s="104"/>
      <c r="G321" s="22"/>
      <c r="H321" s="22"/>
    </row>
    <row r="322" spans="2:8" ht="12" customHeight="1">
      <c r="B322" s="104"/>
      <c r="C322" s="104"/>
      <c r="D322" s="104"/>
      <c r="E322" s="104"/>
      <c r="F322" s="104"/>
      <c r="G322" s="22"/>
      <c r="H322" s="22"/>
    </row>
    <row r="323" spans="2:8" ht="12" customHeight="1">
      <c r="B323" s="104"/>
      <c r="C323" s="104"/>
      <c r="D323" s="104"/>
      <c r="E323" s="104"/>
      <c r="F323" s="104"/>
      <c r="G323" s="22"/>
      <c r="H323" s="22"/>
    </row>
    <row r="324" spans="2:8" ht="12" customHeight="1">
      <c r="B324" s="104"/>
      <c r="C324" s="104"/>
      <c r="D324" s="104"/>
      <c r="E324" s="104"/>
      <c r="F324" s="104"/>
      <c r="G324" s="22"/>
      <c r="H324" s="22"/>
    </row>
    <row r="325" spans="2:8" ht="12" customHeight="1">
      <c r="B325" s="104"/>
      <c r="C325" s="104"/>
      <c r="D325" s="104"/>
      <c r="E325" s="104"/>
      <c r="F325" s="104"/>
      <c r="G325" s="22"/>
      <c r="H325" s="22"/>
    </row>
    <row r="326" spans="2:8" ht="12" customHeight="1">
      <c r="B326" s="104"/>
      <c r="C326" s="104"/>
      <c r="D326" s="104"/>
      <c r="E326" s="104"/>
      <c r="F326" s="104"/>
      <c r="G326" s="22"/>
      <c r="H326" s="22"/>
    </row>
    <row r="327" spans="2:8" ht="12" customHeight="1">
      <c r="B327" s="104"/>
      <c r="C327" s="104"/>
      <c r="D327" s="104"/>
      <c r="E327" s="104"/>
      <c r="F327" s="104"/>
      <c r="G327" s="22"/>
      <c r="H327" s="22"/>
    </row>
    <row r="328" spans="2:8" ht="12" customHeight="1">
      <c r="B328" s="104"/>
      <c r="C328" s="104"/>
      <c r="D328" s="104"/>
      <c r="E328" s="104"/>
      <c r="F328" s="104"/>
      <c r="G328" s="22"/>
      <c r="H328" s="22"/>
    </row>
    <row r="329" spans="2:8" ht="12" customHeight="1">
      <c r="B329" s="104"/>
      <c r="C329" s="104"/>
      <c r="D329" s="104"/>
      <c r="E329" s="104"/>
      <c r="F329" s="104"/>
      <c r="G329" s="22"/>
      <c r="H329" s="22"/>
    </row>
    <row r="330" spans="2:8" ht="12" customHeight="1">
      <c r="B330" s="104"/>
      <c r="C330" s="104"/>
      <c r="D330" s="104"/>
      <c r="E330" s="104"/>
      <c r="F330" s="104"/>
      <c r="G330" s="22"/>
      <c r="H330" s="22"/>
    </row>
    <row r="331" spans="2:8" ht="12" customHeight="1">
      <c r="B331" s="104"/>
      <c r="C331" s="104"/>
      <c r="D331" s="104"/>
      <c r="E331" s="104"/>
      <c r="F331" s="104"/>
      <c r="G331" s="22"/>
      <c r="H331" s="22"/>
    </row>
    <row r="332" spans="2:8" ht="12" customHeight="1">
      <c r="B332" s="104"/>
      <c r="C332" s="104"/>
      <c r="D332" s="104"/>
      <c r="E332" s="104"/>
      <c r="F332" s="104"/>
      <c r="G332" s="22"/>
      <c r="H332" s="22"/>
    </row>
    <row r="333" spans="2:8" ht="12" customHeight="1">
      <c r="B333" s="104"/>
      <c r="C333" s="104"/>
      <c r="D333" s="104"/>
      <c r="E333" s="104"/>
      <c r="F333" s="104"/>
      <c r="G333" s="22"/>
      <c r="H333" s="22"/>
    </row>
    <row r="334" spans="2:8" ht="12" customHeight="1">
      <c r="B334" s="104"/>
      <c r="C334" s="104"/>
      <c r="D334" s="104"/>
      <c r="E334" s="104"/>
      <c r="F334" s="104"/>
      <c r="G334" s="22"/>
      <c r="H334" s="22"/>
    </row>
    <row r="335" spans="2:8" ht="12" customHeight="1">
      <c r="B335" s="104"/>
      <c r="C335" s="104"/>
      <c r="D335" s="104"/>
      <c r="E335" s="104"/>
      <c r="F335" s="104"/>
      <c r="G335" s="22"/>
      <c r="H335" s="22"/>
    </row>
    <row r="336" spans="2:8" ht="12" customHeight="1">
      <c r="B336" s="104"/>
      <c r="C336" s="104"/>
      <c r="D336" s="104"/>
      <c r="E336" s="104"/>
      <c r="F336" s="104"/>
      <c r="G336" s="22"/>
      <c r="H336" s="22"/>
    </row>
    <row r="337" spans="2:8" ht="12" customHeight="1">
      <c r="B337" s="104"/>
      <c r="C337" s="104"/>
      <c r="D337" s="104"/>
      <c r="E337" s="104"/>
      <c r="F337" s="104"/>
      <c r="G337" s="22"/>
      <c r="H337" s="22"/>
    </row>
    <row r="338" spans="2:8" ht="12" customHeight="1">
      <c r="B338" s="104"/>
      <c r="C338" s="104"/>
      <c r="D338" s="104"/>
      <c r="E338" s="104"/>
      <c r="F338" s="104"/>
      <c r="G338" s="22"/>
      <c r="H338" s="22"/>
    </row>
    <row r="339" spans="2:8" ht="12" customHeight="1">
      <c r="B339" s="104"/>
      <c r="C339" s="104"/>
      <c r="D339" s="104"/>
      <c r="E339" s="104"/>
      <c r="F339" s="104"/>
      <c r="G339" s="22"/>
      <c r="H339" s="22"/>
    </row>
    <row r="340" spans="2:8" ht="12" customHeight="1">
      <c r="B340" s="104"/>
      <c r="C340" s="104"/>
      <c r="D340" s="104"/>
      <c r="E340" s="104"/>
      <c r="F340" s="104"/>
      <c r="G340" s="22"/>
      <c r="H340" s="22"/>
    </row>
    <row r="341" spans="2:8" ht="12" customHeight="1">
      <c r="B341" s="104"/>
      <c r="C341" s="104"/>
      <c r="D341" s="104"/>
      <c r="E341" s="104"/>
      <c r="F341" s="104"/>
      <c r="G341" s="22"/>
      <c r="H341" s="22"/>
    </row>
    <row r="342" spans="2:8" ht="12" customHeight="1">
      <c r="B342" s="104"/>
      <c r="C342" s="104"/>
      <c r="D342" s="104"/>
      <c r="E342" s="104"/>
      <c r="F342" s="104"/>
      <c r="G342" s="22"/>
      <c r="H342" s="22"/>
    </row>
    <row r="343" spans="2:8" ht="12" customHeight="1">
      <c r="B343" s="104"/>
      <c r="C343" s="104"/>
      <c r="D343" s="104"/>
      <c r="E343" s="104"/>
      <c r="F343" s="104"/>
      <c r="G343" s="22"/>
      <c r="H343" s="22"/>
    </row>
    <row r="344" spans="2:8" ht="12" customHeight="1">
      <c r="B344" s="104"/>
      <c r="C344" s="104"/>
      <c r="D344" s="104"/>
      <c r="E344" s="104"/>
      <c r="F344" s="104"/>
      <c r="G344" s="22"/>
      <c r="H344" s="22"/>
    </row>
    <row r="345" spans="2:8" ht="12" customHeight="1">
      <c r="B345" s="104"/>
      <c r="C345" s="104"/>
      <c r="D345" s="104"/>
      <c r="E345" s="104"/>
      <c r="F345" s="104"/>
      <c r="G345" s="22"/>
      <c r="H345" s="22"/>
    </row>
    <row r="346" spans="2:8" ht="12" customHeight="1">
      <c r="B346" s="104"/>
      <c r="C346" s="104"/>
      <c r="D346" s="104"/>
      <c r="E346" s="104"/>
      <c r="F346" s="104"/>
      <c r="G346" s="22"/>
      <c r="H346" s="22"/>
    </row>
    <row r="347" spans="2:8" ht="12" customHeight="1">
      <c r="B347" s="104"/>
      <c r="C347" s="104"/>
      <c r="D347" s="104"/>
      <c r="E347" s="104"/>
      <c r="F347" s="104"/>
      <c r="G347" s="22"/>
      <c r="H347" s="22"/>
    </row>
    <row r="348" spans="2:8" ht="12" customHeight="1">
      <c r="B348" s="104"/>
      <c r="C348" s="104"/>
      <c r="D348" s="104"/>
      <c r="E348" s="104"/>
      <c r="F348" s="104"/>
      <c r="G348" s="22"/>
      <c r="H348" s="22"/>
    </row>
    <row r="349" spans="2:8" ht="12" customHeight="1">
      <c r="B349" s="104"/>
      <c r="C349" s="104"/>
      <c r="D349" s="104"/>
      <c r="E349" s="104"/>
      <c r="F349" s="104"/>
      <c r="G349" s="22"/>
      <c r="H349" s="22"/>
    </row>
    <row r="350" spans="2:8" ht="12" customHeight="1">
      <c r="B350" s="104"/>
      <c r="C350" s="104"/>
      <c r="D350" s="104"/>
      <c r="E350" s="104"/>
      <c r="F350" s="104"/>
      <c r="G350" s="22"/>
      <c r="H350" s="22"/>
    </row>
    <row r="351" spans="2:8" ht="12" customHeight="1">
      <c r="B351" s="104"/>
      <c r="C351" s="104"/>
      <c r="D351" s="104"/>
      <c r="E351" s="104"/>
      <c r="F351" s="104"/>
      <c r="G351" s="22"/>
      <c r="H351" s="22"/>
    </row>
    <row r="352" spans="2:8" ht="12" customHeight="1">
      <c r="B352" s="104"/>
      <c r="C352" s="104"/>
      <c r="D352" s="104"/>
      <c r="E352" s="104"/>
      <c r="F352" s="104"/>
      <c r="G352" s="22"/>
      <c r="H352" s="22"/>
    </row>
    <row r="353" spans="2:8" ht="12" customHeight="1">
      <c r="B353" s="104"/>
      <c r="C353" s="104"/>
      <c r="D353" s="104"/>
      <c r="E353" s="104"/>
      <c r="F353" s="104"/>
      <c r="G353" s="22"/>
      <c r="H353" s="22"/>
    </row>
    <row r="354" spans="2:8" ht="12" customHeight="1">
      <c r="B354" s="104"/>
      <c r="C354" s="104"/>
      <c r="D354" s="104"/>
      <c r="E354" s="104"/>
      <c r="F354" s="104"/>
      <c r="G354" s="22"/>
      <c r="H354" s="22"/>
    </row>
    <row r="355" spans="2:8" ht="12" customHeight="1">
      <c r="B355" s="104"/>
      <c r="C355" s="104"/>
      <c r="D355" s="104"/>
      <c r="E355" s="104"/>
      <c r="F355" s="104"/>
      <c r="G355" s="22"/>
      <c r="H355" s="22"/>
    </row>
    <row r="356" spans="2:8" ht="12" customHeight="1">
      <c r="B356" s="104"/>
      <c r="C356" s="104"/>
      <c r="D356" s="104"/>
      <c r="E356" s="104"/>
      <c r="F356" s="104"/>
      <c r="G356" s="22"/>
      <c r="H356" s="22"/>
    </row>
    <row r="357" spans="2:8" ht="12" customHeight="1">
      <c r="B357" s="104"/>
      <c r="C357" s="104"/>
      <c r="D357" s="104"/>
      <c r="E357" s="104"/>
      <c r="F357" s="104"/>
      <c r="G357" s="22"/>
      <c r="H357" s="22"/>
    </row>
    <row r="358" spans="2:8" ht="12" customHeight="1">
      <c r="B358" s="104"/>
      <c r="C358" s="104"/>
      <c r="D358" s="104"/>
      <c r="E358" s="104"/>
      <c r="F358" s="104"/>
      <c r="G358" s="22"/>
      <c r="H358" s="22"/>
    </row>
    <row r="359" spans="2:8" ht="12" customHeight="1">
      <c r="B359" s="104"/>
      <c r="C359" s="104"/>
      <c r="D359" s="104"/>
      <c r="E359" s="104"/>
      <c r="F359" s="104"/>
      <c r="G359" s="22"/>
      <c r="H359" s="22"/>
    </row>
    <row r="360" spans="2:8" ht="12" customHeight="1">
      <c r="B360" s="104"/>
      <c r="C360" s="104"/>
      <c r="D360" s="104"/>
      <c r="E360" s="104"/>
      <c r="F360" s="104"/>
      <c r="G360" s="22"/>
      <c r="H360" s="22"/>
    </row>
    <row r="361" spans="2:8" ht="12" customHeight="1">
      <c r="B361" s="104"/>
      <c r="C361" s="104"/>
      <c r="D361" s="104"/>
      <c r="E361" s="104"/>
      <c r="F361" s="104"/>
      <c r="G361" s="22"/>
      <c r="H361" s="22"/>
    </row>
    <row r="362" spans="2:8" ht="12" customHeight="1">
      <c r="B362" s="104"/>
      <c r="C362" s="104"/>
      <c r="D362" s="104"/>
      <c r="E362" s="104"/>
      <c r="F362" s="104"/>
      <c r="G362" s="22"/>
      <c r="H362" s="22"/>
    </row>
    <row r="363" spans="2:8" ht="12" customHeight="1">
      <c r="B363" s="104"/>
      <c r="C363" s="104"/>
      <c r="D363" s="104"/>
      <c r="E363" s="104"/>
      <c r="F363" s="104"/>
      <c r="G363" s="22"/>
      <c r="H363" s="22"/>
    </row>
    <row r="364" spans="2:8" ht="12" customHeight="1">
      <c r="B364" s="104"/>
      <c r="C364" s="104"/>
      <c r="D364" s="104"/>
      <c r="E364" s="104"/>
      <c r="F364" s="104"/>
      <c r="G364" s="22"/>
      <c r="H364" s="22"/>
    </row>
    <row r="365" spans="2:8" ht="12" customHeight="1">
      <c r="B365" s="104"/>
      <c r="C365" s="104"/>
      <c r="D365" s="104"/>
      <c r="E365" s="104"/>
      <c r="F365" s="104"/>
      <c r="G365" s="22"/>
      <c r="H365" s="22"/>
    </row>
    <row r="366" spans="2:8" ht="12" customHeight="1">
      <c r="B366" s="104"/>
      <c r="C366" s="104"/>
      <c r="D366" s="104"/>
      <c r="E366" s="104"/>
      <c r="F366" s="104"/>
      <c r="G366" s="22"/>
      <c r="H366" s="22"/>
    </row>
    <row r="367" spans="2:8" ht="12" customHeight="1">
      <c r="B367" s="104"/>
      <c r="C367" s="104"/>
      <c r="D367" s="104"/>
      <c r="E367" s="104"/>
      <c r="F367" s="104"/>
      <c r="G367" s="22"/>
      <c r="H367" s="22"/>
    </row>
    <row r="368" spans="2:8" ht="12" customHeight="1">
      <c r="B368" s="104"/>
      <c r="C368" s="104"/>
      <c r="D368" s="104"/>
      <c r="E368" s="104"/>
      <c r="F368" s="104"/>
      <c r="G368" s="22"/>
      <c r="H368" s="22"/>
    </row>
    <row r="369" spans="2:8" ht="12" customHeight="1">
      <c r="B369" s="104"/>
      <c r="C369" s="104"/>
      <c r="D369" s="104"/>
      <c r="E369" s="104"/>
      <c r="F369" s="104"/>
      <c r="G369" s="22"/>
      <c r="H369" s="22"/>
    </row>
    <row r="370" spans="2:8" ht="12" customHeight="1">
      <c r="B370" s="104"/>
      <c r="C370" s="104"/>
      <c r="D370" s="104"/>
      <c r="E370" s="104"/>
      <c r="F370" s="104"/>
      <c r="G370" s="22"/>
      <c r="H370" s="22"/>
    </row>
    <row r="371" spans="2:8" ht="12" customHeight="1">
      <c r="B371" s="104"/>
      <c r="C371" s="104"/>
      <c r="D371" s="104"/>
      <c r="E371" s="104"/>
      <c r="F371" s="104"/>
      <c r="G371" s="22"/>
      <c r="H371" s="22"/>
    </row>
    <row r="372" spans="2:8" ht="12" customHeight="1">
      <c r="B372" s="104"/>
      <c r="C372" s="104"/>
      <c r="D372" s="104"/>
      <c r="E372" s="104"/>
      <c r="F372" s="104"/>
      <c r="G372" s="22"/>
      <c r="H372" s="22"/>
    </row>
    <row r="373" spans="2:8" ht="12" customHeight="1">
      <c r="B373" s="104"/>
      <c r="C373" s="104"/>
      <c r="D373" s="104"/>
      <c r="E373" s="104"/>
      <c r="F373" s="104"/>
      <c r="G373" s="22"/>
      <c r="H373" s="22"/>
    </row>
    <row r="374" spans="2:8" ht="12" customHeight="1">
      <c r="B374" s="104"/>
      <c r="C374" s="104"/>
      <c r="D374" s="104"/>
      <c r="E374" s="104"/>
      <c r="F374" s="104"/>
      <c r="G374" s="22"/>
      <c r="H374" s="22"/>
    </row>
    <row r="375" spans="2:8" ht="12" customHeight="1">
      <c r="B375" s="104"/>
      <c r="C375" s="104"/>
      <c r="D375" s="104"/>
      <c r="E375" s="104"/>
      <c r="F375" s="104"/>
      <c r="G375" s="22"/>
      <c r="H375" s="22"/>
    </row>
    <row r="376" spans="2:8" ht="12" customHeight="1">
      <c r="B376" s="104"/>
      <c r="C376" s="104"/>
      <c r="D376" s="104"/>
      <c r="E376" s="104"/>
      <c r="F376" s="104"/>
      <c r="G376" s="22"/>
      <c r="H376" s="22"/>
    </row>
    <row r="377" spans="2:8" ht="12" customHeight="1">
      <c r="B377" s="104"/>
      <c r="C377" s="104"/>
      <c r="D377" s="104"/>
      <c r="E377" s="104"/>
      <c r="F377" s="104"/>
      <c r="G377" s="22"/>
      <c r="H377" s="22"/>
    </row>
    <row r="378" spans="2:8" ht="12" customHeight="1">
      <c r="B378" s="104"/>
      <c r="C378" s="104"/>
      <c r="D378" s="104"/>
      <c r="E378" s="104"/>
      <c r="F378" s="104"/>
      <c r="G378" s="22"/>
      <c r="H378" s="22"/>
    </row>
    <row r="379" spans="2:8" ht="12" customHeight="1">
      <c r="B379" s="104"/>
      <c r="C379" s="104"/>
      <c r="D379" s="104"/>
      <c r="E379" s="104"/>
      <c r="F379" s="104"/>
      <c r="G379" s="22"/>
      <c r="H379" s="22"/>
    </row>
    <row r="380" spans="2:8" ht="12" customHeight="1">
      <c r="B380" s="104"/>
      <c r="C380" s="104"/>
      <c r="D380" s="104"/>
      <c r="E380" s="104"/>
      <c r="F380" s="104"/>
      <c r="G380" s="22"/>
      <c r="H380" s="22"/>
    </row>
    <row r="381" spans="2:8" ht="12" customHeight="1">
      <c r="B381" s="104"/>
      <c r="C381" s="104"/>
      <c r="D381" s="104"/>
      <c r="E381" s="104"/>
      <c r="F381" s="104"/>
      <c r="G381" s="22"/>
      <c r="H381" s="22"/>
    </row>
    <row r="382" spans="2:8" ht="12" customHeight="1">
      <c r="B382" s="104"/>
      <c r="C382" s="104"/>
      <c r="D382" s="104"/>
      <c r="E382" s="104"/>
      <c r="F382" s="104"/>
      <c r="G382" s="22"/>
      <c r="H382" s="22"/>
    </row>
    <row r="383" spans="2:8" ht="12" customHeight="1">
      <c r="B383" s="104"/>
      <c r="C383" s="104"/>
      <c r="D383" s="104"/>
      <c r="E383" s="104"/>
      <c r="F383" s="104"/>
      <c r="G383" s="22"/>
      <c r="H383" s="22"/>
    </row>
    <row r="384" spans="2:8" ht="12" customHeight="1">
      <c r="B384" s="104"/>
      <c r="C384" s="104"/>
      <c r="D384" s="104"/>
      <c r="E384" s="104"/>
      <c r="F384" s="104"/>
      <c r="G384" s="22"/>
      <c r="H384" s="22"/>
    </row>
    <row r="385" spans="2:8" ht="12" customHeight="1">
      <c r="B385" s="104"/>
      <c r="C385" s="104"/>
      <c r="D385" s="104"/>
      <c r="E385" s="104"/>
      <c r="F385" s="104"/>
      <c r="G385" s="22"/>
      <c r="H385" s="22"/>
    </row>
    <row r="386" spans="2:8" ht="12" customHeight="1">
      <c r="B386" s="104"/>
      <c r="C386" s="104"/>
      <c r="D386" s="104"/>
      <c r="E386" s="104"/>
      <c r="F386" s="104"/>
      <c r="G386" s="22"/>
      <c r="H386" s="22"/>
    </row>
    <row r="387" spans="2:8" ht="12" customHeight="1">
      <c r="B387" s="104"/>
      <c r="C387" s="104"/>
      <c r="D387" s="104"/>
      <c r="E387" s="104"/>
      <c r="F387" s="104"/>
      <c r="G387" s="22"/>
      <c r="H387" s="22"/>
    </row>
    <row r="388" spans="2:8" ht="12" customHeight="1">
      <c r="B388" s="104"/>
      <c r="C388" s="104"/>
      <c r="D388" s="104"/>
      <c r="E388" s="104"/>
      <c r="F388" s="104"/>
      <c r="G388" s="22"/>
      <c r="H388" s="22"/>
    </row>
    <row r="389" spans="2:8" ht="12" customHeight="1">
      <c r="B389" s="104"/>
      <c r="C389" s="104"/>
      <c r="D389" s="104"/>
      <c r="E389" s="104"/>
      <c r="F389" s="104"/>
      <c r="G389" s="22"/>
      <c r="H389" s="22"/>
    </row>
    <row r="390" spans="2:8" ht="12" customHeight="1">
      <c r="B390" s="104"/>
      <c r="C390" s="104"/>
      <c r="D390" s="104"/>
      <c r="E390" s="104"/>
      <c r="F390" s="104"/>
      <c r="G390" s="22"/>
      <c r="H390" s="22"/>
    </row>
    <row r="391" spans="2:8" ht="12" customHeight="1">
      <c r="B391" s="104"/>
      <c r="C391" s="104"/>
      <c r="D391" s="104"/>
      <c r="E391" s="104"/>
      <c r="F391" s="104"/>
      <c r="G391" s="22"/>
      <c r="H391" s="22"/>
    </row>
    <row r="392" spans="2:8" ht="12" customHeight="1">
      <c r="B392" s="104"/>
      <c r="C392" s="104"/>
      <c r="D392" s="104"/>
      <c r="E392" s="104"/>
      <c r="F392" s="104"/>
      <c r="G392" s="22"/>
      <c r="H392" s="22"/>
    </row>
    <row r="393" spans="2:8" ht="12" customHeight="1">
      <c r="B393" s="104"/>
      <c r="C393" s="104"/>
      <c r="D393" s="104"/>
      <c r="E393" s="104"/>
      <c r="F393" s="104"/>
      <c r="G393" s="22"/>
      <c r="H393" s="22"/>
    </row>
    <row r="394" spans="2:8" ht="12" customHeight="1">
      <c r="B394" s="104"/>
      <c r="C394" s="104"/>
      <c r="D394" s="104"/>
      <c r="E394" s="104"/>
      <c r="F394" s="104"/>
      <c r="G394" s="22"/>
      <c r="H394" s="22"/>
    </row>
    <row r="395" spans="2:8" ht="12" customHeight="1">
      <c r="B395" s="104"/>
      <c r="C395" s="104"/>
      <c r="D395" s="104"/>
      <c r="E395" s="104"/>
      <c r="F395" s="104"/>
      <c r="G395" s="22"/>
      <c r="H395" s="22"/>
    </row>
    <row r="396" spans="2:8" ht="12" customHeight="1">
      <c r="B396" s="104"/>
      <c r="C396" s="104"/>
      <c r="D396" s="104"/>
      <c r="E396" s="104"/>
      <c r="F396" s="104"/>
      <c r="G396" s="22"/>
      <c r="H396" s="22"/>
    </row>
    <row r="397" spans="2:8" ht="12" customHeight="1">
      <c r="B397" s="104"/>
      <c r="C397" s="104"/>
      <c r="D397" s="104"/>
      <c r="E397" s="104"/>
      <c r="F397" s="104"/>
      <c r="G397" s="22"/>
      <c r="H397" s="22"/>
    </row>
    <row r="398" spans="2:8" ht="12" customHeight="1">
      <c r="B398" s="104"/>
      <c r="C398" s="104"/>
      <c r="D398" s="104"/>
      <c r="E398" s="104"/>
      <c r="F398" s="104"/>
      <c r="G398" s="22"/>
      <c r="H398" s="22"/>
    </row>
    <row r="399" spans="2:8" ht="12" customHeight="1">
      <c r="B399" s="104"/>
      <c r="C399" s="104"/>
      <c r="D399" s="104"/>
      <c r="E399" s="104"/>
      <c r="F399" s="104"/>
      <c r="G399" s="22"/>
      <c r="H399" s="22"/>
    </row>
    <row r="400" spans="2:8" ht="12" customHeight="1">
      <c r="B400" s="104"/>
      <c r="C400" s="104"/>
      <c r="D400" s="104"/>
      <c r="E400" s="104"/>
      <c r="F400" s="104"/>
      <c r="G400" s="22"/>
      <c r="H400" s="22"/>
    </row>
    <row r="401" spans="2:8" ht="12" customHeight="1">
      <c r="B401" s="104"/>
      <c r="C401" s="104"/>
      <c r="D401" s="104"/>
      <c r="E401" s="104"/>
      <c r="F401" s="104"/>
      <c r="G401" s="22"/>
      <c r="H401" s="22"/>
    </row>
    <row r="402" spans="2:8" ht="12" customHeight="1">
      <c r="B402" s="104"/>
      <c r="C402" s="104"/>
      <c r="D402" s="104"/>
      <c r="E402" s="104"/>
      <c r="F402" s="104"/>
      <c r="G402" s="22"/>
      <c r="H402" s="22"/>
    </row>
    <row r="403" spans="2:8" ht="12" customHeight="1">
      <c r="B403" s="104"/>
      <c r="C403" s="104"/>
      <c r="D403" s="104"/>
      <c r="E403" s="104"/>
      <c r="F403" s="104"/>
      <c r="G403" s="22"/>
      <c r="H403" s="22"/>
    </row>
    <row r="404" spans="2:8" ht="12" customHeight="1">
      <c r="B404" s="104"/>
      <c r="C404" s="104"/>
      <c r="D404" s="104"/>
      <c r="E404" s="104"/>
      <c r="F404" s="104"/>
      <c r="G404" s="22"/>
      <c r="H404" s="22"/>
    </row>
    <row r="405" spans="2:8" ht="12" customHeight="1">
      <c r="B405" s="104"/>
      <c r="C405" s="104"/>
      <c r="D405" s="104"/>
      <c r="E405" s="104"/>
      <c r="F405" s="104"/>
      <c r="G405" s="22"/>
      <c r="H405" s="22"/>
    </row>
    <row r="406" spans="2:8" ht="12" customHeight="1">
      <c r="B406" s="104"/>
      <c r="C406" s="104"/>
      <c r="D406" s="104"/>
      <c r="E406" s="104"/>
      <c r="F406" s="104"/>
      <c r="G406" s="22"/>
      <c r="H406" s="22"/>
    </row>
    <row r="407" spans="2:8" ht="12" customHeight="1">
      <c r="B407" s="104"/>
      <c r="C407" s="104"/>
      <c r="D407" s="104"/>
      <c r="E407" s="104"/>
      <c r="F407" s="104"/>
      <c r="G407" s="22"/>
      <c r="H407" s="22"/>
    </row>
    <row r="408" spans="2:8" ht="12" customHeight="1">
      <c r="B408" s="104"/>
      <c r="C408" s="104"/>
      <c r="D408" s="104"/>
      <c r="E408" s="104"/>
      <c r="F408" s="104"/>
      <c r="G408" s="22"/>
      <c r="H408" s="22"/>
    </row>
    <row r="409" spans="2:8" ht="12" customHeight="1">
      <c r="B409" s="104"/>
      <c r="C409" s="104"/>
      <c r="D409" s="104"/>
      <c r="E409" s="104"/>
      <c r="F409" s="104"/>
      <c r="G409" s="22"/>
      <c r="H409" s="22"/>
    </row>
    <row r="410" spans="2:8" ht="12" customHeight="1">
      <c r="B410" s="104"/>
      <c r="C410" s="104"/>
      <c r="D410" s="104"/>
      <c r="E410" s="104"/>
      <c r="F410" s="104"/>
      <c r="G410" s="22"/>
      <c r="H410" s="22"/>
    </row>
    <row r="411" spans="2:8" ht="12" customHeight="1">
      <c r="B411" s="104"/>
      <c r="C411" s="104"/>
      <c r="D411" s="104"/>
      <c r="E411" s="104"/>
      <c r="F411" s="104"/>
      <c r="G411" s="22"/>
      <c r="H411" s="22"/>
    </row>
    <row r="412" spans="2:8" ht="12" customHeight="1">
      <c r="B412" s="104"/>
      <c r="C412" s="104"/>
      <c r="D412" s="104"/>
      <c r="E412" s="104"/>
      <c r="F412" s="104"/>
      <c r="G412" s="22"/>
      <c r="H412" s="22"/>
    </row>
    <row r="413" spans="2:8" ht="12" customHeight="1">
      <c r="B413" s="104"/>
      <c r="C413" s="104"/>
      <c r="D413" s="104"/>
      <c r="E413" s="104"/>
      <c r="F413" s="104"/>
      <c r="G413" s="22"/>
      <c r="H413" s="22"/>
    </row>
    <row r="414" spans="2:8" ht="12" customHeight="1">
      <c r="B414" s="104"/>
      <c r="C414" s="104"/>
      <c r="D414" s="104"/>
      <c r="E414" s="104"/>
      <c r="F414" s="104"/>
      <c r="G414" s="22"/>
      <c r="H414" s="22"/>
    </row>
    <row r="415" spans="2:8" ht="12" customHeight="1">
      <c r="B415" s="104"/>
      <c r="C415" s="104"/>
      <c r="D415" s="104"/>
      <c r="E415" s="104"/>
      <c r="F415" s="104"/>
      <c r="G415" s="22"/>
      <c r="H415" s="22"/>
    </row>
    <row r="416" spans="2:8" ht="12" customHeight="1">
      <c r="B416" s="104"/>
      <c r="C416" s="104"/>
      <c r="D416" s="104"/>
      <c r="E416" s="104"/>
      <c r="F416" s="104"/>
      <c r="G416" s="22"/>
      <c r="H416" s="22"/>
    </row>
    <row r="417" spans="2:8" ht="12" customHeight="1">
      <c r="B417" s="104"/>
      <c r="C417" s="104"/>
      <c r="D417" s="104"/>
      <c r="E417" s="104"/>
      <c r="F417" s="104"/>
      <c r="G417" s="22"/>
      <c r="H417" s="22"/>
    </row>
    <row r="418" spans="2:8" ht="12" customHeight="1">
      <c r="B418" s="104"/>
      <c r="C418" s="104"/>
      <c r="D418" s="104"/>
      <c r="E418" s="104"/>
      <c r="F418" s="104"/>
      <c r="G418" s="22"/>
      <c r="H418" s="22"/>
    </row>
    <row r="419" spans="2:8" ht="12" customHeight="1">
      <c r="B419" s="104"/>
      <c r="C419" s="104"/>
      <c r="D419" s="104"/>
      <c r="E419" s="104"/>
      <c r="F419" s="104"/>
      <c r="G419" s="22"/>
      <c r="H419" s="22"/>
    </row>
    <row r="420" spans="2:8" ht="12" customHeight="1">
      <c r="B420" s="104"/>
      <c r="C420" s="104"/>
      <c r="D420" s="104"/>
      <c r="E420" s="104"/>
      <c r="F420" s="104"/>
      <c r="G420" s="22"/>
      <c r="H420" s="22"/>
    </row>
    <row r="421" spans="2:8" ht="12" customHeight="1">
      <c r="B421" s="104"/>
      <c r="C421" s="104"/>
      <c r="D421" s="104"/>
      <c r="E421" s="104"/>
      <c r="F421" s="104"/>
      <c r="G421" s="22"/>
      <c r="H421" s="22"/>
    </row>
    <row r="422" spans="2:8" ht="12" customHeight="1">
      <c r="B422" s="104"/>
      <c r="C422" s="104"/>
      <c r="D422" s="104"/>
      <c r="E422" s="104"/>
      <c r="F422" s="104"/>
      <c r="G422" s="22"/>
      <c r="H422" s="22"/>
    </row>
    <row r="423" spans="2:8" ht="12" customHeight="1">
      <c r="B423" s="104"/>
      <c r="C423" s="104"/>
      <c r="D423" s="104"/>
      <c r="E423" s="104"/>
      <c r="F423" s="104"/>
      <c r="G423" s="22"/>
      <c r="H423" s="22"/>
    </row>
    <row r="424" spans="2:8" ht="12" customHeight="1">
      <c r="B424" s="104"/>
      <c r="C424" s="104"/>
      <c r="D424" s="104"/>
      <c r="E424" s="104"/>
      <c r="F424" s="104"/>
      <c r="G424" s="22"/>
      <c r="H424" s="22"/>
    </row>
    <row r="425" spans="2:8" ht="12" customHeight="1">
      <c r="B425" s="104"/>
      <c r="C425" s="104"/>
      <c r="D425" s="104"/>
      <c r="E425" s="104"/>
      <c r="F425" s="104"/>
      <c r="G425" s="22"/>
      <c r="H425" s="22"/>
    </row>
    <row r="426" spans="2:8" ht="12" customHeight="1">
      <c r="B426" s="104"/>
      <c r="C426" s="104"/>
      <c r="D426" s="104"/>
      <c r="E426" s="104"/>
      <c r="F426" s="104"/>
      <c r="G426" s="22"/>
      <c r="H426" s="22"/>
    </row>
    <row r="427" spans="2:8" ht="12" customHeight="1">
      <c r="B427" s="104"/>
      <c r="C427" s="104"/>
      <c r="D427" s="104"/>
      <c r="E427" s="104"/>
      <c r="F427" s="104"/>
      <c r="G427" s="22"/>
      <c r="H427" s="22"/>
    </row>
    <row r="428" spans="2:8" ht="12" customHeight="1">
      <c r="B428" s="104"/>
      <c r="C428" s="104"/>
      <c r="D428" s="104"/>
      <c r="E428" s="104"/>
      <c r="F428" s="104"/>
      <c r="G428" s="22"/>
      <c r="H428" s="22"/>
    </row>
    <row r="429" spans="2:8" ht="12" customHeight="1">
      <c r="B429" s="104"/>
      <c r="C429" s="104"/>
      <c r="D429" s="104"/>
      <c r="E429" s="104"/>
      <c r="F429" s="104"/>
      <c r="G429" s="22"/>
      <c r="H429" s="22"/>
    </row>
    <row r="430" spans="2:8" ht="12" customHeight="1">
      <c r="B430" s="104"/>
      <c r="C430" s="104"/>
      <c r="D430" s="104"/>
      <c r="E430" s="104"/>
      <c r="F430" s="104"/>
      <c r="G430" s="22"/>
      <c r="H430" s="22"/>
    </row>
    <row r="431" spans="2:8" ht="12" customHeight="1">
      <c r="B431" s="104"/>
      <c r="C431" s="104"/>
      <c r="D431" s="104"/>
      <c r="E431" s="104"/>
      <c r="F431" s="104"/>
      <c r="G431" s="22"/>
      <c r="H431" s="22"/>
    </row>
    <row r="432" spans="2:8" ht="12" customHeight="1">
      <c r="B432" s="104"/>
      <c r="C432" s="104"/>
      <c r="D432" s="104"/>
      <c r="E432" s="104"/>
      <c r="F432" s="104"/>
      <c r="G432" s="22"/>
      <c r="H432" s="22"/>
    </row>
    <row r="433" spans="2:8" ht="12" customHeight="1">
      <c r="B433" s="104"/>
      <c r="C433" s="104"/>
      <c r="D433" s="104"/>
      <c r="E433" s="104"/>
      <c r="F433" s="104"/>
      <c r="G433" s="22"/>
      <c r="H433" s="22"/>
    </row>
    <row r="434" spans="2:8" ht="12" customHeight="1">
      <c r="B434" s="104"/>
      <c r="C434" s="104"/>
      <c r="D434" s="104"/>
      <c r="E434" s="104"/>
      <c r="F434" s="104"/>
      <c r="G434" s="22"/>
      <c r="H434" s="22"/>
    </row>
    <row r="435" spans="2:8" ht="12" customHeight="1">
      <c r="B435" s="104"/>
      <c r="C435" s="104"/>
      <c r="D435" s="104"/>
      <c r="E435" s="104"/>
      <c r="F435" s="104"/>
      <c r="G435" s="22"/>
      <c r="H435" s="22"/>
    </row>
    <row r="436" spans="2:8" ht="12" customHeight="1">
      <c r="B436" s="104"/>
      <c r="C436" s="104"/>
      <c r="D436" s="104"/>
      <c r="E436" s="104"/>
      <c r="F436" s="104"/>
      <c r="G436" s="22"/>
      <c r="H436" s="22"/>
    </row>
    <row r="437" spans="2:8" ht="12" customHeight="1">
      <c r="B437" s="104"/>
      <c r="C437" s="104"/>
      <c r="D437" s="104"/>
      <c r="E437" s="104"/>
      <c r="F437" s="104"/>
      <c r="G437" s="22"/>
      <c r="H437" s="22"/>
    </row>
    <row r="438" spans="2:8" ht="12" customHeight="1">
      <c r="B438" s="104"/>
      <c r="C438" s="104"/>
      <c r="D438" s="104"/>
      <c r="E438" s="104"/>
      <c r="F438" s="104"/>
      <c r="G438" s="22"/>
      <c r="H438" s="22"/>
    </row>
    <row r="439" spans="2:8" ht="12" customHeight="1">
      <c r="B439" s="104"/>
      <c r="C439" s="104"/>
      <c r="D439" s="104"/>
      <c r="E439" s="104"/>
      <c r="F439" s="104"/>
      <c r="G439" s="22"/>
      <c r="H439" s="22"/>
    </row>
    <row r="440" spans="2:8" ht="12" customHeight="1">
      <c r="B440" s="104"/>
      <c r="C440" s="104"/>
      <c r="D440" s="104"/>
      <c r="E440" s="104"/>
      <c r="F440" s="104"/>
      <c r="G440" s="22"/>
      <c r="H440" s="22"/>
    </row>
    <row r="441" spans="2:8" ht="12" customHeight="1">
      <c r="B441" s="104"/>
      <c r="C441" s="104"/>
      <c r="D441" s="104"/>
      <c r="E441" s="104"/>
      <c r="F441" s="104"/>
      <c r="G441" s="22"/>
      <c r="H441" s="22"/>
    </row>
    <row r="442" spans="2:8" ht="12" customHeight="1">
      <c r="B442" s="104"/>
      <c r="C442" s="104"/>
      <c r="D442" s="104"/>
      <c r="E442" s="104"/>
      <c r="F442" s="104"/>
      <c r="G442" s="22"/>
      <c r="H442" s="22"/>
    </row>
    <row r="443" spans="2:8" ht="12" customHeight="1">
      <c r="B443" s="104"/>
      <c r="C443" s="104"/>
      <c r="D443" s="104"/>
      <c r="E443" s="104"/>
      <c r="F443" s="104"/>
      <c r="G443" s="22"/>
      <c r="H443" s="22"/>
    </row>
    <row r="444" spans="2:8" ht="12" customHeight="1">
      <c r="B444" s="104"/>
      <c r="C444" s="104"/>
      <c r="D444" s="104"/>
      <c r="E444" s="104"/>
      <c r="F444" s="104"/>
      <c r="G444" s="22"/>
      <c r="H444" s="22"/>
    </row>
    <row r="445" spans="2:8" ht="12" customHeight="1">
      <c r="B445" s="104"/>
      <c r="C445" s="104"/>
      <c r="D445" s="104"/>
      <c r="E445" s="104"/>
      <c r="F445" s="104"/>
      <c r="G445" s="22"/>
      <c r="H445" s="22"/>
    </row>
    <row r="446" spans="2:8" ht="12" customHeight="1">
      <c r="B446" s="104"/>
      <c r="C446" s="104"/>
      <c r="D446" s="104"/>
      <c r="E446" s="104"/>
      <c r="F446" s="104"/>
      <c r="G446" s="22"/>
      <c r="H446" s="22"/>
    </row>
    <row r="447" spans="2:8" ht="12" customHeight="1">
      <c r="B447" s="104"/>
      <c r="C447" s="104"/>
      <c r="D447" s="104"/>
      <c r="E447" s="104"/>
      <c r="F447" s="104"/>
      <c r="G447" s="22"/>
      <c r="H447" s="22"/>
    </row>
    <row r="448" spans="2:8" ht="12" customHeight="1">
      <c r="B448" s="104"/>
      <c r="C448" s="104"/>
      <c r="D448" s="104"/>
      <c r="E448" s="104"/>
      <c r="F448" s="104"/>
      <c r="G448" s="22"/>
      <c r="H448" s="22"/>
    </row>
    <row r="449" spans="2:8" ht="12" customHeight="1">
      <c r="B449" s="104"/>
      <c r="C449" s="104"/>
      <c r="D449" s="104"/>
      <c r="E449" s="104"/>
      <c r="F449" s="104"/>
      <c r="G449" s="22"/>
      <c r="H449" s="22"/>
    </row>
    <row r="450" spans="2:8" ht="12" customHeight="1">
      <c r="B450" s="104"/>
      <c r="C450" s="104"/>
      <c r="D450" s="104"/>
      <c r="E450" s="104"/>
      <c r="F450" s="104"/>
      <c r="G450" s="22"/>
      <c r="H450" s="22"/>
    </row>
    <row r="451" spans="2:8" ht="12" customHeight="1">
      <c r="B451" s="104"/>
      <c r="C451" s="104"/>
      <c r="D451" s="104"/>
      <c r="E451" s="104"/>
      <c r="F451" s="104"/>
      <c r="G451" s="22"/>
      <c r="H451" s="22"/>
    </row>
    <row r="452" spans="2:8" ht="12" customHeight="1">
      <c r="B452" s="104"/>
      <c r="C452" s="104"/>
      <c r="D452" s="104"/>
      <c r="E452" s="104"/>
      <c r="F452" s="104"/>
      <c r="G452" s="22"/>
      <c r="H452" s="22"/>
    </row>
    <row r="453" spans="2:8" ht="12" customHeight="1">
      <c r="B453" s="104"/>
      <c r="C453" s="104"/>
      <c r="D453" s="104"/>
      <c r="E453" s="104"/>
      <c r="F453" s="104"/>
      <c r="G453" s="22"/>
      <c r="H453" s="22"/>
    </row>
    <row r="454" spans="2:8" ht="12" customHeight="1">
      <c r="B454" s="104"/>
      <c r="C454" s="104"/>
      <c r="D454" s="104"/>
      <c r="E454" s="104"/>
      <c r="F454" s="104"/>
      <c r="G454" s="22"/>
      <c r="H454" s="22"/>
    </row>
    <row r="455" spans="2:8" ht="12" customHeight="1">
      <c r="B455" s="104"/>
      <c r="C455" s="104"/>
      <c r="D455" s="104"/>
      <c r="E455" s="104"/>
      <c r="F455" s="104"/>
      <c r="G455" s="22"/>
      <c r="H455" s="22"/>
    </row>
    <row r="456" spans="2:8" ht="12" customHeight="1">
      <c r="B456" s="104"/>
      <c r="C456" s="104"/>
      <c r="D456" s="104"/>
      <c r="E456" s="104"/>
      <c r="F456" s="104"/>
      <c r="G456" s="22"/>
      <c r="H456" s="22"/>
    </row>
    <row r="457" spans="2:8" ht="12" customHeight="1">
      <c r="B457" s="104"/>
      <c r="C457" s="104"/>
      <c r="D457" s="104"/>
      <c r="E457" s="104"/>
      <c r="F457" s="104"/>
      <c r="G457" s="22"/>
      <c r="H457" s="22"/>
    </row>
    <row r="458" spans="2:8" ht="12" customHeight="1">
      <c r="B458" s="104"/>
      <c r="C458" s="104"/>
      <c r="D458" s="104"/>
      <c r="E458" s="104"/>
      <c r="F458" s="104"/>
      <c r="G458" s="22"/>
      <c r="H458" s="22"/>
    </row>
    <row r="459" spans="2:8" ht="12" customHeight="1">
      <c r="B459" s="104"/>
      <c r="C459" s="104"/>
      <c r="D459" s="104"/>
      <c r="E459" s="104"/>
      <c r="F459" s="104"/>
      <c r="G459" s="22"/>
      <c r="H459" s="22"/>
    </row>
    <row r="460" spans="2:8" ht="12" customHeight="1">
      <c r="B460" s="104"/>
      <c r="C460" s="104"/>
      <c r="D460" s="104"/>
      <c r="E460" s="104"/>
      <c r="F460" s="104"/>
      <c r="G460" s="22"/>
      <c r="H460" s="22"/>
    </row>
    <row r="461" spans="2:8" ht="12" customHeight="1">
      <c r="B461" s="104"/>
      <c r="C461" s="104"/>
      <c r="D461" s="104"/>
      <c r="E461" s="104"/>
      <c r="F461" s="104"/>
      <c r="G461" s="22"/>
      <c r="H461" s="22"/>
    </row>
    <row r="462" spans="2:8" ht="12" customHeight="1">
      <c r="B462" s="104"/>
      <c r="C462" s="104"/>
      <c r="D462" s="104"/>
      <c r="E462" s="104"/>
      <c r="F462" s="104"/>
      <c r="G462" s="22"/>
      <c r="H462" s="22"/>
    </row>
    <row r="463" spans="2:8" ht="12" customHeight="1">
      <c r="B463" s="104"/>
      <c r="C463" s="104"/>
      <c r="D463" s="104"/>
      <c r="E463" s="104"/>
      <c r="F463" s="104"/>
      <c r="G463" s="22"/>
      <c r="H463" s="22"/>
    </row>
    <row r="464" spans="2:8" ht="12" customHeight="1">
      <c r="B464" s="104"/>
      <c r="C464" s="104"/>
      <c r="D464" s="104"/>
      <c r="E464" s="104"/>
      <c r="F464" s="104"/>
      <c r="G464" s="22"/>
      <c r="H464" s="22"/>
    </row>
    <row r="465" spans="2:8" ht="12" customHeight="1">
      <c r="B465" s="104"/>
      <c r="C465" s="104"/>
      <c r="D465" s="104"/>
      <c r="E465" s="104"/>
      <c r="F465" s="104"/>
      <c r="G465" s="22"/>
      <c r="H465" s="22"/>
    </row>
    <row r="466" spans="2:8" ht="12" customHeight="1">
      <c r="B466" s="104"/>
      <c r="C466" s="104"/>
      <c r="D466" s="104"/>
      <c r="E466" s="104"/>
      <c r="F466" s="104"/>
      <c r="G466" s="22"/>
      <c r="H466" s="22"/>
    </row>
    <row r="467" spans="2:8" ht="12" customHeight="1">
      <c r="B467" s="104"/>
      <c r="C467" s="104"/>
      <c r="D467" s="104"/>
      <c r="E467" s="104"/>
      <c r="F467" s="104"/>
      <c r="G467" s="22"/>
      <c r="H467" s="22"/>
    </row>
    <row r="468" spans="2:8" ht="12" customHeight="1">
      <c r="B468" s="104"/>
      <c r="C468" s="104"/>
      <c r="D468" s="104"/>
      <c r="E468" s="104"/>
      <c r="F468" s="104"/>
      <c r="G468" s="22"/>
      <c r="H468" s="22"/>
    </row>
    <row r="469" spans="2:8" ht="12" customHeight="1">
      <c r="B469" s="104"/>
      <c r="C469" s="104"/>
      <c r="D469" s="104"/>
      <c r="E469" s="104"/>
      <c r="F469" s="104"/>
      <c r="G469" s="22"/>
      <c r="H469" s="22"/>
    </row>
    <row r="470" spans="2:8" ht="12" customHeight="1">
      <c r="B470" s="104"/>
      <c r="C470" s="104"/>
      <c r="D470" s="104"/>
      <c r="E470" s="104"/>
      <c r="F470" s="104"/>
      <c r="G470" s="22"/>
      <c r="H470" s="22"/>
    </row>
    <row r="471" spans="2:8" ht="12" customHeight="1">
      <c r="B471" s="104"/>
      <c r="C471" s="104"/>
      <c r="D471" s="104"/>
      <c r="E471" s="104"/>
      <c r="F471" s="104"/>
      <c r="G471" s="22"/>
      <c r="H471" s="22"/>
    </row>
    <row r="472" spans="2:8" ht="12" customHeight="1">
      <c r="B472" s="104"/>
      <c r="C472" s="104"/>
      <c r="D472" s="104"/>
      <c r="E472" s="104"/>
      <c r="F472" s="104"/>
      <c r="G472" s="22"/>
      <c r="H472" s="22"/>
    </row>
    <row r="473" spans="2:8" ht="12" customHeight="1">
      <c r="B473" s="104"/>
      <c r="C473" s="104"/>
      <c r="D473" s="104"/>
      <c r="E473" s="104"/>
      <c r="F473" s="104"/>
      <c r="G473" s="22"/>
      <c r="H473" s="22"/>
    </row>
    <row r="474" spans="2:8" ht="12" customHeight="1">
      <c r="B474" s="104"/>
      <c r="C474" s="104"/>
      <c r="D474" s="104"/>
      <c r="E474" s="104"/>
      <c r="F474" s="104"/>
      <c r="G474" s="22"/>
      <c r="H474" s="22"/>
    </row>
    <row r="475" spans="2:8" ht="12" customHeight="1">
      <c r="B475" s="104"/>
      <c r="C475" s="104"/>
      <c r="D475" s="104"/>
      <c r="E475" s="104"/>
      <c r="F475" s="104"/>
      <c r="G475" s="22"/>
      <c r="H475" s="22"/>
    </row>
    <row r="476" spans="2:8" ht="12" customHeight="1">
      <c r="B476" s="104"/>
      <c r="C476" s="104"/>
      <c r="D476" s="104"/>
      <c r="E476" s="104"/>
      <c r="F476" s="104"/>
      <c r="G476" s="22"/>
      <c r="H476" s="22"/>
    </row>
    <row r="477" spans="2:8" ht="12" customHeight="1">
      <c r="B477" s="104"/>
      <c r="C477" s="104"/>
      <c r="D477" s="104"/>
      <c r="E477" s="104"/>
      <c r="F477" s="104"/>
      <c r="G477" s="22"/>
      <c r="H477" s="22"/>
    </row>
    <row r="478" spans="2:8" ht="12" customHeight="1">
      <c r="B478" s="104"/>
      <c r="C478" s="104"/>
      <c r="D478" s="104"/>
      <c r="E478" s="104"/>
      <c r="F478" s="104"/>
      <c r="G478" s="22"/>
      <c r="H478" s="22"/>
    </row>
    <row r="479" spans="2:8" ht="12" customHeight="1">
      <c r="B479" s="104"/>
      <c r="C479" s="104"/>
      <c r="D479" s="104"/>
      <c r="E479" s="104"/>
      <c r="F479" s="104"/>
      <c r="G479" s="22"/>
      <c r="H479" s="22"/>
    </row>
    <row r="480" spans="2:8" ht="12" customHeight="1">
      <c r="B480" s="104"/>
      <c r="C480" s="104"/>
      <c r="D480" s="104"/>
      <c r="E480" s="104"/>
      <c r="F480" s="104"/>
      <c r="G480" s="22"/>
      <c r="H480" s="22"/>
    </row>
    <row r="481" spans="2:8" ht="12" customHeight="1">
      <c r="B481" s="104"/>
      <c r="C481" s="104"/>
      <c r="D481" s="104"/>
      <c r="E481" s="104"/>
      <c r="F481" s="104"/>
      <c r="G481" s="22"/>
      <c r="H481" s="22"/>
    </row>
    <row r="482" spans="2:8" ht="12" customHeight="1">
      <c r="B482" s="104"/>
      <c r="C482" s="104"/>
      <c r="D482" s="104"/>
      <c r="E482" s="104"/>
      <c r="F482" s="104"/>
      <c r="G482" s="22"/>
      <c r="H482" s="22"/>
    </row>
    <row r="483" spans="2:8" ht="12" customHeight="1">
      <c r="B483" s="104"/>
      <c r="C483" s="104"/>
      <c r="D483" s="104"/>
      <c r="E483" s="104"/>
      <c r="F483" s="104"/>
      <c r="G483" s="22"/>
      <c r="H483" s="22"/>
    </row>
    <row r="484" spans="2:8" ht="12" customHeight="1">
      <c r="B484" s="104"/>
      <c r="C484" s="104"/>
      <c r="D484" s="104"/>
      <c r="E484" s="104"/>
      <c r="F484" s="104"/>
      <c r="G484" s="22"/>
      <c r="H484" s="22"/>
    </row>
    <row r="485" spans="2:8" ht="12" customHeight="1">
      <c r="B485" s="104"/>
      <c r="C485" s="104"/>
      <c r="D485" s="104"/>
      <c r="E485" s="104"/>
      <c r="F485" s="104"/>
      <c r="G485" s="22"/>
      <c r="H485" s="22"/>
    </row>
    <row r="486" spans="2:8" ht="12" customHeight="1">
      <c r="B486" s="104"/>
      <c r="C486" s="104"/>
      <c r="D486" s="104"/>
      <c r="E486" s="104"/>
      <c r="F486" s="104"/>
      <c r="G486" s="22"/>
      <c r="H486" s="22"/>
    </row>
    <row r="487" spans="2:8" ht="12" customHeight="1">
      <c r="B487" s="104"/>
      <c r="C487" s="104"/>
      <c r="D487" s="104"/>
      <c r="E487" s="104"/>
      <c r="F487" s="104"/>
      <c r="G487" s="22"/>
      <c r="H487" s="22"/>
    </row>
    <row r="488" spans="2:8" ht="12" customHeight="1">
      <c r="B488" s="104"/>
      <c r="C488" s="104"/>
      <c r="D488" s="104"/>
      <c r="E488" s="104"/>
      <c r="F488" s="104"/>
      <c r="G488" s="22"/>
      <c r="H488" s="22"/>
    </row>
    <row r="489" spans="2:8" ht="12" customHeight="1">
      <c r="B489" s="104"/>
      <c r="C489" s="104"/>
      <c r="D489" s="104"/>
      <c r="E489" s="104"/>
      <c r="F489" s="104"/>
      <c r="G489" s="22"/>
      <c r="H489" s="22"/>
    </row>
    <row r="490" spans="2:8" ht="12" customHeight="1">
      <c r="B490" s="104"/>
      <c r="C490" s="104"/>
      <c r="D490" s="104"/>
      <c r="E490" s="104"/>
      <c r="F490" s="104"/>
      <c r="G490" s="22"/>
      <c r="H490" s="22"/>
    </row>
    <row r="491" spans="2:8" ht="12" customHeight="1">
      <c r="B491" s="104"/>
      <c r="C491" s="104"/>
      <c r="D491" s="104"/>
      <c r="E491" s="104"/>
      <c r="F491" s="104"/>
      <c r="G491" s="22"/>
      <c r="H491" s="22"/>
    </row>
    <row r="492" spans="2:8" ht="12" customHeight="1">
      <c r="B492" s="104"/>
      <c r="C492" s="104"/>
      <c r="D492" s="104"/>
      <c r="E492" s="104"/>
      <c r="F492" s="104"/>
      <c r="G492" s="22"/>
      <c r="H492" s="22"/>
    </row>
    <row r="493" spans="2:8" ht="12" customHeight="1">
      <c r="B493" s="104"/>
      <c r="C493" s="104"/>
      <c r="D493" s="104"/>
      <c r="E493" s="104"/>
      <c r="F493" s="104"/>
      <c r="G493" s="22"/>
      <c r="H493" s="22"/>
    </row>
    <row r="494" spans="2:8" ht="12" customHeight="1">
      <c r="B494" s="104"/>
      <c r="C494" s="104"/>
      <c r="D494" s="104"/>
      <c r="E494" s="104"/>
      <c r="F494" s="104"/>
      <c r="G494" s="22"/>
      <c r="H494" s="22"/>
    </row>
    <row r="495" spans="2:8" ht="12" customHeight="1">
      <c r="B495" s="104"/>
      <c r="C495" s="104"/>
      <c r="D495" s="104"/>
      <c r="E495" s="104"/>
      <c r="F495" s="104"/>
      <c r="G495" s="22"/>
      <c r="H495" s="22"/>
    </row>
    <row r="496" spans="2:8" ht="12" customHeight="1">
      <c r="B496" s="104"/>
      <c r="C496" s="104"/>
      <c r="D496" s="104"/>
      <c r="E496" s="104"/>
      <c r="F496" s="104"/>
      <c r="G496" s="22"/>
      <c r="H496" s="22"/>
    </row>
    <row r="497" spans="2:8" ht="12" customHeight="1">
      <c r="B497" s="104"/>
      <c r="C497" s="104"/>
      <c r="D497" s="104"/>
      <c r="E497" s="104"/>
      <c r="F497" s="104"/>
      <c r="G497" s="22"/>
      <c r="H497" s="22"/>
    </row>
    <row r="498" spans="2:8" ht="12" customHeight="1">
      <c r="B498" s="104"/>
      <c r="C498" s="104"/>
      <c r="D498" s="104"/>
      <c r="E498" s="104"/>
      <c r="F498" s="104"/>
      <c r="G498" s="22"/>
      <c r="H498" s="22"/>
    </row>
    <row r="499" spans="2:8" ht="12" customHeight="1">
      <c r="B499" s="104"/>
      <c r="C499" s="104"/>
      <c r="D499" s="104"/>
      <c r="E499" s="104"/>
      <c r="F499" s="104"/>
      <c r="G499" s="22"/>
      <c r="H499" s="22"/>
    </row>
    <row r="500" spans="2:8" ht="12" customHeight="1">
      <c r="B500" s="104"/>
      <c r="C500" s="104"/>
      <c r="D500" s="104"/>
      <c r="E500" s="104"/>
      <c r="F500" s="104"/>
      <c r="G500" s="22"/>
      <c r="H500" s="22"/>
    </row>
    <row r="501" spans="2:8" ht="12" customHeight="1">
      <c r="B501" s="104"/>
      <c r="C501" s="104"/>
      <c r="D501" s="104"/>
      <c r="E501" s="104"/>
      <c r="F501" s="104"/>
      <c r="G501" s="22"/>
      <c r="H501" s="22"/>
    </row>
    <row r="502" spans="2:8" ht="12" customHeight="1">
      <c r="B502" s="104"/>
      <c r="C502" s="104"/>
      <c r="D502" s="104"/>
      <c r="E502" s="104"/>
      <c r="F502" s="104"/>
      <c r="G502" s="22"/>
      <c r="H502" s="22"/>
    </row>
    <row r="503" spans="2:8" ht="12" customHeight="1">
      <c r="B503" s="104"/>
      <c r="C503" s="104"/>
      <c r="D503" s="104"/>
      <c r="E503" s="104"/>
      <c r="F503" s="104"/>
      <c r="G503" s="22"/>
      <c r="H503" s="22"/>
    </row>
    <row r="504" spans="2:8" ht="12" customHeight="1">
      <c r="B504" s="104"/>
      <c r="C504" s="104"/>
      <c r="D504" s="104"/>
      <c r="E504" s="104"/>
      <c r="F504" s="104"/>
      <c r="G504" s="22"/>
      <c r="H504" s="22"/>
    </row>
    <row r="505" spans="2:8" ht="12" customHeight="1">
      <c r="B505" s="104"/>
      <c r="C505" s="104"/>
      <c r="D505" s="104"/>
      <c r="E505" s="104"/>
      <c r="F505" s="104"/>
      <c r="G505" s="22"/>
      <c r="H505" s="22"/>
    </row>
    <row r="506" spans="2:8" ht="12" customHeight="1">
      <c r="B506" s="104"/>
      <c r="C506" s="104"/>
      <c r="D506" s="104"/>
      <c r="E506" s="104"/>
      <c r="F506" s="104"/>
      <c r="G506" s="22"/>
      <c r="H506" s="22"/>
    </row>
    <row r="507" spans="2:8" ht="12" customHeight="1">
      <c r="B507" s="104"/>
      <c r="C507" s="104"/>
      <c r="D507" s="104"/>
      <c r="E507" s="104"/>
      <c r="F507" s="104"/>
      <c r="G507" s="22"/>
      <c r="H507" s="22"/>
    </row>
    <row r="508" spans="2:8" ht="12" customHeight="1">
      <c r="B508" s="104"/>
      <c r="C508" s="104"/>
      <c r="D508" s="104"/>
      <c r="E508" s="104"/>
      <c r="F508" s="104"/>
      <c r="G508" s="22"/>
      <c r="H508" s="22"/>
    </row>
    <row r="509" spans="2:8" ht="12" customHeight="1">
      <c r="B509" s="104"/>
      <c r="C509" s="104"/>
      <c r="D509" s="104"/>
      <c r="E509" s="104"/>
      <c r="F509" s="104"/>
      <c r="G509" s="22"/>
      <c r="H509" s="22"/>
    </row>
    <row r="510" spans="2:8" ht="12" customHeight="1">
      <c r="B510" s="104"/>
      <c r="C510" s="104"/>
      <c r="D510" s="104"/>
      <c r="E510" s="104"/>
      <c r="F510" s="104"/>
      <c r="G510" s="22"/>
      <c r="H510" s="22"/>
    </row>
    <row r="511" spans="2:8" ht="12" customHeight="1">
      <c r="B511" s="104"/>
      <c r="C511" s="104"/>
      <c r="D511" s="104"/>
      <c r="E511" s="104"/>
      <c r="F511" s="104"/>
      <c r="G511" s="22"/>
      <c r="H511" s="22"/>
    </row>
    <row r="512" spans="2:8" ht="12" customHeight="1">
      <c r="B512" s="104"/>
      <c r="C512" s="104"/>
      <c r="D512" s="104"/>
      <c r="E512" s="104"/>
      <c r="F512" s="104"/>
      <c r="G512" s="22"/>
      <c r="H512" s="22"/>
    </row>
    <row r="513" spans="2:8" ht="12" customHeight="1">
      <c r="B513" s="104"/>
      <c r="C513" s="104"/>
      <c r="D513" s="104"/>
      <c r="E513" s="104"/>
      <c r="F513" s="104"/>
      <c r="G513" s="22"/>
      <c r="H513" s="22"/>
    </row>
    <row r="514" spans="2:8" ht="12" customHeight="1">
      <c r="B514" s="104"/>
      <c r="C514" s="104"/>
      <c r="D514" s="104"/>
      <c r="E514" s="104"/>
      <c r="F514" s="104"/>
      <c r="G514" s="22"/>
      <c r="H514" s="22"/>
    </row>
    <row r="515" spans="2:8" ht="12" customHeight="1">
      <c r="B515" s="104"/>
      <c r="C515" s="104"/>
      <c r="D515" s="104"/>
      <c r="E515" s="104"/>
      <c r="F515" s="104"/>
      <c r="G515" s="22"/>
      <c r="H515" s="22"/>
    </row>
    <row r="516" spans="2:8" ht="12" customHeight="1">
      <c r="B516" s="104"/>
      <c r="C516" s="104"/>
      <c r="D516" s="104"/>
      <c r="E516" s="104"/>
      <c r="F516" s="104"/>
      <c r="G516" s="22"/>
      <c r="H516" s="22"/>
    </row>
    <row r="517" spans="2:8" ht="12" customHeight="1">
      <c r="B517" s="104"/>
      <c r="C517" s="104"/>
      <c r="D517" s="104"/>
      <c r="E517" s="104"/>
      <c r="F517" s="104"/>
      <c r="G517" s="22"/>
      <c r="H517" s="22"/>
    </row>
    <row r="518" spans="2:8" ht="12" customHeight="1">
      <c r="B518" s="104"/>
      <c r="C518" s="104"/>
      <c r="D518" s="104"/>
      <c r="E518" s="104"/>
      <c r="F518" s="104"/>
      <c r="G518" s="22"/>
      <c r="H518" s="22"/>
    </row>
    <row r="519" spans="2:8" ht="12" customHeight="1">
      <c r="B519" s="104"/>
      <c r="C519" s="104"/>
      <c r="D519" s="104"/>
      <c r="E519" s="104"/>
      <c r="F519" s="104"/>
      <c r="G519" s="22"/>
      <c r="H519" s="22"/>
    </row>
    <row r="520" spans="2:8" ht="12" customHeight="1">
      <c r="B520" s="104"/>
      <c r="C520" s="104"/>
      <c r="D520" s="104"/>
      <c r="E520" s="104"/>
      <c r="F520" s="104"/>
      <c r="G520" s="22"/>
      <c r="H520" s="22"/>
    </row>
    <row r="521" spans="2:8" ht="12" customHeight="1">
      <c r="B521" s="104"/>
      <c r="C521" s="104"/>
      <c r="D521" s="104"/>
      <c r="E521" s="104"/>
      <c r="F521" s="104"/>
      <c r="G521" s="22"/>
      <c r="H521" s="22"/>
    </row>
    <row r="522" spans="2:8" ht="12" customHeight="1">
      <c r="B522" s="104"/>
      <c r="C522" s="104"/>
      <c r="D522" s="104"/>
      <c r="E522" s="104"/>
      <c r="F522" s="104"/>
      <c r="G522" s="22"/>
      <c r="H522" s="22"/>
    </row>
    <row r="523" spans="2:8" ht="12" customHeight="1">
      <c r="B523" s="104"/>
      <c r="C523" s="104"/>
      <c r="D523" s="104"/>
      <c r="E523" s="104"/>
      <c r="F523" s="104"/>
      <c r="G523" s="22"/>
      <c r="H523" s="22"/>
    </row>
    <row r="524" spans="2:8" ht="12" customHeight="1">
      <c r="B524" s="104"/>
      <c r="C524" s="104"/>
      <c r="D524" s="104"/>
      <c r="E524" s="104"/>
      <c r="F524" s="104"/>
      <c r="G524" s="22"/>
      <c r="H524" s="22"/>
    </row>
    <row r="525" spans="2:8" ht="12" customHeight="1">
      <c r="B525" s="104"/>
      <c r="C525" s="104"/>
      <c r="D525" s="104"/>
      <c r="E525" s="104"/>
      <c r="F525" s="104"/>
      <c r="G525" s="22"/>
      <c r="H525" s="22"/>
    </row>
    <row r="526" spans="2:8" ht="12" customHeight="1">
      <c r="B526" s="104"/>
      <c r="C526" s="104"/>
      <c r="D526" s="104"/>
      <c r="E526" s="104"/>
      <c r="F526" s="104"/>
      <c r="G526" s="22"/>
      <c r="H526" s="22"/>
    </row>
    <row r="527" spans="2:8" ht="12" customHeight="1">
      <c r="B527" s="104"/>
      <c r="C527" s="104"/>
      <c r="D527" s="104"/>
      <c r="E527" s="104"/>
      <c r="F527" s="104"/>
      <c r="G527" s="22"/>
      <c r="H527" s="22"/>
    </row>
    <row r="528" spans="2:8" ht="12" customHeight="1">
      <c r="B528" s="104"/>
      <c r="C528" s="104"/>
      <c r="D528" s="104"/>
      <c r="E528" s="104"/>
      <c r="F528" s="104"/>
      <c r="G528" s="22"/>
      <c r="H528" s="22"/>
    </row>
    <row r="529" spans="2:8" ht="12" customHeight="1">
      <c r="B529" s="104"/>
      <c r="C529" s="104"/>
      <c r="D529" s="104"/>
      <c r="E529" s="104"/>
      <c r="F529" s="104"/>
      <c r="G529" s="22"/>
      <c r="H529" s="22"/>
    </row>
    <row r="530" spans="2:8" ht="12" customHeight="1">
      <c r="B530" s="104"/>
      <c r="C530" s="104"/>
      <c r="D530" s="104"/>
      <c r="E530" s="104"/>
      <c r="F530" s="104"/>
      <c r="G530" s="22"/>
      <c r="H530" s="22"/>
    </row>
    <row r="531" spans="2:8" ht="12" customHeight="1">
      <c r="B531" s="104"/>
      <c r="C531" s="104"/>
      <c r="D531" s="104"/>
      <c r="E531" s="104"/>
      <c r="F531" s="104"/>
      <c r="G531" s="22"/>
      <c r="H531" s="22"/>
    </row>
    <row r="532" spans="2:8" ht="12" customHeight="1">
      <c r="B532" s="104"/>
      <c r="C532" s="104"/>
      <c r="D532" s="104"/>
      <c r="E532" s="104"/>
      <c r="F532" s="104"/>
      <c r="G532" s="22"/>
      <c r="H532" s="22"/>
    </row>
    <row r="533" spans="2:8" ht="12" customHeight="1">
      <c r="B533" s="104"/>
      <c r="C533" s="104"/>
      <c r="D533" s="104"/>
      <c r="E533" s="104"/>
      <c r="F533" s="104"/>
      <c r="G533" s="22"/>
      <c r="H533" s="22"/>
    </row>
    <row r="534" spans="2:8" ht="12" customHeight="1">
      <c r="B534" s="104"/>
      <c r="C534" s="104"/>
      <c r="D534" s="104"/>
      <c r="E534" s="104"/>
      <c r="F534" s="104"/>
      <c r="G534" s="22"/>
      <c r="H534" s="22"/>
    </row>
    <row r="535" spans="2:8" ht="12" customHeight="1">
      <c r="B535" s="104"/>
      <c r="C535" s="104"/>
      <c r="D535" s="104"/>
      <c r="E535" s="104"/>
      <c r="F535" s="104"/>
      <c r="G535" s="22"/>
      <c r="H535" s="22"/>
    </row>
    <row r="536" spans="2:8" ht="12" customHeight="1">
      <c r="B536" s="104"/>
      <c r="C536" s="104"/>
      <c r="D536" s="104"/>
      <c r="E536" s="104"/>
      <c r="F536" s="104"/>
      <c r="G536" s="22"/>
      <c r="H536" s="22"/>
    </row>
    <row r="537" spans="2:8" ht="12" customHeight="1">
      <c r="B537" s="104"/>
      <c r="C537" s="104"/>
      <c r="D537" s="104"/>
      <c r="E537" s="104"/>
      <c r="F537" s="104"/>
      <c r="G537" s="22"/>
      <c r="H537" s="22"/>
    </row>
    <row r="538" spans="2:8" ht="12" customHeight="1">
      <c r="B538" s="104"/>
      <c r="C538" s="104"/>
      <c r="D538" s="104"/>
      <c r="E538" s="104"/>
      <c r="F538" s="104"/>
      <c r="G538" s="22"/>
      <c r="H538" s="22"/>
    </row>
    <row r="539" spans="2:8" ht="12" customHeight="1">
      <c r="B539" s="104"/>
      <c r="C539" s="104"/>
      <c r="D539" s="104"/>
      <c r="E539" s="104"/>
      <c r="F539" s="104"/>
      <c r="G539" s="22"/>
      <c r="H539" s="22"/>
    </row>
    <row r="540" spans="2:8" ht="12" customHeight="1">
      <c r="B540" s="104"/>
      <c r="C540" s="104"/>
      <c r="D540" s="104"/>
      <c r="E540" s="104"/>
      <c r="F540" s="104"/>
      <c r="G540" s="22"/>
      <c r="H540" s="22"/>
    </row>
    <row r="541" spans="2:8" ht="12" customHeight="1">
      <c r="B541" s="104"/>
      <c r="C541" s="104"/>
      <c r="D541" s="104"/>
      <c r="E541" s="104"/>
      <c r="F541" s="104"/>
      <c r="G541" s="22"/>
      <c r="H541" s="22"/>
    </row>
    <row r="542" spans="2:8" ht="12" customHeight="1">
      <c r="B542" s="104"/>
      <c r="C542" s="104"/>
      <c r="D542" s="104"/>
      <c r="E542" s="104"/>
      <c r="F542" s="104"/>
      <c r="G542" s="22"/>
      <c r="H542" s="22"/>
    </row>
    <row r="543" spans="2:8" ht="12" customHeight="1">
      <c r="B543" s="104"/>
      <c r="C543" s="104"/>
      <c r="D543" s="104"/>
      <c r="E543" s="104"/>
      <c r="F543" s="104"/>
      <c r="G543" s="22"/>
      <c r="H543" s="22"/>
    </row>
    <row r="544" spans="2:8" ht="12" customHeight="1">
      <c r="B544" s="104"/>
      <c r="C544" s="104"/>
      <c r="D544" s="104"/>
      <c r="E544" s="104"/>
      <c r="F544" s="104"/>
      <c r="G544" s="22"/>
      <c r="H544" s="22"/>
    </row>
    <row r="545" spans="2:8" ht="12" customHeight="1">
      <c r="B545" s="104"/>
      <c r="C545" s="104"/>
      <c r="D545" s="104"/>
      <c r="E545" s="104"/>
      <c r="F545" s="104"/>
      <c r="G545" s="22"/>
      <c r="H545" s="22"/>
    </row>
    <row r="546" spans="2:8" ht="12" customHeight="1">
      <c r="B546" s="104"/>
      <c r="C546" s="104"/>
      <c r="D546" s="104"/>
      <c r="E546" s="104"/>
      <c r="F546" s="104"/>
      <c r="G546" s="22"/>
      <c r="H546" s="22"/>
    </row>
    <row r="547" spans="2:8" ht="12" customHeight="1">
      <c r="B547" s="104"/>
      <c r="C547" s="104"/>
      <c r="D547" s="104"/>
      <c r="E547" s="104"/>
      <c r="F547" s="104"/>
      <c r="G547" s="22"/>
      <c r="H547" s="22"/>
    </row>
    <row r="548" spans="2:8" ht="12" customHeight="1">
      <c r="B548" s="104"/>
      <c r="C548" s="104"/>
      <c r="D548" s="104"/>
      <c r="E548" s="104"/>
      <c r="F548" s="104"/>
      <c r="G548" s="22"/>
      <c r="H548" s="22"/>
    </row>
    <row r="549" spans="2:8" ht="12" customHeight="1">
      <c r="B549" s="104"/>
      <c r="C549" s="104"/>
      <c r="D549" s="104"/>
      <c r="E549" s="104"/>
      <c r="F549" s="104"/>
      <c r="G549" s="22"/>
      <c r="H549" s="22"/>
    </row>
    <row r="550" spans="2:8" ht="12" customHeight="1">
      <c r="B550" s="104"/>
      <c r="C550" s="104"/>
      <c r="D550" s="104"/>
      <c r="E550" s="104"/>
      <c r="F550" s="104"/>
      <c r="G550" s="22"/>
      <c r="H550" s="22"/>
    </row>
    <row r="551" spans="2:8" ht="12" customHeight="1">
      <c r="B551" s="104"/>
      <c r="C551" s="104"/>
      <c r="D551" s="104"/>
      <c r="E551" s="104"/>
      <c r="F551" s="104"/>
      <c r="G551" s="22"/>
      <c r="H551" s="22"/>
    </row>
    <row r="552" spans="2:8" ht="12" customHeight="1">
      <c r="B552" s="104"/>
      <c r="C552" s="104"/>
      <c r="D552" s="104"/>
      <c r="E552" s="104"/>
      <c r="F552" s="104"/>
      <c r="G552" s="22"/>
      <c r="H552" s="22"/>
    </row>
    <row r="553" spans="2:8" ht="12" customHeight="1">
      <c r="B553" s="104"/>
      <c r="C553" s="104"/>
      <c r="D553" s="104"/>
      <c r="E553" s="104"/>
      <c r="F553" s="104"/>
      <c r="G553" s="22"/>
      <c r="H553" s="22"/>
    </row>
    <row r="554" spans="2:8" ht="12" customHeight="1">
      <c r="B554" s="104"/>
      <c r="C554" s="104"/>
      <c r="D554" s="104"/>
      <c r="E554" s="104"/>
      <c r="F554" s="104"/>
      <c r="G554" s="22"/>
      <c r="H554" s="22"/>
    </row>
    <row r="555" spans="2:8" ht="12" customHeight="1">
      <c r="B555" s="104"/>
      <c r="C555" s="104"/>
      <c r="D555" s="104"/>
      <c r="E555" s="104"/>
      <c r="F555" s="104"/>
      <c r="G555" s="22"/>
      <c r="H555" s="22"/>
    </row>
    <row r="556" spans="2:8" ht="12" customHeight="1">
      <c r="B556" s="104"/>
      <c r="C556" s="104"/>
      <c r="D556" s="104"/>
      <c r="E556" s="104"/>
      <c r="F556" s="104"/>
      <c r="G556" s="22"/>
      <c r="H556" s="22"/>
    </row>
    <row r="557" spans="2:8" ht="12" customHeight="1">
      <c r="B557" s="104"/>
      <c r="C557" s="104"/>
      <c r="D557" s="104"/>
      <c r="E557" s="104"/>
      <c r="F557" s="104"/>
      <c r="G557" s="22"/>
      <c r="H557" s="22"/>
    </row>
    <row r="558" spans="2:8" ht="12" customHeight="1">
      <c r="B558" s="104"/>
      <c r="C558" s="104"/>
      <c r="D558" s="104"/>
      <c r="E558" s="104"/>
      <c r="F558" s="104"/>
      <c r="G558" s="22"/>
      <c r="H558" s="22"/>
    </row>
    <row r="559" spans="2:8" ht="12" customHeight="1">
      <c r="B559" s="104"/>
      <c r="C559" s="104"/>
      <c r="D559" s="104"/>
      <c r="E559" s="104"/>
      <c r="F559" s="104"/>
      <c r="G559" s="22"/>
      <c r="H559" s="22"/>
    </row>
    <row r="560" spans="2:8" ht="12" customHeight="1">
      <c r="B560" s="104"/>
      <c r="C560" s="104"/>
      <c r="D560" s="104"/>
      <c r="E560" s="104"/>
      <c r="F560" s="104"/>
      <c r="G560" s="22"/>
      <c r="H560" s="22"/>
    </row>
    <row r="561" spans="2:8" ht="12" customHeight="1">
      <c r="B561" s="104"/>
      <c r="C561" s="104"/>
      <c r="D561" s="104"/>
      <c r="E561" s="104"/>
      <c r="F561" s="104"/>
      <c r="G561" s="22"/>
      <c r="H561" s="22"/>
    </row>
    <row r="562" spans="2:8" ht="12" customHeight="1">
      <c r="B562" s="104"/>
      <c r="C562" s="104"/>
      <c r="D562" s="104"/>
      <c r="E562" s="104"/>
      <c r="F562" s="104"/>
      <c r="G562" s="22"/>
      <c r="H562" s="22"/>
    </row>
    <row r="563" spans="2:8" ht="12" customHeight="1">
      <c r="B563" s="104"/>
      <c r="C563" s="104"/>
      <c r="D563" s="104"/>
      <c r="E563" s="104"/>
      <c r="F563" s="104"/>
      <c r="G563" s="22"/>
      <c r="H563" s="22"/>
    </row>
    <row r="564" spans="2:8" ht="12" customHeight="1">
      <c r="B564" s="104"/>
      <c r="C564" s="104"/>
      <c r="D564" s="104"/>
      <c r="E564" s="104"/>
      <c r="F564" s="104"/>
      <c r="G564" s="22"/>
      <c r="H564" s="22"/>
    </row>
    <row r="565" spans="2:8" ht="12" customHeight="1">
      <c r="B565" s="104"/>
      <c r="C565" s="104"/>
      <c r="D565" s="104"/>
      <c r="E565" s="104"/>
      <c r="F565" s="104"/>
      <c r="G565" s="22"/>
      <c r="H565" s="22"/>
    </row>
    <row r="566" spans="2:8" ht="12" customHeight="1">
      <c r="B566" s="104"/>
      <c r="C566" s="104"/>
      <c r="D566" s="104"/>
      <c r="E566" s="104"/>
      <c r="F566" s="104"/>
      <c r="G566" s="22"/>
      <c r="H566" s="22"/>
    </row>
    <row r="567" spans="2:8" ht="12" customHeight="1">
      <c r="B567" s="104"/>
      <c r="C567" s="104"/>
      <c r="D567" s="104"/>
      <c r="E567" s="104"/>
      <c r="F567" s="104"/>
      <c r="G567" s="22"/>
      <c r="H567" s="22"/>
    </row>
    <row r="568" spans="2:8" ht="12" customHeight="1">
      <c r="B568" s="104"/>
      <c r="C568" s="104"/>
      <c r="D568" s="104"/>
      <c r="E568" s="104"/>
      <c r="F568" s="104"/>
      <c r="G568" s="22"/>
      <c r="H568" s="22"/>
    </row>
    <row r="569" spans="2:8" ht="12" customHeight="1">
      <c r="B569" s="104"/>
      <c r="C569" s="104"/>
      <c r="D569" s="104"/>
      <c r="E569" s="104"/>
      <c r="F569" s="104"/>
      <c r="G569" s="22"/>
      <c r="H569" s="22"/>
    </row>
    <row r="570" spans="2:8" ht="12" customHeight="1">
      <c r="B570" s="104"/>
      <c r="C570" s="104"/>
      <c r="D570" s="104"/>
      <c r="E570" s="104"/>
      <c r="F570" s="104"/>
      <c r="G570" s="22"/>
      <c r="H570" s="22"/>
    </row>
    <row r="571" spans="2:8" ht="12" customHeight="1">
      <c r="B571" s="104"/>
      <c r="C571" s="104"/>
      <c r="D571" s="104"/>
      <c r="E571" s="104"/>
      <c r="F571" s="104"/>
      <c r="G571" s="22"/>
      <c r="H571" s="22"/>
    </row>
    <row r="572" spans="2:8" ht="12" customHeight="1">
      <c r="B572" s="104"/>
      <c r="C572" s="104"/>
      <c r="D572" s="104"/>
      <c r="E572" s="104"/>
      <c r="F572" s="104"/>
      <c r="G572" s="22"/>
      <c r="H572" s="22"/>
    </row>
    <row r="573" spans="2:8" ht="12" customHeight="1">
      <c r="B573" s="104"/>
      <c r="C573" s="104"/>
      <c r="D573" s="104"/>
      <c r="E573" s="104"/>
      <c r="F573" s="104"/>
      <c r="G573" s="22"/>
      <c r="H573" s="22"/>
    </row>
    <row r="574" spans="2:8" ht="12" customHeight="1">
      <c r="B574" s="104"/>
      <c r="C574" s="104"/>
      <c r="D574" s="104"/>
      <c r="E574" s="104"/>
      <c r="F574" s="104"/>
      <c r="G574" s="22"/>
      <c r="H574" s="22"/>
    </row>
    <row r="575" spans="2:8" ht="12" customHeight="1">
      <c r="B575" s="104"/>
      <c r="C575" s="104"/>
      <c r="D575" s="104"/>
      <c r="E575" s="104"/>
      <c r="F575" s="104"/>
      <c r="G575" s="22"/>
      <c r="H575" s="22"/>
    </row>
    <row r="576" spans="2:8" ht="12" customHeight="1">
      <c r="B576" s="104"/>
      <c r="C576" s="104"/>
      <c r="D576" s="104"/>
      <c r="E576" s="104"/>
      <c r="F576" s="104"/>
      <c r="G576" s="22"/>
      <c r="H576" s="22"/>
    </row>
    <row r="577" spans="2:8" ht="12" customHeight="1">
      <c r="B577" s="104"/>
      <c r="C577" s="104"/>
      <c r="D577" s="104"/>
      <c r="E577" s="104"/>
      <c r="F577" s="104"/>
      <c r="G577" s="22"/>
      <c r="H577" s="22"/>
    </row>
    <row r="578" spans="2:8" ht="12" customHeight="1">
      <c r="B578" s="104"/>
      <c r="C578" s="104"/>
      <c r="D578" s="104"/>
      <c r="E578" s="104"/>
      <c r="F578" s="104"/>
      <c r="G578" s="22"/>
      <c r="H578" s="22"/>
    </row>
    <row r="579" spans="2:8" ht="12" customHeight="1">
      <c r="B579" s="104"/>
      <c r="C579" s="104"/>
      <c r="D579" s="104"/>
      <c r="E579" s="104"/>
      <c r="F579" s="104"/>
      <c r="G579" s="22"/>
      <c r="H579" s="22"/>
    </row>
    <row r="580" spans="2:8" ht="12" customHeight="1">
      <c r="B580" s="104"/>
      <c r="C580" s="104"/>
      <c r="D580" s="104"/>
      <c r="E580" s="104"/>
      <c r="F580" s="104"/>
      <c r="G580" s="22"/>
      <c r="H580" s="22"/>
    </row>
    <row r="581" spans="2:8" ht="12" customHeight="1">
      <c r="B581" s="104"/>
      <c r="C581" s="104"/>
      <c r="D581" s="104"/>
      <c r="E581" s="104"/>
      <c r="F581" s="104"/>
      <c r="G581" s="22"/>
      <c r="H581" s="22"/>
    </row>
    <row r="582" spans="2:8" ht="12" customHeight="1">
      <c r="B582" s="104"/>
      <c r="C582" s="104"/>
      <c r="D582" s="104"/>
      <c r="E582" s="104"/>
      <c r="F582" s="104"/>
      <c r="G582" s="22"/>
      <c r="H582" s="22"/>
    </row>
    <row r="583" spans="2:8" ht="12" customHeight="1">
      <c r="B583" s="104"/>
      <c r="C583" s="104"/>
      <c r="D583" s="104"/>
      <c r="E583" s="104"/>
      <c r="F583" s="104"/>
      <c r="G583" s="22"/>
      <c r="H583" s="22"/>
    </row>
    <row r="584" spans="2:8" ht="12" customHeight="1">
      <c r="B584" s="104"/>
      <c r="C584" s="104"/>
      <c r="D584" s="104"/>
      <c r="E584" s="104"/>
      <c r="F584" s="104"/>
      <c r="G584" s="22"/>
      <c r="H584" s="22"/>
    </row>
    <row r="585" spans="2:8" ht="12" customHeight="1">
      <c r="B585" s="104"/>
      <c r="C585" s="104"/>
      <c r="D585" s="104"/>
      <c r="E585" s="104"/>
      <c r="F585" s="104"/>
      <c r="G585" s="22"/>
      <c r="H585" s="22"/>
    </row>
    <row r="586" spans="2:8" ht="12" customHeight="1">
      <c r="B586" s="104"/>
      <c r="C586" s="104"/>
      <c r="D586" s="104"/>
      <c r="E586" s="104"/>
      <c r="F586" s="104"/>
      <c r="G586" s="22"/>
      <c r="H586" s="22"/>
    </row>
    <row r="587" spans="2:8" ht="12" customHeight="1">
      <c r="B587" s="104"/>
      <c r="C587" s="104"/>
      <c r="D587" s="104"/>
      <c r="E587" s="104"/>
      <c r="F587" s="104"/>
      <c r="G587" s="22"/>
      <c r="H587" s="22"/>
    </row>
    <row r="588" spans="2:8" ht="12" customHeight="1">
      <c r="B588" s="104"/>
      <c r="C588" s="104"/>
      <c r="D588" s="104"/>
      <c r="E588" s="104"/>
      <c r="F588" s="104"/>
      <c r="G588" s="22"/>
      <c r="H588" s="22"/>
    </row>
    <row r="589" spans="2:8" ht="12" customHeight="1">
      <c r="B589" s="104"/>
      <c r="C589" s="104"/>
      <c r="D589" s="104"/>
      <c r="E589" s="104"/>
      <c r="F589" s="104"/>
      <c r="G589" s="22"/>
      <c r="H589" s="22"/>
    </row>
    <row r="590" spans="2:8" ht="12" customHeight="1">
      <c r="B590" s="104"/>
      <c r="C590" s="104"/>
      <c r="D590" s="104"/>
      <c r="E590" s="104"/>
      <c r="F590" s="104"/>
      <c r="G590" s="22"/>
      <c r="H590" s="22"/>
    </row>
    <row r="591" spans="2:8" ht="12" customHeight="1">
      <c r="B591" s="104"/>
      <c r="C591" s="104"/>
      <c r="D591" s="104"/>
      <c r="E591" s="104"/>
      <c r="F591" s="104"/>
      <c r="G591" s="22"/>
      <c r="H591" s="22"/>
    </row>
    <row r="592" spans="2:8" ht="12" customHeight="1">
      <c r="B592" s="104"/>
      <c r="C592" s="104"/>
      <c r="D592" s="104"/>
      <c r="E592" s="104"/>
      <c r="F592" s="104"/>
      <c r="G592" s="22"/>
      <c r="H592" s="22"/>
    </row>
    <row r="593" spans="2:8" ht="12" customHeight="1">
      <c r="B593" s="104"/>
      <c r="C593" s="104"/>
      <c r="D593" s="104"/>
      <c r="E593" s="104"/>
      <c r="F593" s="104"/>
      <c r="G593" s="22"/>
      <c r="H593" s="22"/>
    </row>
    <row r="594" spans="2:8" ht="12" customHeight="1">
      <c r="B594" s="104"/>
      <c r="C594" s="104"/>
      <c r="D594" s="104"/>
      <c r="E594" s="104"/>
      <c r="F594" s="104"/>
      <c r="G594" s="22"/>
      <c r="H594" s="22"/>
    </row>
    <row r="595" spans="2:8" ht="12" customHeight="1">
      <c r="B595" s="104"/>
      <c r="C595" s="104"/>
      <c r="D595" s="104"/>
      <c r="E595" s="104"/>
      <c r="F595" s="104"/>
      <c r="G595" s="22"/>
      <c r="H595" s="22"/>
    </row>
    <row r="596" spans="2:8" ht="12" customHeight="1">
      <c r="B596" s="104"/>
      <c r="C596" s="104"/>
      <c r="D596" s="104"/>
      <c r="E596" s="104"/>
      <c r="F596" s="104"/>
      <c r="G596" s="22"/>
      <c r="H596" s="22"/>
    </row>
    <row r="597" spans="2:8" ht="12" customHeight="1">
      <c r="B597" s="104"/>
      <c r="C597" s="104"/>
      <c r="D597" s="104"/>
      <c r="E597" s="104"/>
      <c r="F597" s="104"/>
      <c r="G597" s="22"/>
      <c r="H597" s="22"/>
    </row>
    <row r="598" spans="2:8" ht="12" customHeight="1">
      <c r="B598" s="104"/>
      <c r="C598" s="104"/>
      <c r="D598" s="104"/>
      <c r="E598" s="104"/>
      <c r="F598" s="104"/>
      <c r="G598" s="22"/>
      <c r="H598" s="22"/>
    </row>
    <row r="599" spans="2:8" ht="12" customHeight="1">
      <c r="B599" s="104"/>
      <c r="C599" s="104"/>
      <c r="D599" s="104"/>
      <c r="E599" s="104"/>
      <c r="F599" s="104"/>
      <c r="G599" s="22"/>
      <c r="H599" s="22"/>
    </row>
    <row r="600" spans="2:8" ht="12" customHeight="1">
      <c r="B600" s="104"/>
      <c r="C600" s="104"/>
      <c r="D600" s="104"/>
      <c r="E600" s="104"/>
      <c r="F600" s="104"/>
      <c r="G600" s="22"/>
      <c r="H600" s="22"/>
    </row>
    <row r="601" spans="2:8" ht="12" customHeight="1">
      <c r="B601" s="104"/>
      <c r="C601" s="104"/>
      <c r="D601" s="104"/>
      <c r="E601" s="104"/>
      <c r="F601" s="104"/>
      <c r="G601" s="22"/>
      <c r="H601" s="22"/>
    </row>
    <row r="602" spans="2:8" ht="12" customHeight="1">
      <c r="B602" s="104"/>
      <c r="C602" s="104"/>
      <c r="D602" s="104"/>
      <c r="E602" s="104"/>
      <c r="F602" s="104"/>
      <c r="G602" s="22"/>
      <c r="H602" s="22"/>
    </row>
    <row r="603" spans="2:8" ht="12" customHeight="1">
      <c r="B603" s="104"/>
      <c r="C603" s="104"/>
      <c r="D603" s="104"/>
      <c r="E603" s="104"/>
      <c r="F603" s="104"/>
      <c r="G603" s="22"/>
      <c r="H603" s="22"/>
    </row>
    <row r="604" spans="2:8" ht="12" customHeight="1">
      <c r="B604" s="104"/>
      <c r="C604" s="104"/>
      <c r="D604" s="104"/>
      <c r="E604" s="104"/>
      <c r="F604" s="104"/>
      <c r="G604" s="22"/>
      <c r="H604" s="22"/>
    </row>
    <row r="605" spans="2:8" ht="12" customHeight="1">
      <c r="B605" s="104"/>
      <c r="C605" s="104"/>
      <c r="D605" s="104"/>
      <c r="E605" s="104"/>
      <c r="F605" s="104"/>
      <c r="G605" s="22"/>
      <c r="H605" s="22"/>
    </row>
    <row r="606" spans="2:8" ht="12" customHeight="1">
      <c r="B606" s="104"/>
      <c r="C606" s="104"/>
      <c r="D606" s="104"/>
      <c r="E606" s="104"/>
      <c r="F606" s="104"/>
      <c r="G606" s="22"/>
      <c r="H606" s="22"/>
    </row>
    <row r="607" spans="2:8" ht="12" customHeight="1">
      <c r="B607" s="104"/>
      <c r="C607" s="104"/>
      <c r="D607" s="104"/>
      <c r="E607" s="104"/>
      <c r="F607" s="104"/>
      <c r="G607" s="22"/>
      <c r="H607" s="22"/>
    </row>
    <row r="608" spans="2:8" ht="12" customHeight="1">
      <c r="B608" s="104"/>
      <c r="C608" s="104"/>
      <c r="D608" s="104"/>
      <c r="E608" s="104"/>
      <c r="F608" s="104"/>
      <c r="G608" s="22"/>
      <c r="H608" s="22"/>
    </row>
    <row r="609" spans="2:8" ht="12" customHeight="1">
      <c r="B609" s="104"/>
      <c r="C609" s="104"/>
      <c r="D609" s="104"/>
      <c r="E609" s="104"/>
      <c r="F609" s="104"/>
      <c r="G609" s="22"/>
      <c r="H609" s="22"/>
    </row>
    <row r="610" spans="2:8" ht="12" customHeight="1">
      <c r="B610" s="104"/>
      <c r="C610" s="104"/>
      <c r="D610" s="104"/>
      <c r="E610" s="104"/>
      <c r="F610" s="104"/>
      <c r="G610" s="22"/>
      <c r="H610" s="22"/>
    </row>
    <row r="611" spans="2:8" ht="12" customHeight="1">
      <c r="B611" s="104"/>
      <c r="C611" s="104"/>
      <c r="D611" s="104"/>
      <c r="E611" s="104"/>
      <c r="F611" s="104"/>
      <c r="G611" s="22"/>
      <c r="H611" s="22"/>
    </row>
    <row r="612" spans="2:8" ht="12" customHeight="1">
      <c r="B612" s="104"/>
      <c r="C612" s="104"/>
      <c r="D612" s="104"/>
      <c r="E612" s="104"/>
      <c r="F612" s="104"/>
      <c r="G612" s="22"/>
      <c r="H612" s="22"/>
    </row>
    <row r="613" spans="2:8" ht="12" customHeight="1">
      <c r="B613" s="104"/>
      <c r="C613" s="104"/>
      <c r="D613" s="104"/>
      <c r="E613" s="104"/>
      <c r="F613" s="104"/>
      <c r="G613" s="22"/>
      <c r="H613" s="22"/>
    </row>
    <row r="614" spans="2:8" ht="12" customHeight="1">
      <c r="B614" s="104"/>
      <c r="C614" s="104"/>
      <c r="D614" s="104"/>
      <c r="E614" s="104"/>
      <c r="F614" s="104"/>
      <c r="G614" s="22"/>
      <c r="H614" s="22"/>
    </row>
    <row r="615" spans="2:8" ht="12" customHeight="1">
      <c r="B615" s="104"/>
      <c r="C615" s="104"/>
      <c r="D615" s="104"/>
      <c r="E615" s="104"/>
      <c r="F615" s="104"/>
      <c r="G615" s="22"/>
      <c r="H615" s="22"/>
    </row>
    <row r="616" spans="2:8" ht="12" customHeight="1">
      <c r="B616" s="104"/>
      <c r="C616" s="104"/>
      <c r="D616" s="104"/>
      <c r="E616" s="104"/>
      <c r="F616" s="104"/>
      <c r="G616" s="22"/>
      <c r="H616" s="22"/>
    </row>
    <row r="617" spans="2:8" ht="12" customHeight="1">
      <c r="B617" s="104"/>
      <c r="C617" s="104"/>
      <c r="D617" s="104"/>
      <c r="E617" s="104"/>
      <c r="F617" s="104"/>
      <c r="G617" s="22"/>
      <c r="H617" s="22"/>
    </row>
    <row r="618" spans="2:8" ht="12" customHeight="1">
      <c r="B618" s="104"/>
      <c r="C618" s="104"/>
      <c r="D618" s="104"/>
      <c r="E618" s="104"/>
      <c r="F618" s="104"/>
      <c r="G618" s="22"/>
      <c r="H618" s="22"/>
    </row>
    <row r="619" spans="2:8" ht="12" customHeight="1">
      <c r="B619" s="104"/>
      <c r="C619" s="104"/>
      <c r="D619" s="104"/>
      <c r="E619" s="104"/>
      <c r="F619" s="104"/>
      <c r="G619" s="22"/>
      <c r="H619" s="22"/>
    </row>
    <row r="620" spans="2:8" ht="12" customHeight="1">
      <c r="B620" s="104"/>
      <c r="C620" s="104"/>
      <c r="D620" s="104"/>
      <c r="E620" s="104"/>
      <c r="F620" s="104"/>
      <c r="G620" s="22"/>
      <c r="H620" s="22"/>
    </row>
    <row r="621" spans="2:8" ht="12" customHeight="1">
      <c r="B621" s="104"/>
      <c r="C621" s="104"/>
      <c r="D621" s="104"/>
      <c r="E621" s="104"/>
      <c r="F621" s="104"/>
      <c r="G621" s="22"/>
      <c r="H621" s="22"/>
    </row>
    <row r="622" spans="2:8" ht="12" customHeight="1">
      <c r="B622" s="104"/>
      <c r="C622" s="104"/>
      <c r="D622" s="104"/>
      <c r="E622" s="104"/>
      <c r="F622" s="104"/>
      <c r="G622" s="22"/>
      <c r="H622" s="22"/>
    </row>
    <row r="623" spans="2:8" ht="12" customHeight="1">
      <c r="B623" s="104"/>
      <c r="C623" s="104"/>
      <c r="D623" s="104"/>
      <c r="E623" s="104"/>
      <c r="F623" s="104"/>
      <c r="G623" s="22"/>
      <c r="H623" s="22"/>
    </row>
    <row r="624" spans="2:8" ht="12" customHeight="1">
      <c r="B624" s="104"/>
      <c r="C624" s="104"/>
      <c r="D624" s="104"/>
      <c r="E624" s="104"/>
      <c r="F624" s="104"/>
      <c r="G624" s="22"/>
      <c r="H624" s="22"/>
    </row>
    <row r="625" spans="2:8" ht="12" customHeight="1">
      <c r="B625" s="104"/>
      <c r="C625" s="104"/>
      <c r="D625" s="104"/>
      <c r="E625" s="104"/>
      <c r="F625" s="104"/>
      <c r="G625" s="22"/>
      <c r="H625" s="22"/>
    </row>
    <row r="626" spans="2:8" ht="12" customHeight="1">
      <c r="B626" s="104"/>
      <c r="C626" s="104"/>
      <c r="D626" s="104"/>
      <c r="E626" s="104"/>
      <c r="F626" s="104"/>
      <c r="G626" s="22"/>
      <c r="H626" s="22"/>
    </row>
    <row r="627" spans="2:8" ht="12" customHeight="1">
      <c r="B627" s="104"/>
      <c r="C627" s="104"/>
      <c r="D627" s="104"/>
      <c r="E627" s="104"/>
      <c r="F627" s="104"/>
      <c r="G627" s="22"/>
      <c r="H627" s="22"/>
    </row>
    <row r="628" spans="2:8" ht="12" customHeight="1">
      <c r="B628" s="104"/>
      <c r="C628" s="104"/>
      <c r="D628" s="104"/>
      <c r="E628" s="104"/>
      <c r="F628" s="104"/>
      <c r="G628" s="22"/>
      <c r="H628" s="22"/>
    </row>
    <row r="629" spans="2:8" ht="12" customHeight="1">
      <c r="B629" s="104"/>
      <c r="C629" s="104"/>
      <c r="D629" s="104"/>
      <c r="E629" s="104"/>
      <c r="F629" s="104"/>
      <c r="G629" s="22"/>
      <c r="H629" s="22"/>
    </row>
    <row r="630" spans="2:8" ht="12" customHeight="1">
      <c r="B630" s="104"/>
      <c r="C630" s="104"/>
      <c r="D630" s="104"/>
      <c r="E630" s="104"/>
      <c r="F630" s="104"/>
      <c r="G630" s="22"/>
      <c r="H630" s="22"/>
    </row>
    <row r="631" spans="2:8" ht="12" customHeight="1">
      <c r="B631" s="104"/>
      <c r="C631" s="104"/>
      <c r="D631" s="104"/>
      <c r="E631" s="104"/>
      <c r="F631" s="104"/>
      <c r="G631" s="22"/>
      <c r="H631" s="22"/>
    </row>
    <row r="632" spans="2:8" ht="12" customHeight="1">
      <c r="B632" s="104"/>
      <c r="C632" s="104"/>
      <c r="D632" s="104"/>
      <c r="E632" s="104"/>
      <c r="F632" s="104"/>
      <c r="G632" s="22"/>
      <c r="H632" s="22"/>
    </row>
    <row r="633" spans="2:8" ht="12" customHeight="1">
      <c r="B633" s="104"/>
      <c r="C633" s="104"/>
      <c r="D633" s="104"/>
      <c r="E633" s="104"/>
      <c r="F633" s="104"/>
      <c r="G633" s="22"/>
      <c r="H633" s="22"/>
    </row>
    <row r="634" spans="2:8" ht="12" customHeight="1">
      <c r="B634" s="104"/>
      <c r="C634" s="104"/>
      <c r="D634" s="104"/>
      <c r="E634" s="104"/>
      <c r="F634" s="104"/>
      <c r="G634" s="22"/>
      <c r="H634" s="22"/>
    </row>
    <row r="635" spans="2:8" ht="12" customHeight="1">
      <c r="B635" s="104"/>
      <c r="C635" s="104"/>
      <c r="D635" s="104"/>
      <c r="E635" s="104"/>
      <c r="F635" s="104"/>
      <c r="G635" s="22"/>
      <c r="H635" s="22"/>
    </row>
    <row r="636" spans="2:8" ht="12" customHeight="1">
      <c r="B636" s="104"/>
      <c r="C636" s="104"/>
      <c r="D636" s="104"/>
      <c r="E636" s="104"/>
      <c r="F636" s="104"/>
      <c r="G636" s="22"/>
      <c r="H636" s="22"/>
    </row>
    <row r="637" spans="2:8" ht="12" customHeight="1">
      <c r="B637" s="104"/>
      <c r="C637" s="104"/>
      <c r="D637" s="104"/>
      <c r="E637" s="104"/>
      <c r="F637" s="104"/>
      <c r="G637" s="22"/>
      <c r="H637" s="22"/>
    </row>
    <row r="638" spans="2:8" ht="12" customHeight="1">
      <c r="B638" s="104"/>
      <c r="C638" s="104"/>
      <c r="D638" s="104"/>
      <c r="E638" s="104"/>
      <c r="F638" s="104"/>
      <c r="G638" s="22"/>
      <c r="H638" s="22"/>
    </row>
    <row r="639" spans="2:8" ht="12" customHeight="1">
      <c r="B639" s="104"/>
      <c r="C639" s="104"/>
      <c r="D639" s="104"/>
      <c r="E639" s="104"/>
      <c r="F639" s="104"/>
      <c r="G639" s="22"/>
      <c r="H639" s="22"/>
    </row>
    <row r="640" spans="2:8" ht="12" customHeight="1">
      <c r="B640" s="104"/>
      <c r="C640" s="104"/>
      <c r="D640" s="104"/>
      <c r="E640" s="104"/>
      <c r="F640" s="104"/>
      <c r="G640" s="22"/>
      <c r="H640" s="22"/>
    </row>
    <row r="641" spans="2:8" ht="12" customHeight="1">
      <c r="B641" s="104"/>
      <c r="C641" s="104"/>
      <c r="D641" s="104"/>
      <c r="E641" s="104"/>
      <c r="F641" s="104"/>
      <c r="G641" s="22"/>
      <c r="H641" s="22"/>
    </row>
    <row r="642" spans="2:8" ht="12" customHeight="1">
      <c r="B642" s="104"/>
      <c r="C642" s="104"/>
      <c r="D642" s="104"/>
      <c r="E642" s="104"/>
      <c r="F642" s="104"/>
      <c r="G642" s="22"/>
      <c r="H642" s="22"/>
    </row>
    <row r="643" spans="2:8" ht="12" customHeight="1">
      <c r="B643" s="104"/>
      <c r="C643" s="104"/>
      <c r="D643" s="104"/>
      <c r="E643" s="104"/>
      <c r="F643" s="104"/>
      <c r="G643" s="22"/>
      <c r="H643" s="22"/>
    </row>
    <row r="644" spans="2:8" ht="12" customHeight="1">
      <c r="B644" s="104"/>
      <c r="C644" s="104"/>
      <c r="D644" s="104"/>
      <c r="E644" s="104"/>
      <c r="F644" s="104"/>
      <c r="G644" s="22"/>
      <c r="H644" s="22"/>
    </row>
    <row r="645" spans="2:8" ht="12" customHeight="1">
      <c r="B645" s="104"/>
      <c r="C645" s="104"/>
      <c r="D645" s="104"/>
      <c r="E645" s="104"/>
      <c r="F645" s="104"/>
      <c r="G645" s="22"/>
      <c r="H645" s="22"/>
    </row>
    <row r="646" spans="2:8" ht="12" customHeight="1">
      <c r="B646" s="104"/>
      <c r="C646" s="104"/>
      <c r="D646" s="104"/>
      <c r="E646" s="104"/>
      <c r="F646" s="104"/>
      <c r="G646" s="22"/>
      <c r="H646" s="22"/>
    </row>
    <row r="647" spans="2:8" ht="12" customHeight="1">
      <c r="B647" s="104"/>
      <c r="C647" s="104"/>
      <c r="D647" s="104"/>
      <c r="E647" s="104"/>
      <c r="F647" s="104"/>
      <c r="G647" s="22"/>
      <c r="H647" s="22"/>
    </row>
    <row r="648" spans="2:8" ht="12" customHeight="1">
      <c r="B648" s="104"/>
      <c r="C648" s="104"/>
      <c r="D648" s="104"/>
      <c r="E648" s="104"/>
      <c r="F648" s="104"/>
      <c r="G648" s="22"/>
      <c r="H648" s="22"/>
    </row>
    <row r="649" spans="2:8" ht="12" customHeight="1">
      <c r="B649" s="104"/>
      <c r="C649" s="104"/>
      <c r="D649" s="104"/>
      <c r="E649" s="104"/>
      <c r="F649" s="104"/>
      <c r="G649" s="22"/>
      <c r="H649" s="22"/>
    </row>
    <row r="650" spans="2:8" ht="12" customHeight="1">
      <c r="B650" s="104"/>
      <c r="C650" s="104"/>
      <c r="D650" s="104"/>
      <c r="E650" s="104"/>
      <c r="F650" s="104"/>
      <c r="G650" s="22"/>
      <c r="H650" s="22"/>
    </row>
    <row r="651" spans="2:8" ht="12" customHeight="1">
      <c r="B651" s="104"/>
      <c r="C651" s="104"/>
      <c r="D651" s="104"/>
      <c r="E651" s="104"/>
      <c r="F651" s="104"/>
      <c r="G651" s="22"/>
      <c r="H651" s="22"/>
    </row>
    <row r="652" spans="2:8" ht="12" customHeight="1">
      <c r="B652" s="104"/>
      <c r="C652" s="104"/>
      <c r="D652" s="104"/>
      <c r="E652" s="104"/>
      <c r="F652" s="104"/>
      <c r="G652" s="22"/>
      <c r="H652" s="22"/>
    </row>
    <row r="653" spans="2:8" ht="12" customHeight="1">
      <c r="B653" s="104"/>
      <c r="C653" s="104"/>
      <c r="D653" s="104"/>
      <c r="E653" s="104"/>
      <c r="F653" s="104"/>
      <c r="G653" s="22"/>
      <c r="H653" s="22"/>
    </row>
    <row r="654" spans="2:8" ht="12" customHeight="1">
      <c r="B654" s="104"/>
      <c r="C654" s="104"/>
      <c r="D654" s="104"/>
      <c r="E654" s="104"/>
      <c r="F654" s="104"/>
      <c r="G654" s="22"/>
      <c r="H654" s="22"/>
    </row>
    <row r="655" spans="2:8" ht="12" customHeight="1">
      <c r="B655" s="104"/>
      <c r="C655" s="104"/>
      <c r="D655" s="104"/>
      <c r="E655" s="104"/>
      <c r="F655" s="104"/>
      <c r="G655" s="22"/>
      <c r="H655" s="22"/>
    </row>
    <row r="656" spans="2:8" ht="12" customHeight="1">
      <c r="B656" s="104"/>
      <c r="C656" s="104"/>
      <c r="D656" s="104"/>
      <c r="E656" s="104"/>
      <c r="F656" s="104"/>
      <c r="G656" s="22"/>
      <c r="H656" s="22"/>
    </row>
    <row r="657" spans="2:8" ht="12" customHeight="1">
      <c r="B657" s="104"/>
      <c r="C657" s="104"/>
      <c r="D657" s="104"/>
      <c r="E657" s="104"/>
      <c r="F657" s="104"/>
      <c r="G657" s="22"/>
      <c r="H657" s="22"/>
    </row>
    <row r="658" spans="2:8" ht="12" customHeight="1">
      <c r="B658" s="104"/>
      <c r="C658" s="104"/>
      <c r="D658" s="104"/>
      <c r="E658" s="104"/>
      <c r="F658" s="104"/>
      <c r="G658" s="22"/>
      <c r="H658" s="22"/>
    </row>
    <row r="659" spans="2:8" ht="12" customHeight="1">
      <c r="B659" s="104"/>
      <c r="C659" s="104"/>
      <c r="D659" s="104"/>
      <c r="E659" s="104"/>
      <c r="F659" s="104"/>
      <c r="G659" s="22"/>
      <c r="H659" s="22"/>
    </row>
    <row r="660" spans="2:8" ht="12" customHeight="1">
      <c r="B660" s="104"/>
      <c r="C660" s="104"/>
      <c r="D660" s="104"/>
      <c r="E660" s="104"/>
      <c r="F660" s="104"/>
      <c r="G660" s="22"/>
      <c r="H660" s="22"/>
    </row>
    <row r="661" spans="2:8" ht="12" customHeight="1">
      <c r="B661" s="104"/>
      <c r="C661" s="104"/>
      <c r="D661" s="104"/>
      <c r="E661" s="104"/>
      <c r="F661" s="104"/>
      <c r="G661" s="22"/>
      <c r="H661" s="22"/>
    </row>
    <row r="662" spans="2:8" ht="12" customHeight="1">
      <c r="B662" s="104"/>
      <c r="C662" s="104"/>
      <c r="D662" s="104"/>
      <c r="E662" s="104"/>
      <c r="F662" s="104"/>
      <c r="G662" s="22"/>
      <c r="H662" s="22"/>
    </row>
    <row r="663" spans="2:8" ht="12" customHeight="1">
      <c r="B663" s="104"/>
      <c r="C663" s="104"/>
      <c r="D663" s="104"/>
      <c r="E663" s="104"/>
      <c r="F663" s="104"/>
      <c r="G663" s="22"/>
      <c r="H663" s="22"/>
    </row>
    <row r="664" spans="2:8" ht="12" customHeight="1">
      <c r="B664" s="104"/>
      <c r="C664" s="104"/>
      <c r="D664" s="104"/>
      <c r="E664" s="104"/>
      <c r="F664" s="104"/>
      <c r="G664" s="22"/>
      <c r="H664" s="22"/>
    </row>
    <row r="665" spans="2:8" ht="12" customHeight="1">
      <c r="B665" s="104"/>
      <c r="C665" s="104"/>
      <c r="D665" s="104"/>
      <c r="E665" s="104"/>
      <c r="F665" s="104"/>
      <c r="G665" s="22"/>
      <c r="H665" s="22"/>
    </row>
    <row r="666" spans="2:8" ht="12" customHeight="1">
      <c r="B666" s="104"/>
      <c r="C666" s="104"/>
      <c r="D666" s="104"/>
      <c r="E666" s="104"/>
      <c r="F666" s="104"/>
      <c r="G666" s="22"/>
      <c r="H666" s="22"/>
    </row>
    <row r="667" spans="2:8" ht="12" customHeight="1">
      <c r="B667" s="104"/>
      <c r="C667" s="104"/>
      <c r="D667" s="104"/>
      <c r="E667" s="104"/>
      <c r="F667" s="104"/>
      <c r="G667" s="22"/>
      <c r="H667" s="22"/>
    </row>
    <row r="668" spans="2:8" ht="12" customHeight="1">
      <c r="B668" s="104"/>
      <c r="C668" s="104"/>
      <c r="D668" s="104"/>
      <c r="E668" s="104"/>
      <c r="F668" s="104"/>
      <c r="G668" s="22"/>
      <c r="H668" s="22"/>
    </row>
    <row r="669" spans="2:8" ht="12" customHeight="1">
      <c r="B669" s="104"/>
      <c r="C669" s="104"/>
      <c r="D669" s="104"/>
      <c r="E669" s="104"/>
      <c r="F669" s="104"/>
      <c r="G669" s="22"/>
      <c r="H669" s="22"/>
    </row>
    <row r="670" spans="2:8" ht="12" customHeight="1">
      <c r="B670" s="104"/>
      <c r="C670" s="104"/>
      <c r="D670" s="104"/>
      <c r="E670" s="104"/>
      <c r="F670" s="104"/>
      <c r="G670" s="22"/>
      <c r="H670" s="22"/>
    </row>
    <row r="671" spans="2:8" ht="12" customHeight="1">
      <c r="B671" s="104"/>
      <c r="C671" s="104"/>
      <c r="D671" s="104"/>
      <c r="E671" s="104"/>
      <c r="F671" s="104"/>
      <c r="G671" s="22"/>
      <c r="H671" s="22"/>
    </row>
    <row r="672" spans="2:8" ht="12" customHeight="1">
      <c r="B672" s="104"/>
      <c r="C672" s="104"/>
      <c r="D672" s="104"/>
      <c r="E672" s="104"/>
      <c r="F672" s="104"/>
      <c r="G672" s="22"/>
      <c r="H672" s="22"/>
    </row>
    <row r="673" spans="2:8" ht="12" customHeight="1">
      <c r="B673" s="104"/>
      <c r="C673" s="104"/>
      <c r="D673" s="104"/>
      <c r="E673" s="104"/>
      <c r="F673" s="104"/>
      <c r="G673" s="22"/>
      <c r="H673" s="22"/>
    </row>
    <row r="674" spans="2:8" ht="12" customHeight="1">
      <c r="B674" s="104"/>
      <c r="C674" s="104"/>
      <c r="D674" s="104"/>
      <c r="E674" s="104"/>
      <c r="F674" s="104"/>
      <c r="G674" s="22"/>
      <c r="H674" s="22"/>
    </row>
    <row r="675" spans="2:8" ht="12" customHeight="1">
      <c r="B675" s="104"/>
      <c r="C675" s="104"/>
      <c r="D675" s="104"/>
      <c r="E675" s="104"/>
      <c r="F675" s="104"/>
      <c r="G675" s="22"/>
      <c r="H675" s="22"/>
    </row>
    <row r="676" spans="2:8" ht="12" customHeight="1">
      <c r="B676" s="104"/>
      <c r="C676" s="104"/>
      <c r="D676" s="104"/>
      <c r="E676" s="104"/>
      <c r="F676" s="104"/>
      <c r="G676" s="22"/>
      <c r="H676" s="22"/>
    </row>
    <row r="677" spans="2:8" ht="12" customHeight="1">
      <c r="B677" s="104"/>
      <c r="C677" s="104"/>
      <c r="D677" s="104"/>
      <c r="E677" s="104"/>
      <c r="F677" s="104"/>
      <c r="G677" s="22"/>
      <c r="H677" s="22"/>
    </row>
    <row r="678" spans="2:8" ht="12" customHeight="1">
      <c r="B678" s="104"/>
      <c r="C678" s="104"/>
      <c r="D678" s="104"/>
      <c r="E678" s="104"/>
      <c r="F678" s="104"/>
      <c r="G678" s="22"/>
      <c r="H678" s="22"/>
    </row>
    <row r="679" spans="2:8" ht="12" customHeight="1">
      <c r="B679" s="104"/>
      <c r="C679" s="104"/>
      <c r="D679" s="104"/>
      <c r="E679" s="104"/>
      <c r="F679" s="104"/>
      <c r="G679" s="22"/>
      <c r="H679" s="22"/>
    </row>
    <row r="680" spans="2:8" ht="12" customHeight="1">
      <c r="B680" s="104"/>
      <c r="C680" s="104"/>
      <c r="D680" s="104"/>
      <c r="E680" s="104"/>
      <c r="F680" s="104"/>
      <c r="G680" s="22"/>
      <c r="H680" s="22"/>
    </row>
    <row r="681" spans="2:8" ht="12" customHeight="1">
      <c r="B681" s="104"/>
      <c r="C681" s="104"/>
      <c r="D681" s="104"/>
      <c r="E681" s="104"/>
      <c r="F681" s="104"/>
      <c r="G681" s="22"/>
      <c r="H681" s="22"/>
    </row>
    <row r="682" spans="2:8" ht="12" customHeight="1">
      <c r="B682" s="104"/>
      <c r="C682" s="104"/>
      <c r="D682" s="104"/>
      <c r="E682" s="104"/>
      <c r="F682" s="104"/>
      <c r="G682" s="22"/>
      <c r="H682" s="22"/>
    </row>
    <row r="683" spans="2:8" ht="12" customHeight="1">
      <c r="B683" s="104"/>
      <c r="C683" s="104"/>
      <c r="D683" s="104"/>
      <c r="E683" s="104"/>
      <c r="F683" s="104"/>
      <c r="G683" s="22"/>
      <c r="H683" s="22"/>
    </row>
    <row r="684" spans="2:8" ht="12" customHeight="1">
      <c r="B684" s="104"/>
      <c r="C684" s="104"/>
      <c r="D684" s="104"/>
      <c r="E684" s="104"/>
      <c r="F684" s="104"/>
      <c r="G684" s="22"/>
      <c r="H684" s="22"/>
    </row>
    <row r="685" spans="2:8" ht="12" customHeight="1">
      <c r="B685" s="104"/>
      <c r="C685" s="104"/>
      <c r="D685" s="104"/>
      <c r="E685" s="104"/>
      <c r="F685" s="104"/>
      <c r="G685" s="22"/>
      <c r="H685" s="22"/>
    </row>
    <row r="686" spans="2:8" ht="12" customHeight="1">
      <c r="B686" s="104"/>
      <c r="C686" s="104"/>
      <c r="D686" s="104"/>
      <c r="E686" s="104"/>
      <c r="F686" s="104"/>
      <c r="G686" s="22"/>
      <c r="H686" s="22"/>
    </row>
    <row r="687" spans="2:8" ht="12" customHeight="1">
      <c r="B687" s="104"/>
      <c r="C687" s="104"/>
      <c r="D687" s="104"/>
      <c r="E687" s="104"/>
      <c r="F687" s="104"/>
      <c r="G687" s="22"/>
      <c r="H687" s="22"/>
    </row>
    <row r="688" spans="2:8" ht="12" customHeight="1">
      <c r="B688" s="104"/>
      <c r="C688" s="104"/>
      <c r="D688" s="104"/>
      <c r="E688" s="104"/>
      <c r="F688" s="104"/>
      <c r="G688" s="22"/>
      <c r="H688" s="22"/>
    </row>
    <row r="689" spans="2:8" ht="12" customHeight="1">
      <c r="B689" s="104"/>
      <c r="C689" s="104"/>
      <c r="D689" s="104"/>
      <c r="E689" s="104"/>
      <c r="F689" s="104"/>
      <c r="G689" s="22"/>
      <c r="H689" s="22"/>
    </row>
    <row r="690" spans="2:8" ht="12" customHeight="1">
      <c r="B690" s="104"/>
      <c r="C690" s="104"/>
      <c r="D690" s="104"/>
      <c r="E690" s="104"/>
      <c r="F690" s="104"/>
      <c r="G690" s="22"/>
      <c r="H690" s="22"/>
    </row>
    <row r="691" spans="2:8" ht="12" customHeight="1">
      <c r="B691" s="104"/>
      <c r="C691" s="104"/>
      <c r="D691" s="104"/>
      <c r="E691" s="104"/>
      <c r="F691" s="104"/>
      <c r="G691" s="22"/>
      <c r="H691" s="22"/>
    </row>
    <row r="692" spans="2:8" ht="12" customHeight="1">
      <c r="B692" s="104"/>
      <c r="C692" s="104"/>
      <c r="D692" s="104"/>
      <c r="E692" s="104"/>
      <c r="F692" s="104"/>
      <c r="G692" s="22"/>
      <c r="H692" s="22"/>
    </row>
    <row r="693" spans="2:8" ht="12" customHeight="1">
      <c r="B693" s="104"/>
      <c r="C693" s="104"/>
      <c r="D693" s="104"/>
      <c r="E693" s="104"/>
      <c r="F693" s="104"/>
      <c r="G693" s="22"/>
      <c r="H693" s="22"/>
    </row>
    <row r="694" spans="2:8" ht="12" customHeight="1">
      <c r="B694" s="104"/>
      <c r="C694" s="104"/>
      <c r="D694" s="104"/>
      <c r="E694" s="104"/>
      <c r="F694" s="104"/>
      <c r="G694" s="22"/>
      <c r="H694" s="22"/>
    </row>
    <row r="695" spans="2:8" ht="12" customHeight="1">
      <c r="B695" s="104"/>
      <c r="C695" s="104"/>
      <c r="D695" s="104"/>
      <c r="E695" s="104"/>
      <c r="F695" s="104"/>
      <c r="G695" s="22"/>
      <c r="H695" s="22"/>
    </row>
    <row r="696" spans="2:8" ht="12" customHeight="1">
      <c r="B696" s="104"/>
      <c r="C696" s="104"/>
      <c r="D696" s="104"/>
      <c r="E696" s="104"/>
      <c r="F696" s="104"/>
      <c r="G696" s="22"/>
      <c r="H696" s="22"/>
    </row>
    <row r="697" spans="2:8" ht="12" customHeight="1">
      <c r="B697" s="104"/>
      <c r="C697" s="104"/>
      <c r="D697" s="104"/>
      <c r="E697" s="104"/>
      <c r="F697" s="104"/>
      <c r="G697" s="22"/>
      <c r="H697" s="22"/>
    </row>
    <row r="698" spans="2:8" ht="12" customHeight="1">
      <c r="B698" s="104"/>
      <c r="C698" s="104"/>
      <c r="D698" s="104"/>
      <c r="E698" s="104"/>
      <c r="F698" s="104"/>
      <c r="G698" s="22"/>
      <c r="H698" s="22"/>
    </row>
    <row r="699" spans="2:8" ht="12" customHeight="1">
      <c r="B699" s="104"/>
      <c r="C699" s="104"/>
      <c r="D699" s="104"/>
      <c r="E699" s="104"/>
      <c r="F699" s="104"/>
      <c r="G699" s="22"/>
      <c r="H699" s="22"/>
    </row>
    <row r="700" spans="2:8" ht="12" customHeight="1">
      <c r="B700" s="104"/>
      <c r="C700" s="104"/>
      <c r="D700" s="104"/>
      <c r="E700" s="104"/>
      <c r="F700" s="104"/>
      <c r="G700" s="22"/>
      <c r="H700" s="22"/>
    </row>
    <row r="701" spans="2:8" ht="12" customHeight="1">
      <c r="B701" s="104"/>
      <c r="C701" s="104"/>
      <c r="D701" s="104"/>
      <c r="E701" s="104"/>
      <c r="F701" s="104"/>
      <c r="G701" s="22"/>
      <c r="H701" s="22"/>
    </row>
    <row r="702" spans="2:8" ht="12" customHeight="1">
      <c r="B702" s="104"/>
      <c r="C702" s="104"/>
      <c r="D702" s="104"/>
      <c r="E702" s="104"/>
      <c r="F702" s="104"/>
      <c r="G702" s="22"/>
      <c r="H702" s="22"/>
    </row>
    <row r="703" spans="2:8" ht="12" customHeight="1">
      <c r="B703" s="104"/>
      <c r="C703" s="104"/>
      <c r="D703" s="104"/>
      <c r="E703" s="104"/>
      <c r="F703" s="104"/>
      <c r="G703" s="22"/>
      <c r="H703" s="22"/>
    </row>
    <row r="704" spans="2:8" ht="12" customHeight="1">
      <c r="B704" s="104"/>
      <c r="C704" s="104"/>
      <c r="D704" s="104"/>
      <c r="E704" s="104"/>
      <c r="F704" s="104"/>
      <c r="G704" s="22"/>
      <c r="H704" s="22"/>
    </row>
    <row r="705" spans="2:8" ht="12" customHeight="1">
      <c r="B705" s="104"/>
      <c r="C705" s="104"/>
      <c r="D705" s="104"/>
      <c r="E705" s="104"/>
      <c r="F705" s="104"/>
      <c r="G705" s="22"/>
      <c r="H705" s="22"/>
    </row>
    <row r="706" spans="2:8" ht="12" customHeight="1">
      <c r="B706" s="104"/>
      <c r="C706" s="104"/>
      <c r="D706" s="104"/>
      <c r="E706" s="104"/>
      <c r="F706" s="104"/>
      <c r="G706" s="22"/>
      <c r="H706" s="22"/>
    </row>
    <row r="707" spans="2:8" ht="12" customHeight="1">
      <c r="B707" s="104"/>
      <c r="C707" s="104"/>
      <c r="D707" s="104"/>
      <c r="E707" s="104"/>
      <c r="F707" s="104"/>
      <c r="G707" s="22"/>
      <c r="H707" s="22"/>
    </row>
    <row r="708" spans="2:8" ht="12" customHeight="1">
      <c r="B708" s="104"/>
      <c r="C708" s="104"/>
      <c r="D708" s="104"/>
      <c r="E708" s="104"/>
      <c r="F708" s="104"/>
      <c r="G708" s="22"/>
      <c r="H708" s="22"/>
    </row>
    <row r="709" spans="2:8" ht="12" customHeight="1">
      <c r="B709" s="104"/>
      <c r="C709" s="104"/>
      <c r="D709" s="104"/>
      <c r="E709" s="104"/>
      <c r="F709" s="104"/>
      <c r="G709" s="22"/>
      <c r="H709" s="22"/>
    </row>
    <row r="710" spans="2:8" ht="12" customHeight="1">
      <c r="B710" s="104"/>
      <c r="C710" s="104"/>
      <c r="D710" s="104"/>
      <c r="E710" s="104"/>
      <c r="F710" s="104"/>
      <c r="G710" s="22"/>
      <c r="H710" s="22"/>
    </row>
    <row r="711" spans="2:8" ht="12" customHeight="1">
      <c r="B711" s="104"/>
      <c r="C711" s="104"/>
      <c r="D711" s="104"/>
      <c r="E711" s="104"/>
      <c r="F711" s="104"/>
      <c r="G711" s="22"/>
      <c r="H711" s="22"/>
    </row>
    <row r="712" spans="2:8" ht="12" customHeight="1">
      <c r="B712" s="104"/>
      <c r="C712" s="104"/>
      <c r="D712" s="104"/>
      <c r="E712" s="104"/>
      <c r="F712" s="104"/>
      <c r="G712" s="22"/>
      <c r="H712" s="22"/>
    </row>
    <row r="713" spans="2:8" ht="12" customHeight="1">
      <c r="B713" s="104"/>
      <c r="C713" s="104"/>
      <c r="D713" s="104"/>
      <c r="E713" s="104"/>
      <c r="F713" s="104"/>
      <c r="G713" s="22"/>
      <c r="H713" s="22"/>
    </row>
    <row r="714" spans="2:8" ht="12" customHeight="1">
      <c r="B714" s="104"/>
      <c r="C714" s="104"/>
      <c r="D714" s="104"/>
      <c r="E714" s="104"/>
      <c r="F714" s="104"/>
      <c r="G714" s="22"/>
      <c r="H714" s="22"/>
    </row>
    <row r="715" spans="2:8" ht="12" customHeight="1">
      <c r="B715" s="104"/>
      <c r="C715" s="104"/>
      <c r="D715" s="104"/>
      <c r="E715" s="104"/>
      <c r="F715" s="104"/>
      <c r="G715" s="22"/>
      <c r="H715" s="22"/>
    </row>
    <row r="716" spans="2:8" ht="12" customHeight="1">
      <c r="B716" s="104"/>
      <c r="C716" s="104"/>
      <c r="D716" s="104"/>
      <c r="E716" s="104"/>
      <c r="F716" s="104"/>
      <c r="G716" s="22"/>
      <c r="H716" s="22"/>
    </row>
    <row r="717" spans="2:8" ht="12" customHeight="1">
      <c r="B717" s="104"/>
      <c r="C717" s="104"/>
      <c r="D717" s="104"/>
      <c r="E717" s="104"/>
      <c r="F717" s="104"/>
      <c r="G717" s="22"/>
      <c r="H717" s="22"/>
    </row>
    <row r="718" spans="2:8" ht="12" customHeight="1">
      <c r="B718" s="104"/>
      <c r="C718" s="104"/>
      <c r="D718" s="104"/>
      <c r="E718" s="104"/>
      <c r="F718" s="104"/>
      <c r="G718" s="22"/>
      <c r="H718" s="22"/>
    </row>
    <row r="719" spans="2:8" ht="12" customHeight="1">
      <c r="B719" s="104"/>
      <c r="C719" s="104"/>
      <c r="D719" s="104"/>
      <c r="E719" s="104"/>
      <c r="F719" s="104"/>
      <c r="G719" s="22"/>
      <c r="H719" s="22"/>
    </row>
    <row r="720" spans="2:8" ht="12" customHeight="1">
      <c r="B720" s="104"/>
      <c r="C720" s="104"/>
      <c r="D720" s="104"/>
      <c r="E720" s="104"/>
      <c r="F720" s="104"/>
      <c r="G720" s="22"/>
      <c r="H720" s="22"/>
    </row>
    <row r="721" spans="2:8" ht="12" customHeight="1">
      <c r="B721" s="104"/>
      <c r="C721" s="104"/>
      <c r="D721" s="104"/>
      <c r="E721" s="104"/>
      <c r="F721" s="104"/>
      <c r="G721" s="22"/>
      <c r="H721" s="22"/>
    </row>
    <row r="722" spans="2:8" ht="12" customHeight="1">
      <c r="B722" s="104"/>
      <c r="C722" s="104"/>
      <c r="D722" s="104"/>
      <c r="E722" s="104"/>
      <c r="F722" s="104"/>
      <c r="G722" s="22"/>
      <c r="H722" s="22"/>
    </row>
    <row r="723" spans="2:8" ht="12" customHeight="1">
      <c r="B723" s="104"/>
      <c r="C723" s="104"/>
      <c r="D723" s="104"/>
      <c r="E723" s="104"/>
      <c r="F723" s="104"/>
      <c r="G723" s="22"/>
      <c r="H723" s="22"/>
    </row>
    <row r="724" spans="2:8" ht="12" customHeight="1">
      <c r="B724" s="104"/>
      <c r="C724" s="104"/>
      <c r="D724" s="104"/>
      <c r="E724" s="104"/>
      <c r="F724" s="104"/>
      <c r="G724" s="22"/>
      <c r="H724" s="22"/>
    </row>
    <row r="725" spans="2:8" ht="12" customHeight="1">
      <c r="B725" s="104"/>
      <c r="C725" s="104"/>
      <c r="D725" s="104"/>
      <c r="E725" s="104"/>
      <c r="F725" s="104"/>
      <c r="G725" s="22"/>
      <c r="H725" s="22"/>
    </row>
    <row r="726" spans="2:8" ht="12" customHeight="1">
      <c r="B726" s="104"/>
      <c r="C726" s="104"/>
      <c r="D726" s="104"/>
      <c r="E726" s="104"/>
      <c r="F726" s="104"/>
      <c r="G726" s="22"/>
      <c r="H726" s="22"/>
    </row>
    <row r="727" spans="2:8" ht="12" customHeight="1">
      <c r="B727" s="104"/>
      <c r="C727" s="104"/>
      <c r="D727" s="104"/>
      <c r="E727" s="104"/>
      <c r="F727" s="104"/>
      <c r="G727" s="22"/>
      <c r="H727" s="22"/>
    </row>
    <row r="728" spans="2:8" ht="12" customHeight="1">
      <c r="B728" s="104"/>
      <c r="C728" s="104"/>
      <c r="D728" s="104"/>
      <c r="E728" s="104"/>
      <c r="F728" s="104"/>
      <c r="G728" s="22"/>
      <c r="H728" s="22"/>
    </row>
    <row r="729" spans="2:8" ht="12" customHeight="1">
      <c r="B729" s="104"/>
      <c r="C729" s="104"/>
      <c r="D729" s="104"/>
      <c r="E729" s="104"/>
      <c r="F729" s="104"/>
      <c r="G729" s="22"/>
      <c r="H729" s="22"/>
    </row>
    <row r="730" spans="2:8" ht="12" customHeight="1">
      <c r="B730" s="104"/>
      <c r="C730" s="104"/>
      <c r="D730" s="104"/>
      <c r="E730" s="104"/>
      <c r="F730" s="104"/>
      <c r="G730" s="22"/>
      <c r="H730" s="22"/>
    </row>
    <row r="731" spans="2:8" ht="12" customHeight="1">
      <c r="B731" s="104"/>
      <c r="C731" s="104"/>
      <c r="D731" s="104"/>
      <c r="E731" s="104"/>
      <c r="F731" s="104"/>
      <c r="G731" s="22"/>
      <c r="H731" s="22"/>
    </row>
    <row r="732" spans="2:8" ht="12" customHeight="1">
      <c r="B732" s="104"/>
      <c r="C732" s="104"/>
      <c r="D732" s="104"/>
      <c r="E732" s="104"/>
      <c r="F732" s="104"/>
      <c r="G732" s="22"/>
      <c r="H732" s="22"/>
    </row>
    <row r="733" spans="2:8" ht="12" customHeight="1">
      <c r="B733" s="104"/>
      <c r="C733" s="104"/>
      <c r="D733" s="104"/>
      <c r="E733" s="104"/>
      <c r="F733" s="104"/>
      <c r="G733" s="22"/>
      <c r="H733" s="22"/>
    </row>
    <row r="734" spans="2:8" ht="12" customHeight="1">
      <c r="B734" s="104"/>
      <c r="C734" s="104"/>
      <c r="D734" s="104"/>
      <c r="E734" s="104"/>
      <c r="F734" s="104"/>
      <c r="G734" s="22"/>
      <c r="H734" s="22"/>
    </row>
    <row r="735" spans="2:8" ht="12" customHeight="1">
      <c r="B735" s="104"/>
      <c r="C735" s="104"/>
      <c r="D735" s="104"/>
      <c r="E735" s="104"/>
      <c r="F735" s="104"/>
      <c r="G735" s="22"/>
      <c r="H735" s="22"/>
    </row>
    <row r="736" spans="2:8" ht="12" customHeight="1">
      <c r="B736" s="104"/>
      <c r="C736" s="104"/>
      <c r="D736" s="104"/>
      <c r="E736" s="104"/>
      <c r="F736" s="104"/>
      <c r="G736" s="22"/>
      <c r="H736" s="22"/>
    </row>
    <row r="737" spans="2:8" ht="12" customHeight="1">
      <c r="B737" s="104"/>
      <c r="C737" s="104"/>
      <c r="D737" s="104"/>
      <c r="E737" s="104"/>
      <c r="F737" s="104"/>
      <c r="G737" s="22"/>
      <c r="H737" s="22"/>
    </row>
    <row r="738" spans="2:8" ht="12" customHeight="1">
      <c r="B738" s="104"/>
      <c r="C738" s="104"/>
      <c r="D738" s="104"/>
      <c r="E738" s="104"/>
      <c r="F738" s="104"/>
      <c r="G738" s="22"/>
      <c r="H738" s="22"/>
    </row>
    <row r="739" spans="2:8" ht="12" customHeight="1">
      <c r="B739" s="104"/>
      <c r="C739" s="104"/>
      <c r="D739" s="104"/>
      <c r="E739" s="104"/>
      <c r="F739" s="104"/>
      <c r="G739" s="22"/>
      <c r="H739" s="22"/>
    </row>
    <row r="740" spans="2:8" ht="12" customHeight="1">
      <c r="B740" s="104"/>
      <c r="C740" s="104"/>
      <c r="D740" s="104"/>
      <c r="E740" s="104"/>
      <c r="F740" s="104"/>
      <c r="G740" s="22"/>
      <c r="H740" s="22"/>
    </row>
    <row r="741" spans="2:8" ht="12" customHeight="1">
      <c r="B741" s="104"/>
      <c r="C741" s="104"/>
      <c r="D741" s="104"/>
      <c r="E741" s="104"/>
      <c r="F741" s="104"/>
      <c r="G741" s="22"/>
      <c r="H741" s="22"/>
    </row>
    <row r="742" spans="2:8" ht="12" customHeight="1">
      <c r="B742" s="104"/>
      <c r="C742" s="104"/>
      <c r="D742" s="104"/>
      <c r="E742" s="104"/>
      <c r="F742" s="104"/>
      <c r="G742" s="22"/>
      <c r="H742" s="22"/>
    </row>
    <row r="743" spans="2:8" ht="12" customHeight="1">
      <c r="B743" s="104"/>
      <c r="C743" s="104"/>
      <c r="D743" s="104"/>
      <c r="E743" s="104"/>
      <c r="F743" s="104"/>
      <c r="G743" s="22"/>
      <c r="H743" s="22"/>
    </row>
    <row r="744" spans="2:8" ht="12" customHeight="1">
      <c r="B744" s="104"/>
      <c r="C744" s="104"/>
      <c r="D744" s="104"/>
      <c r="E744" s="104"/>
      <c r="F744" s="104"/>
      <c r="G744" s="22"/>
      <c r="H744" s="22"/>
    </row>
    <row r="745" spans="2:8" ht="12" customHeight="1">
      <c r="B745" s="104"/>
      <c r="C745" s="104"/>
      <c r="D745" s="104"/>
      <c r="E745" s="104"/>
      <c r="F745" s="104"/>
      <c r="G745" s="22"/>
      <c r="H745" s="22"/>
    </row>
    <row r="746" spans="2:8" ht="12" customHeight="1">
      <c r="B746" s="104"/>
      <c r="C746" s="104"/>
      <c r="D746" s="104"/>
      <c r="E746" s="104"/>
      <c r="F746" s="104"/>
      <c r="G746" s="22"/>
      <c r="H746" s="22"/>
    </row>
    <row r="747" spans="2:8" ht="12" customHeight="1">
      <c r="B747" s="104"/>
      <c r="C747" s="104"/>
      <c r="D747" s="104"/>
      <c r="E747" s="104"/>
      <c r="F747" s="104"/>
      <c r="G747" s="22"/>
      <c r="H747" s="22"/>
    </row>
    <row r="748" spans="2:8" ht="12" customHeight="1">
      <c r="B748" s="104"/>
      <c r="C748" s="104"/>
      <c r="D748" s="104"/>
      <c r="E748" s="104"/>
      <c r="F748" s="104"/>
      <c r="G748" s="22"/>
      <c r="H748" s="22"/>
    </row>
    <row r="749" spans="2:8" ht="12" customHeight="1">
      <c r="B749" s="104"/>
      <c r="C749" s="104"/>
      <c r="D749" s="104"/>
      <c r="E749" s="104"/>
      <c r="F749" s="104"/>
      <c r="G749" s="22"/>
      <c r="H749" s="22"/>
    </row>
    <row r="750" spans="2:8" ht="12" customHeight="1">
      <c r="B750" s="104"/>
      <c r="C750" s="104"/>
      <c r="D750" s="104"/>
      <c r="E750" s="104"/>
      <c r="F750" s="104"/>
      <c r="G750" s="22"/>
      <c r="H750" s="22"/>
    </row>
    <row r="751" spans="2:8" ht="12" customHeight="1">
      <c r="B751" s="104"/>
      <c r="C751" s="104"/>
      <c r="D751" s="104"/>
      <c r="E751" s="104"/>
      <c r="F751" s="104"/>
      <c r="G751" s="22"/>
      <c r="H751" s="22"/>
    </row>
    <row r="752" spans="2:8" ht="12" customHeight="1">
      <c r="B752" s="104"/>
      <c r="C752" s="104"/>
      <c r="D752" s="104"/>
      <c r="E752" s="104"/>
      <c r="F752" s="104"/>
      <c r="G752" s="22"/>
      <c r="H752" s="22"/>
    </row>
    <row r="753" spans="2:8" ht="12" customHeight="1">
      <c r="B753" s="104"/>
      <c r="C753" s="104"/>
      <c r="D753" s="104"/>
      <c r="E753" s="104"/>
      <c r="F753" s="104"/>
      <c r="G753" s="22"/>
      <c r="H753" s="22"/>
    </row>
    <row r="754" spans="2:8" ht="12" customHeight="1">
      <c r="B754" s="104"/>
      <c r="C754" s="104"/>
      <c r="D754" s="104"/>
      <c r="E754" s="104"/>
      <c r="F754" s="104"/>
      <c r="G754" s="22"/>
      <c r="H754" s="22"/>
    </row>
    <row r="755" spans="2:8" ht="12" customHeight="1">
      <c r="B755" s="104"/>
      <c r="C755" s="104"/>
      <c r="D755" s="104"/>
      <c r="E755" s="104"/>
      <c r="F755" s="104"/>
      <c r="G755" s="22"/>
      <c r="H755" s="22"/>
    </row>
    <row r="756" spans="2:8" ht="12" customHeight="1">
      <c r="B756" s="104"/>
      <c r="C756" s="104"/>
      <c r="D756" s="104"/>
      <c r="E756" s="104"/>
      <c r="F756" s="104"/>
      <c r="G756" s="22"/>
      <c r="H756" s="22"/>
    </row>
    <row r="757" spans="2:8" ht="12" customHeight="1">
      <c r="B757" s="104"/>
      <c r="C757" s="104"/>
      <c r="D757" s="104"/>
      <c r="E757" s="104"/>
      <c r="F757" s="104"/>
      <c r="G757" s="22"/>
      <c r="H757" s="22"/>
    </row>
    <row r="758" spans="2:8" ht="12" customHeight="1">
      <c r="B758" s="104"/>
      <c r="C758" s="104"/>
      <c r="D758" s="104"/>
      <c r="E758" s="104"/>
      <c r="F758" s="104"/>
      <c r="G758" s="22"/>
      <c r="H758" s="22"/>
    </row>
    <row r="759" spans="2:8" ht="12" customHeight="1">
      <c r="B759" s="104"/>
      <c r="C759" s="104"/>
      <c r="D759" s="104"/>
      <c r="E759" s="104"/>
      <c r="F759" s="104"/>
      <c r="G759" s="22"/>
      <c r="H759" s="22"/>
    </row>
    <row r="760" spans="2:8" ht="12" customHeight="1">
      <c r="B760" s="104"/>
      <c r="C760" s="104"/>
      <c r="D760" s="104"/>
      <c r="E760" s="104"/>
      <c r="F760" s="104"/>
      <c r="G760" s="22"/>
      <c r="H760" s="22"/>
    </row>
    <row r="761" spans="2:8" ht="12" customHeight="1">
      <c r="B761" s="104"/>
      <c r="C761" s="104"/>
      <c r="D761" s="104"/>
      <c r="E761" s="104"/>
      <c r="F761" s="104"/>
      <c r="G761" s="22"/>
      <c r="H761" s="22"/>
    </row>
    <row r="762" spans="2:8" ht="12" customHeight="1">
      <c r="B762" s="104"/>
      <c r="C762" s="104"/>
      <c r="D762" s="104"/>
      <c r="E762" s="104"/>
      <c r="F762" s="104"/>
      <c r="G762" s="22"/>
      <c r="H762" s="22"/>
    </row>
    <row r="763" spans="2:8" ht="12" customHeight="1">
      <c r="B763" s="104"/>
      <c r="C763" s="104"/>
      <c r="D763" s="104"/>
      <c r="E763" s="104"/>
      <c r="F763" s="104"/>
      <c r="G763" s="22"/>
      <c r="H763" s="22"/>
    </row>
    <row r="764" spans="2:8" ht="12" customHeight="1">
      <c r="B764" s="104"/>
      <c r="C764" s="104"/>
      <c r="D764" s="104"/>
      <c r="E764" s="104"/>
      <c r="F764" s="104"/>
      <c r="G764" s="22"/>
      <c r="H764" s="22"/>
    </row>
    <row r="765" spans="2:8" ht="12" customHeight="1">
      <c r="B765" s="104"/>
      <c r="C765" s="104"/>
      <c r="D765" s="104"/>
      <c r="E765" s="104"/>
      <c r="F765" s="104"/>
      <c r="G765" s="22"/>
      <c r="H765" s="22"/>
    </row>
    <row r="766" spans="2:8" ht="12" customHeight="1">
      <c r="B766" s="104"/>
      <c r="C766" s="104"/>
      <c r="D766" s="104"/>
      <c r="E766" s="104"/>
      <c r="F766" s="104"/>
      <c r="G766" s="22"/>
      <c r="H766" s="22"/>
    </row>
    <row r="767" spans="2:8" ht="12" customHeight="1">
      <c r="B767" s="104"/>
      <c r="C767" s="104"/>
      <c r="D767" s="104"/>
      <c r="E767" s="104"/>
      <c r="F767" s="104"/>
      <c r="G767" s="22"/>
      <c r="H767" s="22"/>
    </row>
    <row r="768" spans="2:8" ht="12" customHeight="1">
      <c r="B768" s="104"/>
      <c r="C768" s="104"/>
      <c r="D768" s="104"/>
      <c r="E768" s="104"/>
      <c r="F768" s="104"/>
      <c r="G768" s="22"/>
      <c r="H768" s="22"/>
    </row>
    <row r="769" spans="2:8" ht="12" customHeight="1">
      <c r="B769" s="104"/>
      <c r="C769" s="104"/>
      <c r="D769" s="104"/>
      <c r="E769" s="104"/>
      <c r="F769" s="104"/>
      <c r="G769" s="22"/>
      <c r="H769" s="22"/>
    </row>
    <row r="770" spans="2:8" ht="12" customHeight="1">
      <c r="B770" s="104"/>
      <c r="C770" s="104"/>
      <c r="D770" s="104"/>
      <c r="E770" s="104"/>
      <c r="F770" s="104"/>
      <c r="G770" s="22"/>
      <c r="H770" s="22"/>
    </row>
    <row r="771" spans="2:8" ht="12" customHeight="1">
      <c r="B771" s="104"/>
      <c r="C771" s="104"/>
      <c r="D771" s="104"/>
      <c r="E771" s="104"/>
      <c r="F771" s="104"/>
      <c r="G771" s="22"/>
      <c r="H771" s="22"/>
    </row>
    <row r="772" spans="2:8" ht="12" customHeight="1">
      <c r="B772" s="104"/>
      <c r="C772" s="104"/>
      <c r="D772" s="104"/>
      <c r="E772" s="104"/>
      <c r="F772" s="104"/>
      <c r="G772" s="22"/>
      <c r="H772" s="22"/>
    </row>
    <row r="773" spans="2:8" ht="12" customHeight="1">
      <c r="B773" s="104"/>
      <c r="C773" s="104"/>
      <c r="D773" s="104"/>
      <c r="E773" s="104"/>
      <c r="F773" s="104"/>
      <c r="G773" s="22"/>
      <c r="H773" s="22"/>
    </row>
    <row r="774" spans="2:8" ht="12" customHeight="1">
      <c r="B774" s="104"/>
      <c r="C774" s="104"/>
      <c r="D774" s="104"/>
      <c r="E774" s="104"/>
      <c r="F774" s="104"/>
      <c r="G774" s="22"/>
      <c r="H774" s="22"/>
    </row>
    <row r="775" spans="2:8" ht="12" customHeight="1">
      <c r="B775" s="104"/>
      <c r="C775" s="104"/>
      <c r="D775" s="104"/>
      <c r="E775" s="104"/>
      <c r="F775" s="104"/>
      <c r="G775" s="22"/>
      <c r="H775" s="22"/>
    </row>
    <row r="776" spans="2:8" ht="12" customHeight="1">
      <c r="B776" s="104"/>
      <c r="C776" s="104"/>
      <c r="D776" s="104"/>
      <c r="E776" s="104"/>
      <c r="F776" s="104"/>
      <c r="G776" s="22"/>
      <c r="H776" s="22"/>
    </row>
    <row r="777" spans="2:8" ht="12" customHeight="1">
      <c r="B777" s="104"/>
      <c r="C777" s="104"/>
      <c r="D777" s="104"/>
      <c r="E777" s="104"/>
      <c r="F777" s="104"/>
      <c r="G777" s="22"/>
      <c r="H777" s="22"/>
    </row>
    <row r="778" spans="2:8" ht="12" customHeight="1">
      <c r="B778" s="104"/>
      <c r="C778" s="104"/>
      <c r="D778" s="104"/>
      <c r="E778" s="104"/>
      <c r="F778" s="104"/>
      <c r="G778" s="22"/>
      <c r="H778" s="22"/>
    </row>
    <row r="779" spans="2:8" ht="12" customHeight="1">
      <c r="B779" s="104"/>
      <c r="C779" s="104"/>
      <c r="D779" s="104"/>
      <c r="E779" s="104"/>
      <c r="F779" s="104"/>
      <c r="G779" s="22"/>
      <c r="H779" s="22"/>
    </row>
    <row r="780" spans="2:8" ht="12" customHeight="1">
      <c r="B780" s="104"/>
      <c r="C780" s="104"/>
      <c r="D780" s="104"/>
      <c r="E780" s="104"/>
      <c r="F780" s="104"/>
      <c r="G780" s="22"/>
      <c r="H780" s="22"/>
    </row>
    <row r="781" spans="2:8" ht="12" customHeight="1">
      <c r="B781" s="104"/>
      <c r="C781" s="104"/>
      <c r="D781" s="104"/>
      <c r="E781" s="104"/>
      <c r="F781" s="104"/>
      <c r="G781" s="22"/>
      <c r="H781" s="22"/>
    </row>
    <row r="782" spans="2:8" ht="12" customHeight="1">
      <c r="B782" s="104"/>
      <c r="C782" s="104"/>
      <c r="D782" s="104"/>
      <c r="E782" s="104"/>
      <c r="F782" s="104"/>
      <c r="G782" s="22"/>
      <c r="H782" s="22"/>
    </row>
    <row r="783" spans="2:8" ht="12" customHeight="1">
      <c r="B783" s="104"/>
      <c r="C783" s="104"/>
      <c r="D783" s="104"/>
      <c r="E783" s="104"/>
      <c r="F783" s="104"/>
      <c r="G783" s="22"/>
      <c r="H783" s="22"/>
    </row>
    <row r="784" spans="2:8" ht="12" customHeight="1">
      <c r="B784" s="104"/>
      <c r="C784" s="104"/>
      <c r="D784" s="104"/>
      <c r="E784" s="104"/>
      <c r="F784" s="104"/>
      <c r="G784" s="22"/>
      <c r="H784" s="22"/>
    </row>
    <row r="785" spans="2:8" ht="12" customHeight="1">
      <c r="B785" s="104"/>
      <c r="C785" s="104"/>
      <c r="D785" s="104"/>
      <c r="E785" s="104"/>
      <c r="F785" s="104"/>
      <c r="G785" s="22"/>
      <c r="H785" s="22"/>
    </row>
    <row r="786" spans="2:8" ht="12" customHeight="1">
      <c r="B786" s="104"/>
      <c r="C786" s="104"/>
      <c r="D786" s="104"/>
      <c r="E786" s="104"/>
      <c r="F786" s="104"/>
      <c r="G786" s="22"/>
      <c r="H786" s="22"/>
    </row>
    <row r="787" spans="2:8" ht="12" customHeight="1">
      <c r="B787" s="104"/>
      <c r="C787" s="104"/>
      <c r="D787" s="104"/>
      <c r="E787" s="104"/>
      <c r="F787" s="104"/>
      <c r="G787" s="22"/>
      <c r="H787" s="22"/>
    </row>
    <row r="788" spans="2:8" ht="12" customHeight="1">
      <c r="B788" s="104"/>
      <c r="C788" s="104"/>
      <c r="D788" s="104"/>
      <c r="E788" s="104"/>
      <c r="F788" s="104"/>
      <c r="G788" s="22"/>
      <c r="H788" s="22"/>
    </row>
    <row r="789" spans="2:8" ht="12" customHeight="1">
      <c r="B789" s="104"/>
      <c r="C789" s="104"/>
      <c r="D789" s="104"/>
      <c r="E789" s="104"/>
      <c r="F789" s="104"/>
      <c r="G789" s="22"/>
      <c r="H789" s="22"/>
    </row>
    <row r="790" spans="2:8" ht="12" customHeight="1">
      <c r="B790" s="104"/>
      <c r="C790" s="104"/>
      <c r="D790" s="104"/>
      <c r="E790" s="104"/>
      <c r="F790" s="104"/>
      <c r="G790" s="22"/>
      <c r="H790" s="22"/>
    </row>
    <row r="791" spans="2:8" ht="12" customHeight="1">
      <c r="B791" s="104"/>
      <c r="C791" s="104"/>
      <c r="D791" s="104"/>
      <c r="E791" s="104"/>
      <c r="F791" s="104"/>
      <c r="G791" s="22"/>
      <c r="H791" s="22"/>
    </row>
    <row r="792" spans="2:8" ht="12" customHeight="1">
      <c r="B792" s="104"/>
      <c r="C792" s="104"/>
      <c r="D792" s="104"/>
      <c r="E792" s="104"/>
      <c r="F792" s="104"/>
      <c r="G792" s="22"/>
      <c r="H792" s="22"/>
    </row>
    <row r="793" spans="2:8" ht="12" customHeight="1">
      <c r="B793" s="104"/>
      <c r="C793" s="104"/>
      <c r="D793" s="104"/>
      <c r="E793" s="104"/>
      <c r="F793" s="104"/>
      <c r="G793" s="22"/>
      <c r="H793" s="22"/>
    </row>
    <row r="794" spans="2:8" ht="12" customHeight="1">
      <c r="B794" s="104"/>
      <c r="C794" s="104"/>
      <c r="D794" s="104"/>
      <c r="E794" s="104"/>
      <c r="F794" s="104"/>
      <c r="G794" s="22"/>
      <c r="H794" s="22"/>
    </row>
    <row r="795" spans="2:8" ht="12" customHeight="1">
      <c r="B795" s="104"/>
      <c r="C795" s="104"/>
      <c r="D795" s="104"/>
      <c r="E795" s="104"/>
      <c r="F795" s="104"/>
      <c r="G795" s="22"/>
      <c r="H795" s="22"/>
    </row>
    <row r="796" spans="2:8" ht="12" customHeight="1">
      <c r="B796" s="104"/>
      <c r="C796" s="104"/>
      <c r="D796" s="104"/>
      <c r="E796" s="104"/>
      <c r="F796" s="104"/>
      <c r="G796" s="22"/>
      <c r="H796" s="22"/>
    </row>
    <row r="797" spans="2:8" ht="12" customHeight="1">
      <c r="B797" s="104"/>
      <c r="C797" s="104"/>
      <c r="D797" s="104"/>
      <c r="E797" s="104"/>
      <c r="F797" s="104"/>
      <c r="G797" s="22"/>
      <c r="H797" s="22"/>
    </row>
    <row r="798" spans="2:8" ht="12" customHeight="1">
      <c r="B798" s="104"/>
      <c r="C798" s="104"/>
      <c r="D798" s="104"/>
      <c r="E798" s="104"/>
      <c r="F798" s="104"/>
      <c r="G798" s="22"/>
      <c r="H798" s="22"/>
    </row>
    <row r="799" spans="2:8" ht="12" customHeight="1">
      <c r="B799" s="104"/>
      <c r="C799" s="104"/>
      <c r="D799" s="104"/>
      <c r="E799" s="104"/>
      <c r="F799" s="104"/>
      <c r="G799" s="22"/>
      <c r="H799" s="22"/>
    </row>
    <row r="800" spans="2:8" ht="12" customHeight="1">
      <c r="B800" s="104"/>
      <c r="C800" s="104"/>
      <c r="D800" s="104"/>
      <c r="E800" s="104"/>
      <c r="F800" s="104"/>
      <c r="G800" s="22"/>
      <c r="H800" s="22"/>
    </row>
    <row r="801" spans="2:8" ht="12" customHeight="1">
      <c r="B801" s="104"/>
      <c r="C801" s="104"/>
      <c r="D801" s="104"/>
      <c r="E801" s="104"/>
      <c r="F801" s="104"/>
      <c r="G801" s="22"/>
      <c r="H801" s="22"/>
    </row>
    <row r="802" spans="2:8" ht="12" customHeight="1">
      <c r="B802" s="104"/>
      <c r="C802" s="104"/>
      <c r="D802" s="104"/>
      <c r="E802" s="104"/>
      <c r="F802" s="104"/>
      <c r="G802" s="22"/>
      <c r="H802" s="22"/>
    </row>
    <row r="803" spans="2:8" ht="12" customHeight="1">
      <c r="B803" s="104"/>
      <c r="C803" s="104"/>
      <c r="D803" s="104"/>
      <c r="E803" s="104"/>
      <c r="F803" s="104"/>
      <c r="G803" s="22"/>
      <c r="H803" s="22"/>
    </row>
    <row r="804" spans="2:8" ht="12" customHeight="1">
      <c r="B804" s="104"/>
      <c r="C804" s="104"/>
      <c r="D804" s="104"/>
      <c r="E804" s="104"/>
      <c r="F804" s="104"/>
      <c r="G804" s="22"/>
      <c r="H804" s="22"/>
    </row>
    <row r="805" spans="2:8" ht="12" customHeight="1">
      <c r="B805" s="104"/>
      <c r="C805" s="104"/>
      <c r="D805" s="104"/>
      <c r="E805" s="104"/>
      <c r="F805" s="104"/>
      <c r="G805" s="22"/>
      <c r="H805" s="22"/>
    </row>
    <row r="806" spans="2:8" ht="12" customHeight="1">
      <c r="B806" s="104"/>
      <c r="C806" s="104"/>
      <c r="D806" s="104"/>
      <c r="E806" s="104"/>
      <c r="F806" s="104"/>
      <c r="G806" s="22"/>
      <c r="H806" s="22"/>
    </row>
    <row r="807" spans="2:8" ht="12" customHeight="1">
      <c r="B807" s="104"/>
      <c r="C807" s="104"/>
      <c r="D807" s="104"/>
      <c r="E807" s="104"/>
      <c r="F807" s="104"/>
      <c r="G807" s="22"/>
      <c r="H807" s="22"/>
    </row>
    <row r="808" spans="2:8" ht="12" customHeight="1">
      <c r="B808" s="104"/>
      <c r="C808" s="104"/>
      <c r="D808" s="104"/>
      <c r="E808" s="104"/>
      <c r="F808" s="104"/>
      <c r="G808" s="22"/>
      <c r="H808" s="22"/>
    </row>
    <row r="809" spans="2:8" ht="12" customHeight="1">
      <c r="B809" s="104"/>
      <c r="C809" s="104"/>
      <c r="D809" s="104"/>
      <c r="E809" s="104"/>
      <c r="F809" s="104"/>
      <c r="G809" s="22"/>
      <c r="H809" s="22"/>
    </row>
    <row r="810" spans="2:8" ht="12" customHeight="1">
      <c r="B810" s="104"/>
      <c r="C810" s="104"/>
      <c r="D810" s="104"/>
      <c r="E810" s="104"/>
      <c r="F810" s="104"/>
      <c r="G810" s="22"/>
      <c r="H810" s="22"/>
    </row>
    <row r="811" spans="2:8" ht="12" customHeight="1">
      <c r="B811" s="104"/>
      <c r="C811" s="104"/>
      <c r="D811" s="104"/>
      <c r="E811" s="104"/>
      <c r="F811" s="104"/>
      <c r="G811" s="22"/>
      <c r="H811" s="22"/>
    </row>
    <row r="812" spans="2:8" ht="12" customHeight="1">
      <c r="B812" s="104"/>
      <c r="C812" s="104"/>
      <c r="D812" s="104"/>
      <c r="E812" s="104"/>
      <c r="F812" s="104"/>
      <c r="G812" s="22"/>
      <c r="H812" s="22"/>
    </row>
    <row r="813" spans="2:8" ht="12" customHeight="1">
      <c r="B813" s="104"/>
      <c r="C813" s="104"/>
      <c r="D813" s="104"/>
      <c r="E813" s="104"/>
      <c r="F813" s="104"/>
      <c r="G813" s="22"/>
      <c r="H813" s="22"/>
    </row>
    <row r="814" spans="2:8" ht="12" customHeight="1">
      <c r="B814" s="104"/>
      <c r="C814" s="104"/>
      <c r="D814" s="104"/>
      <c r="E814" s="104"/>
      <c r="F814" s="104"/>
      <c r="G814" s="22"/>
      <c r="H814" s="22"/>
    </row>
    <row r="815" spans="2:8" ht="12" customHeight="1">
      <c r="B815" s="104"/>
      <c r="C815" s="104"/>
      <c r="D815" s="104"/>
      <c r="E815" s="104"/>
      <c r="F815" s="104"/>
      <c r="G815" s="22"/>
      <c r="H815" s="22"/>
    </row>
    <row r="816" spans="2:8" ht="12" customHeight="1">
      <c r="B816" s="104"/>
      <c r="C816" s="104"/>
      <c r="D816" s="104"/>
      <c r="E816" s="104"/>
      <c r="F816" s="104"/>
      <c r="G816" s="22"/>
      <c r="H816" s="22"/>
    </row>
    <row r="817" spans="2:8" ht="12" customHeight="1">
      <c r="B817" s="104"/>
      <c r="C817" s="104"/>
      <c r="D817" s="104"/>
      <c r="E817" s="104"/>
      <c r="F817" s="104"/>
      <c r="G817" s="22"/>
      <c r="H817" s="22"/>
    </row>
    <row r="818" spans="2:8" ht="12" customHeight="1">
      <c r="B818" s="104"/>
      <c r="C818" s="104"/>
      <c r="D818" s="104"/>
      <c r="E818" s="104"/>
      <c r="F818" s="104"/>
      <c r="G818" s="22"/>
      <c r="H818" s="22"/>
    </row>
    <row r="819" spans="2:8" ht="12" customHeight="1">
      <c r="B819" s="104"/>
      <c r="C819" s="104"/>
      <c r="D819" s="104"/>
      <c r="E819" s="104"/>
      <c r="F819" s="104"/>
      <c r="G819" s="22"/>
      <c r="H819" s="22"/>
    </row>
    <row r="820" spans="2:8" ht="12" customHeight="1">
      <c r="B820" s="104"/>
      <c r="C820" s="104"/>
      <c r="D820" s="104"/>
      <c r="E820" s="104"/>
      <c r="F820" s="104"/>
      <c r="G820" s="22"/>
      <c r="H820" s="22"/>
    </row>
    <row r="821" spans="2:8" ht="12" customHeight="1">
      <c r="B821" s="104"/>
      <c r="C821" s="104"/>
      <c r="D821" s="104"/>
      <c r="E821" s="104"/>
      <c r="F821" s="104"/>
      <c r="G821" s="22"/>
      <c r="H821" s="22"/>
    </row>
    <row r="822" spans="2:8" ht="12" customHeight="1">
      <c r="B822" s="104"/>
      <c r="C822" s="104"/>
      <c r="D822" s="104"/>
      <c r="E822" s="104"/>
      <c r="F822" s="104"/>
      <c r="G822" s="22"/>
      <c r="H822" s="22"/>
    </row>
    <row r="823" spans="2:8" ht="12" customHeight="1">
      <c r="B823" s="104"/>
      <c r="C823" s="104"/>
      <c r="D823" s="104"/>
      <c r="E823" s="104"/>
      <c r="F823" s="104"/>
      <c r="G823" s="22"/>
      <c r="H823" s="22"/>
    </row>
    <row r="824" spans="2:8" ht="12" customHeight="1">
      <c r="B824" s="104"/>
      <c r="C824" s="104"/>
      <c r="D824" s="104"/>
      <c r="E824" s="104"/>
      <c r="F824" s="104"/>
      <c r="G824" s="22"/>
      <c r="H824" s="22"/>
    </row>
    <row r="825" spans="2:8" ht="12" customHeight="1">
      <c r="B825" s="104"/>
      <c r="C825" s="104"/>
      <c r="D825" s="104"/>
      <c r="E825" s="104"/>
      <c r="F825" s="104"/>
      <c r="G825" s="22"/>
      <c r="H825" s="22"/>
    </row>
    <row r="826" spans="2:8" ht="12" customHeight="1">
      <c r="B826" s="104"/>
      <c r="C826" s="104"/>
      <c r="D826" s="104"/>
      <c r="E826" s="104"/>
      <c r="F826" s="104"/>
      <c r="G826" s="22"/>
      <c r="H826" s="22"/>
    </row>
    <row r="827" spans="2:8" ht="12" customHeight="1">
      <c r="B827" s="104"/>
      <c r="C827" s="104"/>
      <c r="D827" s="104"/>
      <c r="E827" s="104"/>
      <c r="F827" s="104"/>
      <c r="G827" s="22"/>
      <c r="H827" s="22"/>
    </row>
    <row r="828" spans="2:8" ht="12" customHeight="1">
      <c r="B828" s="104"/>
      <c r="C828" s="104"/>
      <c r="D828" s="104"/>
      <c r="E828" s="104"/>
      <c r="F828" s="104"/>
      <c r="G828" s="22"/>
      <c r="H828" s="22"/>
    </row>
    <row r="829" spans="2:8" ht="12" customHeight="1">
      <c r="B829" s="104"/>
      <c r="C829" s="104"/>
      <c r="D829" s="104"/>
      <c r="E829" s="104"/>
      <c r="F829" s="104"/>
      <c r="G829" s="22"/>
      <c r="H829" s="22"/>
    </row>
    <row r="830" spans="2:8" ht="12" customHeight="1">
      <c r="B830" s="104"/>
      <c r="C830" s="104"/>
      <c r="D830" s="104"/>
      <c r="E830" s="104"/>
      <c r="F830" s="104"/>
      <c r="G830" s="22"/>
      <c r="H830" s="22"/>
    </row>
    <row r="831" spans="2:8" ht="12" customHeight="1">
      <c r="B831" s="104"/>
      <c r="C831" s="104"/>
      <c r="D831" s="104"/>
      <c r="E831" s="104"/>
      <c r="F831" s="104"/>
      <c r="G831" s="22"/>
      <c r="H831" s="22"/>
    </row>
    <row r="832" spans="2:8" ht="12" customHeight="1">
      <c r="B832" s="104"/>
      <c r="C832" s="104"/>
      <c r="D832" s="104"/>
      <c r="E832" s="104"/>
      <c r="F832" s="104"/>
      <c r="G832" s="22"/>
      <c r="H832" s="22"/>
    </row>
    <row r="833" spans="2:8" ht="12" customHeight="1">
      <c r="B833" s="104"/>
      <c r="C833" s="104"/>
      <c r="D833" s="104"/>
      <c r="E833" s="104"/>
      <c r="F833" s="104"/>
      <c r="G833" s="22"/>
      <c r="H833" s="22"/>
    </row>
    <row r="834" spans="2:8" ht="12" customHeight="1">
      <c r="B834" s="104"/>
      <c r="C834" s="104"/>
      <c r="D834" s="104"/>
      <c r="E834" s="104"/>
      <c r="F834" s="104"/>
      <c r="G834" s="22"/>
      <c r="H834" s="22"/>
    </row>
    <row r="835" spans="2:8" ht="12" customHeight="1">
      <c r="B835" s="104"/>
      <c r="C835" s="104"/>
      <c r="D835" s="104"/>
      <c r="E835" s="104"/>
      <c r="F835" s="104"/>
      <c r="G835" s="22"/>
      <c r="H835" s="22"/>
    </row>
    <row r="836" spans="2:8" ht="12" customHeight="1">
      <c r="B836" s="104"/>
      <c r="C836" s="104"/>
      <c r="D836" s="104"/>
      <c r="E836" s="104"/>
      <c r="F836" s="104"/>
      <c r="G836" s="22"/>
      <c r="H836" s="22"/>
    </row>
    <row r="837" spans="2:8" ht="12" customHeight="1">
      <c r="B837" s="104"/>
      <c r="C837" s="104"/>
      <c r="D837" s="104"/>
      <c r="E837" s="104"/>
      <c r="F837" s="104"/>
      <c r="G837" s="22"/>
      <c r="H837" s="22"/>
    </row>
    <row r="838" spans="2:8" ht="12" customHeight="1">
      <c r="B838" s="104"/>
      <c r="C838" s="104"/>
      <c r="D838" s="104"/>
      <c r="E838" s="104"/>
      <c r="F838" s="104"/>
      <c r="G838" s="22"/>
      <c r="H838" s="22"/>
    </row>
    <row r="839" spans="2:8" ht="12" customHeight="1">
      <c r="B839" s="104"/>
      <c r="C839" s="104"/>
      <c r="D839" s="104"/>
      <c r="E839" s="104"/>
      <c r="F839" s="104"/>
      <c r="G839" s="22"/>
      <c r="H839" s="22"/>
    </row>
    <row r="840" spans="2:8" ht="12" customHeight="1">
      <c r="B840" s="104"/>
      <c r="C840" s="104"/>
      <c r="D840" s="104"/>
      <c r="E840" s="104"/>
      <c r="F840" s="104"/>
      <c r="G840" s="22"/>
      <c r="H840" s="22"/>
    </row>
    <row r="841" spans="2:8" ht="12" customHeight="1">
      <c r="B841" s="104"/>
      <c r="C841" s="104"/>
      <c r="D841" s="104"/>
      <c r="E841" s="104"/>
      <c r="F841" s="104"/>
      <c r="G841" s="22"/>
      <c r="H841" s="22"/>
    </row>
    <row r="842" spans="2:8" ht="12" customHeight="1">
      <c r="B842" s="104"/>
      <c r="C842" s="104"/>
      <c r="D842" s="104"/>
      <c r="E842" s="104"/>
      <c r="F842" s="104"/>
      <c r="G842" s="22"/>
      <c r="H842" s="22"/>
    </row>
    <row r="843" spans="2:8" ht="12" customHeight="1">
      <c r="B843" s="104"/>
      <c r="C843" s="104"/>
      <c r="D843" s="104"/>
      <c r="E843" s="104"/>
      <c r="F843" s="104"/>
      <c r="G843" s="22"/>
      <c r="H843" s="22"/>
    </row>
    <row r="844" spans="2:8" ht="12" customHeight="1">
      <c r="B844" s="104"/>
      <c r="C844" s="104"/>
      <c r="D844" s="104"/>
      <c r="E844" s="104"/>
      <c r="F844" s="104"/>
      <c r="G844" s="22"/>
      <c r="H844" s="22"/>
    </row>
    <row r="845" spans="2:8" ht="12" customHeight="1">
      <c r="B845" s="104"/>
      <c r="C845" s="104"/>
      <c r="D845" s="104"/>
      <c r="E845" s="104"/>
      <c r="F845" s="104"/>
      <c r="G845" s="22"/>
      <c r="H845" s="22"/>
    </row>
    <row r="846" spans="2:8" ht="12" customHeight="1">
      <c r="B846" s="104"/>
      <c r="C846" s="104"/>
      <c r="D846" s="104"/>
      <c r="E846" s="104"/>
      <c r="F846" s="104"/>
      <c r="G846" s="22"/>
      <c r="H846" s="22"/>
    </row>
    <row r="847" spans="2:8" ht="12" customHeight="1">
      <c r="B847" s="104"/>
      <c r="C847" s="104"/>
      <c r="D847" s="104"/>
      <c r="E847" s="104"/>
      <c r="F847" s="104"/>
      <c r="G847" s="22"/>
      <c r="H847" s="22"/>
    </row>
    <row r="848" spans="2:8" ht="12" customHeight="1">
      <c r="B848" s="104"/>
      <c r="C848" s="104"/>
      <c r="D848" s="104"/>
      <c r="E848" s="104"/>
      <c r="F848" s="104"/>
      <c r="G848" s="22"/>
      <c r="H848" s="22"/>
    </row>
    <row r="849" spans="2:8" ht="12" customHeight="1">
      <c r="B849" s="104"/>
      <c r="C849" s="104"/>
      <c r="D849" s="104"/>
      <c r="E849" s="104"/>
      <c r="F849" s="104"/>
      <c r="G849" s="22"/>
      <c r="H849" s="22"/>
    </row>
    <row r="850" spans="2:8" ht="12" customHeight="1">
      <c r="B850" s="104"/>
      <c r="C850" s="104"/>
      <c r="D850" s="104"/>
      <c r="E850" s="104"/>
      <c r="F850" s="104"/>
      <c r="G850" s="22"/>
      <c r="H850" s="22"/>
    </row>
    <row r="851" spans="2:8" ht="12" customHeight="1">
      <c r="B851" s="104"/>
      <c r="C851" s="104"/>
      <c r="D851" s="104"/>
      <c r="E851" s="104"/>
      <c r="F851" s="104"/>
      <c r="G851" s="22"/>
      <c r="H851" s="22"/>
    </row>
    <row r="852" spans="2:8" ht="12" customHeight="1">
      <c r="B852" s="104"/>
      <c r="C852" s="104"/>
      <c r="D852" s="104"/>
      <c r="E852" s="104"/>
      <c r="F852" s="104"/>
      <c r="G852" s="22"/>
      <c r="H852" s="22"/>
    </row>
    <row r="853" spans="2:8" ht="12" customHeight="1">
      <c r="B853" s="104"/>
      <c r="C853" s="104"/>
      <c r="D853" s="104"/>
      <c r="E853" s="104"/>
      <c r="F853" s="104"/>
      <c r="G853" s="22"/>
      <c r="H853" s="22"/>
    </row>
    <row r="854" spans="2:8" ht="12" customHeight="1">
      <c r="B854" s="104"/>
      <c r="C854" s="104"/>
      <c r="D854" s="104"/>
      <c r="E854" s="104"/>
      <c r="F854" s="104"/>
      <c r="G854" s="22"/>
      <c r="H854" s="22"/>
    </row>
    <row r="855" spans="2:8" ht="12" customHeight="1">
      <c r="B855" s="104"/>
      <c r="C855" s="104"/>
      <c r="D855" s="104"/>
      <c r="E855" s="104"/>
      <c r="F855" s="104"/>
      <c r="G855" s="22"/>
      <c r="H855" s="22"/>
    </row>
    <row r="856" spans="2:8" ht="12" customHeight="1">
      <c r="B856" s="104"/>
      <c r="C856" s="104"/>
      <c r="D856" s="104"/>
      <c r="E856" s="104"/>
      <c r="F856" s="104"/>
      <c r="G856" s="22"/>
      <c r="H856" s="22"/>
    </row>
    <row r="857" spans="2:8" ht="12" customHeight="1">
      <c r="B857" s="104"/>
      <c r="C857" s="104"/>
      <c r="D857" s="104"/>
      <c r="E857" s="104"/>
      <c r="F857" s="104"/>
      <c r="G857" s="22"/>
      <c r="H857" s="22"/>
    </row>
    <row r="858" spans="2:8" ht="12" customHeight="1">
      <c r="B858" s="104"/>
      <c r="C858" s="104"/>
      <c r="D858" s="104"/>
      <c r="E858" s="104"/>
      <c r="F858" s="104"/>
      <c r="G858" s="22"/>
      <c r="H858" s="22"/>
    </row>
    <row r="859" spans="2:8" ht="12" customHeight="1">
      <c r="B859" s="104"/>
      <c r="C859" s="104"/>
      <c r="D859" s="104"/>
      <c r="E859" s="104"/>
      <c r="F859" s="104"/>
      <c r="G859" s="22"/>
      <c r="H859" s="22"/>
    </row>
    <row r="860" spans="2:8" ht="12" customHeight="1">
      <c r="B860" s="104"/>
      <c r="C860" s="104"/>
      <c r="D860" s="104"/>
      <c r="E860" s="104"/>
      <c r="F860" s="104"/>
      <c r="G860" s="22"/>
      <c r="H860" s="22"/>
    </row>
    <row r="861" spans="2:8" ht="12" customHeight="1">
      <c r="B861" s="104"/>
      <c r="C861" s="104"/>
      <c r="D861" s="104"/>
      <c r="E861" s="104"/>
      <c r="F861" s="104"/>
      <c r="G861" s="22"/>
      <c r="H861" s="22"/>
    </row>
    <row r="862" spans="2:8" ht="12" customHeight="1">
      <c r="B862" s="104"/>
      <c r="C862" s="104"/>
      <c r="D862" s="104"/>
      <c r="E862" s="104"/>
      <c r="F862" s="104"/>
      <c r="G862" s="22"/>
      <c r="H862" s="22"/>
    </row>
    <row r="863" spans="2:8" ht="12" customHeight="1">
      <c r="B863" s="104"/>
      <c r="C863" s="104"/>
      <c r="D863" s="104"/>
      <c r="E863" s="104"/>
      <c r="F863" s="104"/>
      <c r="G863" s="22"/>
      <c r="H863" s="22"/>
    </row>
    <row r="864" spans="2:8" ht="12" customHeight="1">
      <c r="B864" s="104"/>
      <c r="C864" s="104"/>
      <c r="D864" s="104"/>
      <c r="E864" s="104"/>
      <c r="F864" s="104"/>
      <c r="G864" s="22"/>
      <c r="H864" s="22"/>
    </row>
    <row r="865" spans="2:8" ht="12" customHeight="1">
      <c r="B865" s="104"/>
      <c r="C865" s="104"/>
      <c r="D865" s="104"/>
      <c r="E865" s="104"/>
      <c r="F865" s="104"/>
      <c r="G865" s="22"/>
      <c r="H865" s="22"/>
    </row>
    <row r="866" spans="2:8" ht="12" customHeight="1">
      <c r="B866" s="104"/>
      <c r="C866" s="104"/>
      <c r="D866" s="104"/>
      <c r="E866" s="104"/>
      <c r="F866" s="104"/>
      <c r="G866" s="22"/>
      <c r="H866" s="22"/>
    </row>
    <row r="867" spans="2:8" ht="12" customHeight="1">
      <c r="B867" s="104"/>
      <c r="C867" s="104"/>
      <c r="D867" s="104"/>
      <c r="E867" s="104"/>
      <c r="F867" s="104"/>
      <c r="G867" s="22"/>
      <c r="H867" s="22"/>
    </row>
    <row r="868" spans="2:8" ht="12" customHeight="1">
      <c r="B868" s="104"/>
      <c r="C868" s="104"/>
      <c r="D868" s="104"/>
      <c r="E868" s="104"/>
      <c r="F868" s="104"/>
      <c r="G868" s="22"/>
      <c r="H868" s="22"/>
    </row>
    <row r="869" spans="2:8" ht="12" customHeight="1">
      <c r="B869" s="104"/>
      <c r="C869" s="104"/>
      <c r="D869" s="104"/>
      <c r="E869" s="104"/>
      <c r="F869" s="104"/>
      <c r="G869" s="22"/>
      <c r="H869" s="22"/>
    </row>
    <row r="870" spans="2:8" ht="12" customHeight="1">
      <c r="B870" s="104"/>
      <c r="C870" s="104"/>
      <c r="D870" s="104"/>
      <c r="E870" s="104"/>
      <c r="F870" s="104"/>
      <c r="G870" s="22"/>
      <c r="H870" s="22"/>
    </row>
    <row r="871" spans="2:8" ht="12" customHeight="1">
      <c r="B871" s="104"/>
      <c r="C871" s="104"/>
      <c r="D871" s="104"/>
      <c r="E871" s="104"/>
      <c r="F871" s="104"/>
      <c r="G871" s="22"/>
      <c r="H871" s="22"/>
    </row>
    <row r="872" spans="2:8" ht="12" customHeight="1">
      <c r="B872" s="104"/>
      <c r="C872" s="104"/>
      <c r="D872" s="104"/>
      <c r="E872" s="104"/>
      <c r="F872" s="104"/>
      <c r="G872" s="22"/>
      <c r="H872" s="22"/>
    </row>
    <row r="873" spans="2:8" ht="12" customHeight="1">
      <c r="B873" s="104"/>
      <c r="C873" s="104"/>
      <c r="D873" s="104"/>
      <c r="E873" s="104"/>
      <c r="F873" s="104"/>
      <c r="G873" s="22"/>
      <c r="H873" s="22"/>
    </row>
    <row r="874" spans="2:8" ht="12" customHeight="1">
      <c r="B874" s="104"/>
      <c r="C874" s="104"/>
      <c r="D874" s="104"/>
      <c r="E874" s="104"/>
      <c r="F874" s="104"/>
      <c r="G874" s="22"/>
      <c r="H874" s="22"/>
    </row>
    <row r="875" spans="2:8" ht="12" customHeight="1">
      <c r="B875" s="104"/>
      <c r="C875" s="104"/>
      <c r="D875" s="104"/>
      <c r="E875" s="104"/>
      <c r="F875" s="104"/>
      <c r="G875" s="22"/>
      <c r="H875" s="22"/>
    </row>
    <row r="876" spans="2:8" ht="12" customHeight="1">
      <c r="B876" s="104"/>
      <c r="C876" s="104"/>
      <c r="D876" s="104"/>
      <c r="E876" s="104"/>
      <c r="F876" s="104"/>
      <c r="G876" s="22"/>
      <c r="H876" s="22"/>
    </row>
    <row r="877" spans="2:8" ht="12" customHeight="1">
      <c r="B877" s="104"/>
      <c r="C877" s="104"/>
      <c r="D877" s="104"/>
      <c r="E877" s="104"/>
      <c r="F877" s="104"/>
      <c r="G877" s="22"/>
      <c r="H877" s="22"/>
    </row>
    <row r="878" spans="2:8" ht="12" customHeight="1">
      <c r="B878" s="104"/>
      <c r="C878" s="104"/>
      <c r="D878" s="104"/>
      <c r="E878" s="104"/>
      <c r="F878" s="104"/>
      <c r="G878" s="22"/>
      <c r="H878" s="22"/>
    </row>
    <row r="879" spans="2:8" ht="12" customHeight="1">
      <c r="B879" s="104"/>
      <c r="C879" s="104"/>
      <c r="D879" s="104"/>
      <c r="E879" s="104"/>
      <c r="F879" s="104"/>
      <c r="G879" s="22"/>
      <c r="H879" s="22"/>
    </row>
    <row r="880" spans="2:8" ht="12" customHeight="1">
      <c r="B880" s="104"/>
      <c r="C880" s="104"/>
      <c r="D880" s="104"/>
      <c r="E880" s="104"/>
      <c r="F880" s="104"/>
      <c r="G880" s="22"/>
      <c r="H880" s="22"/>
    </row>
    <row r="881" spans="2:8" ht="12" customHeight="1">
      <c r="B881" s="104"/>
      <c r="C881" s="104"/>
      <c r="D881" s="104"/>
      <c r="E881" s="104"/>
      <c r="F881" s="104"/>
      <c r="G881" s="22"/>
      <c r="H881" s="22"/>
    </row>
    <row r="882" spans="2:8" ht="12" customHeight="1">
      <c r="B882" s="104"/>
      <c r="C882" s="104"/>
      <c r="D882" s="104"/>
      <c r="E882" s="104"/>
      <c r="F882" s="104"/>
      <c r="G882" s="22"/>
      <c r="H882" s="22"/>
    </row>
    <row r="883" spans="2:8" ht="12" customHeight="1">
      <c r="B883" s="104"/>
      <c r="C883" s="104"/>
      <c r="D883" s="104"/>
      <c r="E883" s="104"/>
      <c r="F883" s="104"/>
      <c r="G883" s="22"/>
      <c r="H883" s="22"/>
    </row>
    <row r="884" spans="2:8" ht="12" customHeight="1">
      <c r="B884" s="104"/>
      <c r="C884" s="104"/>
      <c r="D884" s="104"/>
      <c r="E884" s="104"/>
      <c r="F884" s="104"/>
      <c r="G884" s="22"/>
      <c r="H884" s="22"/>
    </row>
    <row r="885" spans="2:8" ht="12" customHeight="1">
      <c r="B885" s="104"/>
      <c r="C885" s="104"/>
      <c r="D885" s="104"/>
      <c r="E885" s="104"/>
      <c r="F885" s="104"/>
      <c r="G885" s="22"/>
      <c r="H885" s="22"/>
    </row>
    <row r="886" spans="2:8" ht="12" customHeight="1">
      <c r="B886" s="104"/>
      <c r="C886" s="104"/>
      <c r="D886" s="104"/>
      <c r="E886" s="104"/>
      <c r="F886" s="104"/>
      <c r="G886" s="22"/>
      <c r="H886" s="22"/>
    </row>
    <row r="887" spans="2:8" ht="12" customHeight="1">
      <c r="B887" s="104"/>
      <c r="C887" s="104"/>
      <c r="D887" s="104"/>
      <c r="E887" s="104"/>
      <c r="F887" s="104"/>
      <c r="G887" s="22"/>
      <c r="H887" s="22"/>
    </row>
    <row r="888" spans="2:8" ht="12" customHeight="1">
      <c r="B888" s="104"/>
      <c r="C888" s="104"/>
      <c r="D888" s="104"/>
      <c r="E888" s="104"/>
      <c r="F888" s="104"/>
      <c r="G888" s="22"/>
      <c r="H888" s="22"/>
    </row>
    <row r="889" spans="2:8" ht="12" customHeight="1">
      <c r="B889" s="104"/>
      <c r="C889" s="104"/>
      <c r="D889" s="104"/>
      <c r="E889" s="104"/>
      <c r="F889" s="104"/>
      <c r="G889" s="22"/>
      <c r="H889" s="22"/>
    </row>
    <row r="890" spans="2:8" ht="12" customHeight="1">
      <c r="B890" s="104"/>
      <c r="C890" s="104"/>
      <c r="D890" s="104"/>
      <c r="E890" s="104"/>
      <c r="F890" s="104"/>
      <c r="G890" s="22"/>
      <c r="H890" s="22"/>
    </row>
    <row r="891" spans="2:8" ht="12" customHeight="1">
      <c r="B891" s="104"/>
      <c r="C891" s="104"/>
      <c r="D891" s="104"/>
      <c r="E891" s="104"/>
      <c r="F891" s="104"/>
      <c r="G891" s="22"/>
      <c r="H891" s="22"/>
    </row>
    <row r="892" spans="2:8" ht="12" customHeight="1">
      <c r="B892" s="104"/>
      <c r="C892" s="104"/>
      <c r="D892" s="104"/>
      <c r="E892" s="104"/>
      <c r="F892" s="104"/>
      <c r="G892" s="22"/>
      <c r="H892" s="22"/>
    </row>
    <row r="893" spans="2:8" ht="12" customHeight="1">
      <c r="B893" s="104"/>
      <c r="C893" s="104"/>
      <c r="D893" s="104"/>
      <c r="E893" s="104"/>
      <c r="F893" s="104"/>
      <c r="G893" s="22"/>
      <c r="H893" s="22"/>
    </row>
    <row r="894" spans="2:8" ht="12" customHeight="1">
      <c r="B894" s="104"/>
      <c r="C894" s="104"/>
      <c r="D894" s="104"/>
      <c r="E894" s="104"/>
      <c r="F894" s="104"/>
      <c r="G894" s="22"/>
      <c r="H894" s="22"/>
    </row>
    <row r="895" spans="2:8" ht="12" customHeight="1">
      <c r="B895" s="104"/>
      <c r="C895" s="104"/>
      <c r="D895" s="104"/>
      <c r="E895" s="104"/>
      <c r="F895" s="104"/>
      <c r="G895" s="22"/>
      <c r="H895" s="22"/>
    </row>
    <row r="896" spans="2:8" ht="12" customHeight="1">
      <c r="B896" s="104"/>
      <c r="C896" s="104"/>
      <c r="D896" s="104"/>
      <c r="E896" s="104"/>
      <c r="F896" s="104"/>
      <c r="G896" s="22"/>
      <c r="H896" s="22"/>
    </row>
    <row r="897" spans="2:8" ht="12" customHeight="1">
      <c r="B897" s="104"/>
      <c r="C897" s="104"/>
      <c r="D897" s="104"/>
      <c r="E897" s="104"/>
      <c r="F897" s="104"/>
      <c r="G897" s="22"/>
      <c r="H897" s="22"/>
    </row>
    <row r="898" spans="2:8" ht="12" customHeight="1">
      <c r="B898" s="104"/>
      <c r="C898" s="104"/>
      <c r="D898" s="104"/>
      <c r="E898" s="104"/>
      <c r="F898" s="104"/>
      <c r="G898" s="22"/>
      <c r="H898" s="22"/>
    </row>
    <row r="899" spans="2:8" ht="12" customHeight="1">
      <c r="B899" s="104"/>
      <c r="C899" s="104"/>
      <c r="D899" s="104"/>
      <c r="E899" s="104"/>
      <c r="F899" s="104"/>
      <c r="G899" s="22"/>
      <c r="H899" s="22"/>
    </row>
    <row r="900" spans="2:8" ht="12" customHeight="1">
      <c r="B900" s="104"/>
      <c r="C900" s="104"/>
      <c r="D900" s="104"/>
      <c r="E900" s="104"/>
      <c r="F900" s="104"/>
      <c r="G900" s="22"/>
      <c r="H900" s="22"/>
    </row>
    <row r="901" spans="2:8" ht="12" customHeight="1">
      <c r="B901" s="104"/>
      <c r="C901" s="104"/>
      <c r="D901" s="104"/>
      <c r="E901" s="104"/>
      <c r="F901" s="104"/>
      <c r="G901" s="22"/>
      <c r="H901" s="22"/>
    </row>
    <row r="902" spans="2:8" ht="12" customHeight="1">
      <c r="B902" s="104"/>
      <c r="C902" s="104"/>
      <c r="D902" s="104"/>
      <c r="E902" s="104"/>
      <c r="F902" s="104"/>
      <c r="G902" s="22"/>
      <c r="H902" s="22"/>
    </row>
    <row r="903" spans="2:8" ht="12" customHeight="1">
      <c r="B903" s="104"/>
      <c r="C903" s="104"/>
      <c r="D903" s="104"/>
      <c r="E903" s="104"/>
      <c r="F903" s="104"/>
      <c r="G903" s="22"/>
      <c r="H903" s="22"/>
    </row>
    <row r="904" spans="2:8" ht="12" customHeight="1">
      <c r="B904" s="104"/>
      <c r="C904" s="104"/>
      <c r="D904" s="104"/>
      <c r="E904" s="104"/>
      <c r="F904" s="104"/>
      <c r="G904" s="22"/>
      <c r="H904" s="22"/>
    </row>
    <row r="905" spans="2:8" ht="12" customHeight="1">
      <c r="B905" s="104"/>
      <c r="C905" s="104"/>
      <c r="D905" s="104"/>
      <c r="E905" s="104"/>
      <c r="F905" s="104"/>
      <c r="G905" s="22"/>
      <c r="H905" s="22"/>
    </row>
    <row r="906" spans="2:8" ht="12" customHeight="1">
      <c r="B906" s="104"/>
      <c r="C906" s="104"/>
      <c r="D906" s="104"/>
      <c r="E906" s="104"/>
      <c r="F906" s="104"/>
      <c r="G906" s="22"/>
      <c r="H906" s="22"/>
    </row>
    <row r="907" spans="2:8" ht="12" customHeight="1">
      <c r="B907" s="104"/>
      <c r="C907" s="104"/>
      <c r="D907" s="104"/>
      <c r="E907" s="104"/>
      <c r="F907" s="104"/>
      <c r="G907" s="22"/>
      <c r="H907" s="22"/>
    </row>
    <row r="908" spans="2:8" ht="12" customHeight="1">
      <c r="B908" s="104"/>
      <c r="C908" s="104"/>
      <c r="D908" s="104"/>
      <c r="E908" s="104"/>
      <c r="F908" s="104"/>
      <c r="G908" s="22"/>
      <c r="H908" s="22"/>
    </row>
    <row r="909" spans="2:8" ht="12" customHeight="1">
      <c r="B909" s="104"/>
      <c r="C909" s="104"/>
      <c r="D909" s="104"/>
      <c r="E909" s="104"/>
      <c r="F909" s="104"/>
      <c r="G909" s="22"/>
      <c r="H909" s="22"/>
    </row>
    <row r="910" spans="2:8" ht="12" customHeight="1">
      <c r="B910" s="104"/>
      <c r="C910" s="104"/>
      <c r="D910" s="104"/>
      <c r="E910" s="104"/>
      <c r="F910" s="104"/>
      <c r="G910" s="22"/>
      <c r="H910" s="22"/>
    </row>
    <row r="911" spans="2:8" ht="12" customHeight="1">
      <c r="B911" s="104"/>
      <c r="C911" s="104"/>
      <c r="D911" s="104"/>
      <c r="E911" s="104"/>
      <c r="F911" s="104"/>
      <c r="G911" s="22"/>
      <c r="H911" s="22"/>
    </row>
    <row r="912" spans="2:8" ht="12" customHeight="1">
      <c r="B912" s="104"/>
      <c r="C912" s="104"/>
      <c r="D912" s="104"/>
      <c r="E912" s="104"/>
      <c r="F912" s="104"/>
      <c r="G912" s="22"/>
      <c r="H912" s="22"/>
    </row>
    <row r="913" spans="2:8" ht="12" customHeight="1">
      <c r="B913" s="104"/>
      <c r="C913" s="104"/>
      <c r="D913" s="104"/>
      <c r="E913" s="104"/>
      <c r="F913" s="104"/>
      <c r="G913" s="22"/>
      <c r="H913" s="22"/>
    </row>
    <row r="914" spans="2:8" ht="12" customHeight="1">
      <c r="B914" s="104"/>
      <c r="C914" s="104"/>
      <c r="D914" s="104"/>
      <c r="E914" s="104"/>
      <c r="F914" s="104"/>
      <c r="G914" s="22"/>
      <c r="H914" s="22"/>
    </row>
    <row r="915" spans="2:8" ht="12" customHeight="1">
      <c r="B915" s="104"/>
      <c r="C915" s="104"/>
      <c r="D915" s="104"/>
      <c r="E915" s="104"/>
      <c r="F915" s="104"/>
      <c r="G915" s="22"/>
      <c r="H915" s="22"/>
    </row>
    <row r="916" spans="2:8" ht="12" customHeight="1">
      <c r="B916" s="104"/>
      <c r="C916" s="104"/>
      <c r="D916" s="104"/>
      <c r="E916" s="104"/>
      <c r="F916" s="104"/>
      <c r="G916" s="22"/>
      <c r="H916" s="22"/>
    </row>
    <row r="917" spans="2:8" ht="12" customHeight="1">
      <c r="B917" s="104"/>
      <c r="C917" s="104"/>
      <c r="D917" s="104"/>
      <c r="E917" s="104"/>
      <c r="F917" s="104"/>
      <c r="G917" s="22"/>
      <c r="H917" s="22"/>
    </row>
    <row r="918" spans="2:8" ht="12" customHeight="1">
      <c r="B918" s="104"/>
      <c r="C918" s="104"/>
      <c r="D918" s="104"/>
      <c r="E918" s="104"/>
      <c r="F918" s="104"/>
      <c r="G918" s="22"/>
      <c r="H918" s="22"/>
    </row>
    <row r="919" spans="2:8" ht="12" customHeight="1">
      <c r="B919" s="104"/>
      <c r="C919" s="104"/>
      <c r="D919" s="104"/>
      <c r="E919" s="104"/>
      <c r="F919" s="104"/>
      <c r="G919" s="22"/>
      <c r="H919" s="22"/>
    </row>
    <row r="920" spans="2:8" ht="12" customHeight="1">
      <c r="B920" s="104"/>
      <c r="C920" s="104"/>
      <c r="D920" s="104"/>
      <c r="E920" s="104"/>
      <c r="F920" s="104"/>
      <c r="G920" s="22"/>
      <c r="H920" s="22"/>
    </row>
    <row r="921" spans="2:8" ht="12" customHeight="1">
      <c r="B921" s="104"/>
      <c r="C921" s="104"/>
      <c r="D921" s="104"/>
      <c r="E921" s="104"/>
      <c r="F921" s="104"/>
      <c r="G921" s="22"/>
      <c r="H921" s="22"/>
    </row>
    <row r="922" spans="2:8" ht="12" customHeight="1">
      <c r="B922" s="104"/>
      <c r="C922" s="104"/>
      <c r="D922" s="104"/>
      <c r="E922" s="104"/>
      <c r="F922" s="104"/>
      <c r="G922" s="22"/>
      <c r="H922" s="22"/>
    </row>
    <row r="923" spans="2:8" ht="12" customHeight="1">
      <c r="B923" s="104"/>
      <c r="C923" s="104"/>
      <c r="D923" s="104"/>
      <c r="E923" s="104"/>
      <c r="F923" s="104"/>
      <c r="G923" s="22"/>
      <c r="H923" s="22"/>
    </row>
    <row r="924" spans="2:8" ht="12" customHeight="1">
      <c r="B924" s="104"/>
      <c r="C924" s="104"/>
      <c r="D924" s="104"/>
      <c r="E924" s="104"/>
      <c r="F924" s="104"/>
      <c r="G924" s="22"/>
      <c r="H924" s="22"/>
    </row>
    <row r="925" spans="2:8" ht="12" customHeight="1">
      <c r="B925" s="104"/>
      <c r="C925" s="104"/>
      <c r="D925" s="104"/>
      <c r="E925" s="104"/>
      <c r="F925" s="104"/>
      <c r="G925" s="22"/>
      <c r="H925" s="22"/>
    </row>
    <row r="926" spans="2:8" ht="12" customHeight="1">
      <c r="B926" s="104"/>
      <c r="C926" s="104"/>
      <c r="D926" s="104"/>
      <c r="E926" s="104"/>
      <c r="F926" s="104"/>
      <c r="G926" s="22"/>
      <c r="H926" s="22"/>
    </row>
    <row r="927" spans="2:8" ht="12" customHeight="1">
      <c r="B927" s="104"/>
      <c r="C927" s="104"/>
      <c r="D927" s="104"/>
      <c r="E927" s="104"/>
      <c r="F927" s="104"/>
      <c r="G927" s="22"/>
      <c r="H927" s="22"/>
    </row>
    <row r="928" spans="2:8" ht="12" customHeight="1">
      <c r="B928" s="104"/>
      <c r="C928" s="104"/>
      <c r="D928" s="104"/>
      <c r="E928" s="104"/>
      <c r="F928" s="104"/>
      <c r="G928" s="22"/>
      <c r="H928" s="22"/>
    </row>
    <row r="929" spans="2:8" ht="12" customHeight="1">
      <c r="B929" s="104"/>
      <c r="C929" s="104"/>
      <c r="D929" s="104"/>
      <c r="E929" s="104"/>
      <c r="F929" s="104"/>
      <c r="G929" s="22"/>
      <c r="H929" s="22"/>
    </row>
    <row r="930" spans="2:8" ht="12" customHeight="1">
      <c r="B930" s="104"/>
      <c r="C930" s="104"/>
      <c r="D930" s="104"/>
      <c r="E930" s="104"/>
      <c r="F930" s="104"/>
      <c r="G930" s="22"/>
      <c r="H930" s="22"/>
    </row>
    <row r="931" spans="2:8" ht="12" customHeight="1">
      <c r="B931" s="104"/>
      <c r="C931" s="104"/>
      <c r="D931" s="104"/>
      <c r="E931" s="104"/>
      <c r="F931" s="104"/>
      <c r="G931" s="22"/>
      <c r="H931" s="22"/>
    </row>
    <row r="932" spans="2:8" ht="12" customHeight="1">
      <c r="B932" s="104"/>
      <c r="C932" s="104"/>
      <c r="D932" s="104"/>
      <c r="E932" s="104"/>
      <c r="F932" s="104"/>
      <c r="G932" s="22"/>
      <c r="H932" s="22"/>
    </row>
    <row r="933" spans="2:8" ht="12" customHeight="1">
      <c r="B933" s="104"/>
      <c r="C933" s="104"/>
      <c r="D933" s="104"/>
      <c r="E933" s="104"/>
      <c r="F933" s="104"/>
      <c r="G933" s="22"/>
      <c r="H933" s="22"/>
    </row>
    <row r="934" spans="2:8" ht="12" customHeight="1">
      <c r="B934" s="104"/>
      <c r="C934" s="104"/>
      <c r="D934" s="104"/>
      <c r="E934" s="104"/>
      <c r="F934" s="104"/>
      <c r="G934" s="22"/>
      <c r="H934" s="22"/>
    </row>
    <row r="935" spans="2:8" ht="12" customHeight="1">
      <c r="B935" s="104"/>
      <c r="C935" s="104"/>
      <c r="D935" s="104"/>
      <c r="E935" s="104"/>
      <c r="F935" s="104"/>
      <c r="G935" s="22"/>
      <c r="H935" s="22"/>
    </row>
    <row r="936" spans="2:8" ht="12" customHeight="1">
      <c r="B936" s="104"/>
      <c r="C936" s="104"/>
      <c r="D936" s="104"/>
      <c r="E936" s="104"/>
      <c r="F936" s="104"/>
      <c r="G936" s="22"/>
      <c r="H936" s="22"/>
    </row>
    <row r="937" spans="2:8" ht="12" customHeight="1">
      <c r="B937" s="104"/>
      <c r="C937" s="104"/>
      <c r="D937" s="104"/>
      <c r="E937" s="104"/>
      <c r="F937" s="104"/>
      <c r="G937" s="22"/>
      <c r="H937" s="22"/>
    </row>
    <row r="938" spans="2:8" ht="12" customHeight="1">
      <c r="B938" s="104"/>
      <c r="C938" s="104"/>
      <c r="D938" s="104"/>
      <c r="E938" s="104"/>
      <c r="F938" s="104"/>
      <c r="G938" s="22"/>
      <c r="H938" s="22"/>
    </row>
    <row r="939" spans="2:8" ht="12" customHeight="1">
      <c r="B939" s="104"/>
      <c r="C939" s="104"/>
      <c r="D939" s="104"/>
      <c r="E939" s="104"/>
      <c r="F939" s="104"/>
      <c r="G939" s="22"/>
      <c r="H939" s="22"/>
    </row>
    <row r="940" spans="2:8" ht="12" customHeight="1">
      <c r="B940" s="104"/>
      <c r="C940" s="104"/>
      <c r="D940" s="104"/>
      <c r="E940" s="104"/>
      <c r="F940" s="104"/>
      <c r="G940" s="22"/>
      <c r="H940" s="22"/>
    </row>
    <row r="941" spans="2:8" ht="12" customHeight="1">
      <c r="B941" s="104"/>
      <c r="C941" s="104"/>
      <c r="D941" s="104"/>
      <c r="E941" s="104"/>
      <c r="F941" s="104"/>
      <c r="G941" s="22"/>
      <c r="H941" s="22"/>
    </row>
    <row r="942" spans="2:8" ht="12" customHeight="1">
      <c r="B942" s="104"/>
      <c r="C942" s="104"/>
      <c r="D942" s="104"/>
      <c r="E942" s="104"/>
      <c r="F942" s="104"/>
      <c r="G942" s="22"/>
      <c r="H942" s="22"/>
    </row>
    <row r="943" spans="2:8" ht="12" customHeight="1">
      <c r="B943" s="104"/>
      <c r="C943" s="104"/>
      <c r="D943" s="104"/>
      <c r="E943" s="104"/>
      <c r="F943" s="104"/>
      <c r="G943" s="22"/>
      <c r="H943" s="22"/>
    </row>
    <row r="944" spans="2:8" ht="12" customHeight="1">
      <c r="B944" s="104"/>
      <c r="C944" s="104"/>
      <c r="D944" s="104"/>
      <c r="E944" s="104"/>
      <c r="F944" s="104"/>
      <c r="G944" s="22"/>
      <c r="H944" s="22"/>
    </row>
    <row r="945" spans="2:8" ht="12" customHeight="1">
      <c r="B945" s="104"/>
      <c r="C945" s="104"/>
      <c r="D945" s="104"/>
      <c r="E945" s="104"/>
      <c r="F945" s="104"/>
      <c r="G945" s="22"/>
      <c r="H945" s="22"/>
    </row>
    <row r="946" spans="2:8" ht="12" customHeight="1">
      <c r="B946" s="104"/>
      <c r="C946" s="104"/>
      <c r="D946" s="104"/>
      <c r="E946" s="104"/>
      <c r="F946" s="104"/>
      <c r="G946" s="22"/>
      <c r="H946" s="22"/>
    </row>
    <row r="947" spans="2:8" ht="12" customHeight="1">
      <c r="B947" s="104"/>
      <c r="C947" s="104"/>
      <c r="D947" s="104"/>
      <c r="E947" s="104"/>
      <c r="F947" s="104"/>
      <c r="G947" s="22"/>
      <c r="H947" s="22"/>
    </row>
    <row r="948" spans="2:8" ht="12" customHeight="1">
      <c r="B948" s="104"/>
      <c r="C948" s="104"/>
      <c r="D948" s="104"/>
      <c r="E948" s="104"/>
      <c r="F948" s="104"/>
      <c r="G948" s="22"/>
      <c r="H948" s="22"/>
    </row>
    <row r="949" spans="2:8" ht="12" customHeight="1">
      <c r="B949" s="104"/>
      <c r="C949" s="104"/>
      <c r="D949" s="104"/>
      <c r="E949" s="104"/>
      <c r="F949" s="104"/>
      <c r="G949" s="22"/>
      <c r="H949" s="22"/>
    </row>
    <row r="950" spans="2:8" ht="12" customHeight="1">
      <c r="B950" s="104"/>
      <c r="C950" s="104"/>
      <c r="D950" s="104"/>
      <c r="E950" s="104"/>
      <c r="F950" s="104"/>
      <c r="G950" s="22"/>
      <c r="H950" s="22"/>
    </row>
    <row r="951" spans="2:8" ht="12" customHeight="1">
      <c r="B951" s="104"/>
      <c r="C951" s="104"/>
      <c r="D951" s="104"/>
      <c r="E951" s="104"/>
      <c r="F951" s="104"/>
      <c r="G951" s="22"/>
      <c r="H951" s="22"/>
    </row>
    <row r="952" spans="2:8" ht="12" customHeight="1">
      <c r="B952" s="104"/>
      <c r="C952" s="104"/>
      <c r="D952" s="104"/>
      <c r="E952" s="104"/>
      <c r="F952" s="104"/>
      <c r="G952" s="22"/>
      <c r="H952" s="22"/>
    </row>
    <row r="953" spans="2:8" ht="12" customHeight="1">
      <c r="B953" s="104"/>
      <c r="C953" s="104"/>
      <c r="D953" s="104"/>
      <c r="E953" s="104"/>
      <c r="F953" s="104"/>
      <c r="G953" s="22"/>
      <c r="H953" s="22"/>
    </row>
    <row r="954" spans="2:8" ht="12" customHeight="1">
      <c r="B954" s="104"/>
      <c r="C954" s="104"/>
      <c r="D954" s="104"/>
      <c r="E954" s="104"/>
      <c r="F954" s="104"/>
      <c r="G954" s="22"/>
      <c r="H954" s="22"/>
    </row>
    <row r="955" spans="2:8" ht="12" customHeight="1">
      <c r="B955" s="104"/>
      <c r="C955" s="104"/>
      <c r="D955" s="104"/>
      <c r="E955" s="104"/>
      <c r="F955" s="104"/>
      <c r="G955" s="22"/>
      <c r="H955" s="22"/>
    </row>
    <row r="956" spans="2:8" ht="12" customHeight="1">
      <c r="B956" s="104"/>
      <c r="C956" s="104"/>
      <c r="D956" s="104"/>
      <c r="E956" s="104"/>
      <c r="F956" s="104"/>
      <c r="G956" s="22"/>
      <c r="H956" s="22"/>
    </row>
    <row r="957" spans="2:8" ht="12" customHeight="1">
      <c r="B957" s="104"/>
      <c r="C957" s="104"/>
      <c r="D957" s="104"/>
      <c r="E957" s="104"/>
      <c r="F957" s="104"/>
      <c r="G957" s="22"/>
      <c r="H957" s="22"/>
    </row>
    <row r="958" spans="2:8" ht="12" customHeight="1">
      <c r="B958" s="104"/>
      <c r="C958" s="104"/>
      <c r="D958" s="104"/>
      <c r="E958" s="104"/>
      <c r="F958" s="104"/>
      <c r="G958" s="22"/>
      <c r="H958" s="22"/>
    </row>
    <row r="959" spans="2:8" ht="12" customHeight="1">
      <c r="B959" s="104"/>
      <c r="C959" s="104"/>
      <c r="D959" s="104"/>
      <c r="E959" s="104"/>
      <c r="F959" s="104"/>
      <c r="G959" s="22"/>
      <c r="H959" s="22"/>
    </row>
    <row r="960" spans="2:8" ht="12" customHeight="1">
      <c r="B960" s="104"/>
      <c r="C960" s="104"/>
      <c r="D960" s="104"/>
      <c r="E960" s="104"/>
      <c r="F960" s="104"/>
      <c r="G960" s="22"/>
      <c r="H960" s="22"/>
    </row>
    <row r="961" spans="2:8" ht="12" customHeight="1">
      <c r="B961" s="104"/>
      <c r="C961" s="104"/>
      <c r="D961" s="104"/>
      <c r="E961" s="104"/>
      <c r="F961" s="104"/>
      <c r="G961" s="22"/>
      <c r="H961" s="22"/>
    </row>
    <row r="962" spans="2:8" ht="12" customHeight="1">
      <c r="B962" s="104"/>
      <c r="C962" s="104"/>
      <c r="D962" s="104"/>
      <c r="E962" s="104"/>
      <c r="F962" s="104"/>
      <c r="G962" s="22"/>
      <c r="H962" s="22"/>
    </row>
    <row r="963" spans="2:8" ht="12" customHeight="1">
      <c r="B963" s="104"/>
      <c r="C963" s="104"/>
      <c r="D963" s="104"/>
      <c r="E963" s="104"/>
      <c r="F963" s="104"/>
      <c r="G963" s="22"/>
      <c r="H963" s="22"/>
    </row>
    <row r="964" spans="2:8" ht="12" customHeight="1">
      <c r="B964" s="104"/>
      <c r="C964" s="104"/>
      <c r="D964" s="104"/>
      <c r="E964" s="104"/>
      <c r="F964" s="104"/>
      <c r="G964" s="22"/>
      <c r="H964" s="22"/>
    </row>
    <row r="965" spans="2:8" ht="12" customHeight="1">
      <c r="B965" s="104"/>
      <c r="C965" s="104"/>
      <c r="D965" s="104"/>
      <c r="E965" s="104"/>
      <c r="F965" s="104"/>
      <c r="G965" s="22"/>
      <c r="H965" s="22"/>
    </row>
    <row r="966" spans="2:8" ht="12" customHeight="1">
      <c r="B966" s="104"/>
      <c r="C966" s="104"/>
      <c r="D966" s="104"/>
      <c r="E966" s="104"/>
      <c r="F966" s="104"/>
      <c r="G966" s="22"/>
      <c r="H966" s="22"/>
    </row>
    <row r="967" spans="2:8" ht="12" customHeight="1">
      <c r="B967" s="104"/>
      <c r="C967" s="104"/>
      <c r="D967" s="104"/>
      <c r="E967" s="104"/>
      <c r="F967" s="104"/>
      <c r="G967" s="22"/>
      <c r="H967" s="22"/>
    </row>
    <row r="968" spans="2:8" ht="12" customHeight="1">
      <c r="B968" s="104"/>
      <c r="C968" s="104"/>
      <c r="D968" s="104"/>
      <c r="E968" s="104"/>
      <c r="F968" s="104"/>
      <c r="G968" s="22"/>
      <c r="H968" s="22"/>
    </row>
    <row r="969" spans="2:8" ht="12" customHeight="1">
      <c r="B969" s="104"/>
      <c r="C969" s="104"/>
      <c r="D969" s="104"/>
      <c r="E969" s="104"/>
      <c r="F969" s="104"/>
      <c r="G969" s="22"/>
      <c r="H969" s="22"/>
    </row>
    <row r="970" spans="2:8" ht="12" customHeight="1">
      <c r="B970" s="104"/>
      <c r="C970" s="104"/>
      <c r="D970" s="104"/>
      <c r="E970" s="104"/>
      <c r="F970" s="104"/>
      <c r="G970" s="22"/>
      <c r="H970" s="22"/>
    </row>
    <row r="971" spans="2:8" ht="12" customHeight="1">
      <c r="B971" s="104"/>
      <c r="C971" s="104"/>
      <c r="D971" s="104"/>
      <c r="E971" s="104"/>
      <c r="F971" s="104"/>
      <c r="G971" s="22"/>
      <c r="H971" s="22"/>
    </row>
    <row r="972" spans="2:8" ht="12" customHeight="1">
      <c r="B972" s="104"/>
      <c r="C972" s="104"/>
      <c r="D972" s="104"/>
      <c r="E972" s="104"/>
      <c r="F972" s="104"/>
      <c r="G972" s="22"/>
      <c r="H972" s="22"/>
    </row>
    <row r="973" spans="2:8" ht="12" customHeight="1">
      <c r="B973" s="104"/>
      <c r="C973" s="104"/>
      <c r="D973" s="104"/>
      <c r="E973" s="104"/>
      <c r="F973" s="104"/>
      <c r="G973" s="22"/>
      <c r="H973" s="22"/>
    </row>
    <row r="974" spans="2:8" ht="12" customHeight="1">
      <c r="B974" s="104"/>
      <c r="C974" s="104"/>
      <c r="D974" s="104"/>
      <c r="E974" s="104"/>
      <c r="F974" s="104"/>
      <c r="G974" s="22"/>
      <c r="H974" s="22"/>
    </row>
    <row r="975" spans="2:8" ht="12" customHeight="1">
      <c r="B975" s="104"/>
      <c r="C975" s="104"/>
      <c r="D975" s="104"/>
      <c r="E975" s="104"/>
      <c r="F975" s="104"/>
      <c r="G975" s="22"/>
      <c r="H975" s="22"/>
    </row>
    <row r="976" spans="2:8" ht="12" customHeight="1">
      <c r="B976" s="104"/>
      <c r="C976" s="104"/>
      <c r="D976" s="104"/>
      <c r="E976" s="104"/>
      <c r="F976" s="104"/>
      <c r="G976" s="22"/>
      <c r="H976" s="22"/>
    </row>
    <row r="977" spans="2:8" ht="12" customHeight="1">
      <c r="B977" s="104"/>
      <c r="C977" s="104"/>
      <c r="D977" s="104"/>
      <c r="E977" s="104"/>
      <c r="F977" s="104"/>
      <c r="G977" s="22"/>
      <c r="H977" s="22"/>
    </row>
    <row r="978" spans="2:8" ht="12" customHeight="1">
      <c r="B978" s="104"/>
      <c r="C978" s="104"/>
      <c r="D978" s="104"/>
      <c r="E978" s="104"/>
      <c r="F978" s="104"/>
      <c r="G978" s="22"/>
      <c r="H978" s="22"/>
    </row>
    <row r="979" spans="2:8" ht="12" customHeight="1">
      <c r="B979" s="104"/>
      <c r="C979" s="104"/>
      <c r="D979" s="104"/>
      <c r="E979" s="104"/>
      <c r="F979" s="104"/>
      <c r="G979" s="22"/>
      <c r="H979" s="22"/>
    </row>
    <row r="980" spans="2:8" ht="12" customHeight="1">
      <c r="B980" s="104"/>
      <c r="C980" s="104"/>
      <c r="D980" s="104"/>
      <c r="E980" s="104"/>
      <c r="F980" s="104"/>
      <c r="G980" s="22"/>
      <c r="H980" s="22"/>
    </row>
    <row r="981" spans="2:8" ht="12" customHeight="1">
      <c r="B981" s="104"/>
      <c r="C981" s="104"/>
      <c r="D981" s="104"/>
      <c r="E981" s="104"/>
      <c r="F981" s="104"/>
      <c r="G981" s="22"/>
      <c r="H981" s="22"/>
    </row>
    <row r="982" spans="2:8" ht="12" customHeight="1">
      <c r="B982" s="104"/>
      <c r="C982" s="104"/>
      <c r="D982" s="104"/>
      <c r="E982" s="104"/>
      <c r="F982" s="104"/>
      <c r="G982" s="22"/>
      <c r="H982" s="22"/>
    </row>
    <row r="983" spans="2:8" ht="12" customHeight="1">
      <c r="B983" s="104"/>
      <c r="C983" s="104"/>
      <c r="D983" s="104"/>
      <c r="E983" s="104"/>
      <c r="F983" s="104"/>
      <c r="G983" s="22"/>
      <c r="H983" s="22"/>
    </row>
    <row r="984" spans="2:8" ht="12" customHeight="1">
      <c r="B984" s="104"/>
      <c r="C984" s="104"/>
      <c r="D984" s="104"/>
      <c r="E984" s="104"/>
      <c r="F984" s="104"/>
      <c r="G984" s="22"/>
      <c r="H984" s="22"/>
    </row>
    <row r="985" spans="2:8" ht="12" customHeight="1">
      <c r="B985" s="104"/>
      <c r="C985" s="104"/>
      <c r="D985" s="104"/>
      <c r="E985" s="104"/>
      <c r="F985" s="104"/>
      <c r="G985" s="22"/>
      <c r="H985" s="22"/>
    </row>
    <row r="986" spans="2:8" ht="12" customHeight="1">
      <c r="B986" s="104"/>
      <c r="C986" s="104"/>
      <c r="D986" s="104"/>
      <c r="E986" s="104"/>
      <c r="F986" s="104"/>
      <c r="G986" s="22"/>
      <c r="H986" s="22"/>
    </row>
    <row r="987" spans="2:8" ht="12" customHeight="1">
      <c r="B987" s="104"/>
      <c r="C987" s="104"/>
      <c r="D987" s="104"/>
      <c r="E987" s="104"/>
      <c r="F987" s="104"/>
      <c r="G987" s="22"/>
      <c r="H987" s="22"/>
    </row>
    <row r="988" spans="2:8" ht="12" customHeight="1">
      <c r="B988" s="104"/>
      <c r="C988" s="104"/>
      <c r="D988" s="104"/>
      <c r="E988" s="104"/>
      <c r="F988" s="104"/>
      <c r="G988" s="22"/>
      <c r="H988" s="22"/>
    </row>
    <row r="989" spans="2:8" ht="12" customHeight="1">
      <c r="B989" s="104"/>
      <c r="C989" s="104"/>
      <c r="D989" s="104"/>
      <c r="E989" s="104"/>
      <c r="F989" s="104"/>
      <c r="G989" s="22"/>
      <c r="H989" s="22"/>
    </row>
    <row r="990" spans="2:8" ht="12" customHeight="1">
      <c r="B990" s="104"/>
      <c r="C990" s="104"/>
      <c r="D990" s="104"/>
      <c r="E990" s="104"/>
      <c r="F990" s="104"/>
      <c r="G990" s="22"/>
      <c r="H990" s="22"/>
    </row>
    <row r="991" spans="2:8" ht="12" customHeight="1">
      <c r="B991" s="104"/>
      <c r="C991" s="104"/>
      <c r="D991" s="104"/>
      <c r="E991" s="104"/>
      <c r="F991" s="104"/>
      <c r="G991" s="22"/>
      <c r="H991" s="22"/>
    </row>
    <row r="992" spans="2:8" ht="12" customHeight="1">
      <c r="B992" s="104"/>
      <c r="C992" s="104"/>
      <c r="D992" s="104"/>
      <c r="E992" s="104"/>
      <c r="F992" s="104"/>
      <c r="G992" s="22"/>
      <c r="H992" s="22"/>
    </row>
    <row r="993" spans="2:8" ht="12" customHeight="1">
      <c r="B993" s="104"/>
      <c r="C993" s="104"/>
      <c r="D993" s="104"/>
      <c r="E993" s="104"/>
      <c r="F993" s="104"/>
      <c r="G993" s="22"/>
      <c r="H993" s="22"/>
    </row>
    <row r="994" spans="2:8" ht="12" customHeight="1">
      <c r="B994" s="104"/>
      <c r="C994" s="104"/>
      <c r="D994" s="104"/>
      <c r="E994" s="104"/>
      <c r="F994" s="104"/>
      <c r="G994" s="22"/>
      <c r="H994" s="22"/>
    </row>
    <row r="995" spans="2:8" ht="12" customHeight="1">
      <c r="B995" s="104"/>
      <c r="C995" s="104"/>
      <c r="D995" s="104"/>
      <c r="E995" s="104"/>
      <c r="F995" s="104"/>
      <c r="G995" s="22"/>
      <c r="H995" s="22"/>
    </row>
    <row r="996" spans="2:8" ht="12" customHeight="1">
      <c r="B996" s="104"/>
      <c r="C996" s="104"/>
      <c r="D996" s="104"/>
      <c r="E996" s="104"/>
      <c r="F996" s="104"/>
      <c r="G996" s="22"/>
      <c r="H996" s="22"/>
    </row>
    <row r="997" spans="2:8" ht="12" customHeight="1">
      <c r="B997" s="104"/>
      <c r="C997" s="104"/>
      <c r="D997" s="104"/>
      <c r="E997" s="104"/>
      <c r="F997" s="104"/>
      <c r="G997" s="22"/>
      <c r="H997" s="22"/>
    </row>
    <row r="998" spans="2:8" ht="12" customHeight="1">
      <c r="B998" s="104"/>
      <c r="C998" s="104"/>
      <c r="D998" s="104"/>
      <c r="E998" s="104"/>
      <c r="F998" s="104"/>
      <c r="G998" s="22"/>
      <c r="H998" s="22"/>
    </row>
    <row r="999" spans="2:8" ht="12" customHeight="1">
      <c r="B999" s="104"/>
      <c r="C999" s="104"/>
      <c r="D999" s="104"/>
      <c r="E999" s="104"/>
      <c r="F999" s="104"/>
      <c r="G999" s="22"/>
      <c r="H999" s="22"/>
    </row>
    <row r="1000" spans="2:8" ht="12" customHeight="1">
      <c r="B1000" s="104"/>
      <c r="C1000" s="104"/>
      <c r="D1000" s="104"/>
      <c r="E1000" s="104"/>
      <c r="F1000" s="104"/>
      <c r="G1000" s="22"/>
      <c r="H1000" s="22"/>
    </row>
    <row r="1001" spans="2:8" ht="12" customHeight="1">
      <c r="B1001" s="104"/>
      <c r="C1001" s="104"/>
      <c r="D1001" s="104"/>
      <c r="E1001" s="104"/>
      <c r="F1001" s="104"/>
      <c r="G1001" s="22"/>
      <c r="H1001" s="22"/>
    </row>
    <row r="1002" spans="2:8" ht="12" customHeight="1">
      <c r="B1002" s="104"/>
      <c r="C1002" s="104"/>
      <c r="D1002" s="104"/>
      <c r="E1002" s="104"/>
      <c r="F1002" s="104"/>
      <c r="G1002" s="22"/>
      <c r="H1002" s="22"/>
    </row>
    <row r="1003" spans="2:8" ht="12" customHeight="1">
      <c r="B1003" s="104"/>
      <c r="C1003" s="104"/>
      <c r="D1003" s="104"/>
      <c r="E1003" s="104"/>
      <c r="F1003" s="104"/>
      <c r="G1003" s="22"/>
      <c r="H1003" s="22"/>
    </row>
    <row r="1004" spans="2:8" ht="12" customHeight="1">
      <c r="B1004" s="104"/>
      <c r="C1004" s="104"/>
      <c r="D1004" s="104"/>
      <c r="E1004" s="104"/>
      <c r="F1004" s="104"/>
      <c r="G1004" s="22"/>
      <c r="H1004" s="22"/>
    </row>
    <row r="1005" spans="2:8" ht="12" customHeight="1">
      <c r="B1005" s="104"/>
      <c r="C1005" s="104"/>
      <c r="D1005" s="104"/>
      <c r="E1005" s="104"/>
      <c r="F1005" s="104"/>
      <c r="G1005" s="22"/>
      <c r="H1005" s="22"/>
    </row>
    <row r="1006" spans="2:8" ht="12" customHeight="1">
      <c r="B1006" s="104"/>
      <c r="C1006" s="104"/>
      <c r="D1006" s="104"/>
      <c r="E1006" s="104"/>
      <c r="F1006" s="104"/>
      <c r="G1006" s="22"/>
      <c r="H1006" s="22"/>
    </row>
    <row r="1007" spans="2:8" ht="12" customHeight="1">
      <c r="B1007" s="104"/>
      <c r="C1007" s="104"/>
      <c r="D1007" s="104"/>
      <c r="E1007" s="104"/>
      <c r="F1007" s="104"/>
      <c r="G1007" s="22"/>
      <c r="H1007" s="22"/>
    </row>
  </sheetData>
  <mergeCells count="1">
    <mergeCell ref="B1:F1"/>
  </mergeCells>
  <pageMargins left="0.25" right="0.25" top="1" bottom="0.5" header="0" footer="0"/>
  <pageSetup orientation="landscape"/>
  <headerFooter>
    <oddHeader>&amp;C[Insert School Name] SAE 2008 Clean Snowmobile Challenge MSRP - Supporting Calculations</oddHeader>
    <oddFooter>&amp;CPage &amp;P of &amp;R&amp;D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029"/>
  <sheetViews>
    <sheetView workbookViewId="0"/>
  </sheetViews>
  <sheetFormatPr baseColWidth="10" defaultColWidth="14.5" defaultRowHeight="15" customHeight="1"/>
  <cols>
    <col min="1" max="1" width="138.83203125" customWidth="1"/>
    <col min="2" max="2" width="71.5" customWidth="1"/>
    <col min="3" max="26" width="8.6640625" customWidth="1"/>
  </cols>
  <sheetData>
    <row r="1" spans="1:2" ht="53.25" customHeight="1">
      <c r="A1" s="3" t="s">
        <v>2</v>
      </c>
      <c r="B1" s="3" t="s">
        <v>3</v>
      </c>
    </row>
    <row r="2" spans="1:2" ht="26.25" customHeight="1">
      <c r="A2" s="5" t="s">
        <v>4</v>
      </c>
      <c r="B2" s="7"/>
    </row>
    <row r="3" spans="1:2" ht="12" customHeight="1">
      <c r="B3" s="12" t="s">
        <v>6</v>
      </c>
    </row>
    <row r="4" spans="1:2" ht="12" customHeight="1"/>
    <row r="5" spans="1:2" ht="12" customHeight="1"/>
    <row r="6" spans="1:2" ht="12" customHeight="1"/>
    <row r="7" spans="1:2" ht="12" customHeight="1"/>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spans="2:2" ht="12" customHeight="1"/>
    <row r="82" spans="2:2" ht="12" customHeight="1"/>
    <row r="83" spans="2:2" ht="12" customHeight="1"/>
    <row r="84" spans="2:2" ht="12" customHeight="1"/>
    <row r="85" spans="2:2" ht="12" customHeight="1">
      <c r="B85" s="24" t="s">
        <v>17</v>
      </c>
    </row>
    <row r="86" spans="2:2" ht="12" customHeight="1"/>
    <row r="87" spans="2:2" ht="12" customHeight="1"/>
    <row r="88" spans="2:2" ht="12" customHeight="1"/>
    <row r="89" spans="2:2" ht="12" customHeight="1"/>
    <row r="90" spans="2:2" ht="12" customHeight="1"/>
    <row r="91" spans="2:2" ht="12" customHeight="1"/>
    <row r="92" spans="2:2" ht="12" customHeight="1"/>
    <row r="93" spans="2:2" ht="12" customHeight="1"/>
    <row r="94" spans="2:2" ht="12" customHeight="1"/>
    <row r="95" spans="2:2" ht="12" customHeight="1"/>
    <row r="96" spans="2:2" ht="12" customHeight="1"/>
    <row r="97" spans="1:2" ht="12" customHeight="1"/>
    <row r="98" spans="1:2" ht="12" customHeight="1"/>
    <row r="99" spans="1:2" ht="12" customHeight="1"/>
    <row r="100" spans="1:2" ht="12" customHeight="1"/>
    <row r="101" spans="1:2" ht="12" customHeight="1"/>
    <row r="102" spans="1:2" ht="12" customHeight="1"/>
    <row r="103" spans="1:2" ht="12" customHeight="1"/>
    <row r="104" spans="1:2" ht="12" customHeight="1">
      <c r="A104" s="5" t="s">
        <v>19</v>
      </c>
      <c r="B104" s="7"/>
    </row>
    <row r="105" spans="1:2" ht="12" customHeight="1"/>
    <row r="106" spans="1:2" ht="12" customHeight="1">
      <c r="B106" s="33" t="s">
        <v>20</v>
      </c>
    </row>
    <row r="107" spans="1:2" ht="12" customHeight="1"/>
    <row r="108" spans="1:2" ht="12" customHeight="1"/>
    <row r="109" spans="1:2" ht="12" customHeight="1"/>
    <row r="110" spans="1:2" ht="12" customHeight="1"/>
    <row r="111" spans="1:2" ht="12" customHeight="1"/>
    <row r="112" spans="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spans="1:2" ht="12" customHeight="1"/>
    <row r="162" spans="1:2" ht="12" customHeight="1"/>
    <row r="163" spans="1:2" ht="12" customHeight="1"/>
    <row r="164" spans="1:2" ht="12" customHeight="1"/>
    <row r="165" spans="1:2" ht="12" customHeight="1"/>
    <row r="166" spans="1:2" ht="12" customHeight="1"/>
    <row r="167" spans="1:2" ht="12" customHeight="1"/>
    <row r="168" spans="1:2" ht="12" customHeight="1"/>
    <row r="169" spans="1:2" ht="12" customHeight="1"/>
    <row r="170" spans="1:2" ht="12" customHeight="1"/>
    <row r="171" spans="1:2" ht="12" customHeight="1"/>
    <row r="172" spans="1:2" ht="12" customHeight="1">
      <c r="A172" s="5" t="s">
        <v>25</v>
      </c>
      <c r="B172" s="7"/>
    </row>
    <row r="173" spans="1:2" ht="12" customHeight="1">
      <c r="B173" s="12" t="s">
        <v>26</v>
      </c>
    </row>
    <row r="174" spans="1:2" ht="12" customHeight="1"/>
    <row r="175" spans="1:2" ht="12" customHeight="1"/>
    <row r="176" spans="1:2"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spans="2:2" ht="12" customHeight="1"/>
    <row r="194" spans="2:2" ht="12" customHeight="1"/>
    <row r="195" spans="2:2" ht="12" customHeight="1"/>
    <row r="196" spans="2:2" ht="12" customHeight="1"/>
    <row r="197" spans="2:2" ht="12" customHeight="1"/>
    <row r="198" spans="2:2" ht="12" customHeight="1"/>
    <row r="199" spans="2:2" ht="12" customHeight="1"/>
    <row r="200" spans="2:2" ht="12" customHeight="1"/>
    <row r="201" spans="2:2" ht="12" customHeight="1"/>
    <row r="202" spans="2:2" ht="12" customHeight="1"/>
    <row r="203" spans="2:2" ht="12" customHeight="1"/>
    <row r="204" spans="2:2" ht="12" customHeight="1"/>
    <row r="205" spans="2:2" ht="12" customHeight="1"/>
    <row r="206" spans="2:2" ht="12" customHeight="1">
      <c r="B206" s="49"/>
    </row>
    <row r="207" spans="2:2" ht="12" customHeight="1"/>
    <row r="208" spans="2:2" ht="12" customHeight="1"/>
    <row r="209" spans="2:2" ht="12" customHeight="1"/>
    <row r="210" spans="2:2" ht="12" customHeight="1"/>
    <row r="211" spans="2:2" ht="12" customHeight="1"/>
    <row r="212" spans="2:2" ht="12" customHeight="1"/>
    <row r="213" spans="2:2" ht="12" customHeight="1"/>
    <row r="214" spans="2:2" ht="12" customHeight="1"/>
    <row r="215" spans="2:2" ht="12" customHeight="1"/>
    <row r="216" spans="2:2" ht="12" customHeight="1"/>
    <row r="217" spans="2:2" ht="12" customHeight="1"/>
    <row r="218" spans="2:2" ht="12" customHeight="1"/>
    <row r="219" spans="2:2" ht="12" customHeight="1"/>
    <row r="220" spans="2:2" ht="12" customHeight="1"/>
    <row r="221" spans="2:2" ht="12" customHeight="1"/>
    <row r="222" spans="2:2" ht="12" customHeight="1">
      <c r="B222" s="12" t="s">
        <v>40</v>
      </c>
    </row>
    <row r="223" spans="2:2" ht="12" customHeight="1"/>
    <row r="224" spans="2:2"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spans="1:2" ht="12" customHeight="1"/>
    <row r="258" spans="1:2" ht="12" customHeight="1"/>
    <row r="259" spans="1:2" ht="12" customHeight="1"/>
    <row r="260" spans="1:2" ht="12" customHeight="1"/>
    <row r="261" spans="1:2" ht="12" customHeight="1"/>
    <row r="262" spans="1:2" ht="12" customHeight="1"/>
    <row r="263" spans="1:2" ht="12" customHeight="1"/>
    <row r="264" spans="1:2" ht="12" customHeight="1"/>
    <row r="265" spans="1:2" ht="12" customHeight="1">
      <c r="A265" s="5" t="s">
        <v>49</v>
      </c>
      <c r="B265" s="7"/>
    </row>
    <row r="266" spans="1:2" ht="12" customHeight="1">
      <c r="B266" s="12" t="s">
        <v>50</v>
      </c>
    </row>
    <row r="267" spans="1:2" ht="12" customHeight="1"/>
    <row r="268" spans="1:2" ht="12" customHeight="1"/>
    <row r="269" spans="1:2" ht="12" customHeight="1"/>
    <row r="270" spans="1:2" ht="12" customHeight="1"/>
    <row r="271" spans="1:2" ht="12" customHeight="1"/>
    <row r="272" spans="1: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spans="2:2" ht="12" customHeight="1"/>
    <row r="290" spans="2:2" ht="12" customHeight="1"/>
    <row r="291" spans="2:2" ht="12" customHeight="1"/>
    <row r="292" spans="2:2" ht="12" customHeight="1"/>
    <row r="293" spans="2:2" ht="12" customHeight="1"/>
    <row r="294" spans="2:2" ht="12" customHeight="1">
      <c r="B294" s="12" t="s">
        <v>66</v>
      </c>
    </row>
    <row r="295" spans="2:2" ht="12" customHeight="1"/>
    <row r="296" spans="2:2" ht="12" customHeight="1"/>
    <row r="297" spans="2:2" ht="12" customHeight="1"/>
    <row r="298" spans="2:2" ht="12" customHeight="1"/>
    <row r="299" spans="2:2" ht="12" customHeight="1"/>
    <row r="300" spans="2:2" ht="12" customHeight="1"/>
    <row r="301" spans="2:2" ht="12" customHeight="1"/>
    <row r="302" spans="2:2" ht="12" customHeight="1"/>
    <row r="303" spans="2:2" ht="12" customHeight="1"/>
    <row r="304" spans="2:2"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spans="2:2" ht="12" customHeight="1"/>
    <row r="322" spans="2:2" ht="12" customHeight="1">
      <c r="B322" s="12" t="s">
        <v>85</v>
      </c>
    </row>
    <row r="323" spans="2:2" ht="12" customHeight="1"/>
    <row r="324" spans="2:2" ht="12" customHeight="1"/>
    <row r="325" spans="2:2" ht="12" customHeight="1"/>
    <row r="326" spans="2:2" ht="12" customHeight="1"/>
    <row r="327" spans="2:2" ht="12" customHeight="1"/>
    <row r="328" spans="2:2" ht="12" customHeight="1"/>
    <row r="329" spans="2:2" ht="12" customHeight="1"/>
    <row r="330" spans="2:2" ht="12" customHeight="1"/>
    <row r="331" spans="2:2" ht="12" customHeight="1"/>
    <row r="332" spans="2:2" ht="12" customHeight="1"/>
    <row r="333" spans="2:2" ht="12" customHeight="1"/>
    <row r="334" spans="2:2" ht="12" customHeight="1"/>
    <row r="335" spans="2:2" ht="12" customHeight="1"/>
    <row r="336" spans="2:2" ht="12" customHeight="1"/>
    <row r="337" spans="2:2" ht="12" customHeight="1"/>
    <row r="338" spans="2:2" ht="12" customHeight="1"/>
    <row r="339" spans="2:2" ht="12" customHeight="1"/>
    <row r="340" spans="2:2" ht="12" customHeight="1"/>
    <row r="341" spans="2:2" ht="12" customHeight="1"/>
    <row r="342" spans="2:2" ht="12" customHeight="1"/>
    <row r="343" spans="2:2" ht="12" customHeight="1"/>
    <row r="344" spans="2:2" ht="12" customHeight="1"/>
    <row r="345" spans="2:2" ht="12" customHeight="1">
      <c r="B345" s="12" t="s">
        <v>94</v>
      </c>
    </row>
    <row r="346" spans="2:2" ht="12" customHeight="1"/>
    <row r="347" spans="2:2" ht="12" customHeight="1"/>
    <row r="348" spans="2:2" ht="12" customHeight="1"/>
    <row r="349" spans="2:2" ht="12" customHeight="1"/>
    <row r="350" spans="2:2" ht="12" customHeight="1"/>
    <row r="351" spans="2:2" ht="12" customHeight="1"/>
    <row r="352" spans="2: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spans="1:2" ht="12" customHeight="1"/>
    <row r="370" spans="1:2" ht="12" customHeight="1"/>
    <row r="371" spans="1:2" ht="12" customHeight="1">
      <c r="A371" s="5" t="s">
        <v>101</v>
      </c>
      <c r="B371" s="7"/>
    </row>
    <row r="372" spans="1:2" ht="12" customHeight="1"/>
    <row r="373" spans="1:2" ht="12" customHeight="1"/>
    <row r="374" spans="1:2" ht="12" customHeight="1"/>
    <row r="375" spans="1:2" ht="12" customHeight="1"/>
    <row r="376" spans="1:2" ht="12" customHeight="1"/>
    <row r="377" spans="1:2" ht="12" customHeight="1"/>
    <row r="378" spans="1:2" ht="12" customHeight="1"/>
    <row r="379" spans="1:2" ht="12" customHeight="1"/>
    <row r="380" spans="1:2" ht="12" customHeight="1"/>
    <row r="381" spans="1:2" ht="12" customHeight="1"/>
    <row r="382" spans="1:2" ht="12" customHeight="1"/>
    <row r="383" spans="1:2" ht="12" customHeight="1"/>
    <row r="384" spans="1:2" ht="12" customHeight="1"/>
    <row r="385" spans="1:3" ht="12" customHeight="1"/>
    <row r="386" spans="1:3" ht="12" customHeight="1"/>
    <row r="387" spans="1:3" ht="12" customHeight="1">
      <c r="A387" s="5" t="s">
        <v>105</v>
      </c>
      <c r="B387" s="7"/>
    </row>
    <row r="388" spans="1:3" ht="12" customHeight="1"/>
    <row r="389" spans="1:3" ht="12" customHeight="1">
      <c r="B389" s="12" t="s">
        <v>106</v>
      </c>
    </row>
    <row r="390" spans="1:3" ht="12" customHeight="1"/>
    <row r="391" spans="1:3" ht="12" customHeight="1"/>
    <row r="392" spans="1:3" ht="12" customHeight="1"/>
    <row r="393" spans="1:3" ht="12" customHeight="1"/>
    <row r="394" spans="1:3" ht="12" customHeight="1"/>
    <row r="395" spans="1:3" ht="12" customHeight="1"/>
    <row r="396" spans="1:3" ht="12" customHeight="1"/>
    <row r="397" spans="1:3" ht="12" customHeight="1"/>
    <row r="398" spans="1:3" ht="12" customHeight="1"/>
    <row r="399" spans="1:3" ht="12" customHeight="1">
      <c r="C399" s="6"/>
    </row>
    <row r="400" spans="1:3" ht="12" customHeight="1">
      <c r="C400" s="6"/>
    </row>
    <row r="401" spans="3:4" ht="12" customHeight="1">
      <c r="C401" s="6"/>
    </row>
    <row r="402" spans="3:4" ht="12" customHeight="1"/>
    <row r="403" spans="3:4" ht="12" customHeight="1"/>
    <row r="404" spans="3:4" ht="12" customHeight="1">
      <c r="C404" s="6"/>
    </row>
    <row r="405" spans="3:4" ht="12" customHeight="1"/>
    <row r="406" spans="3:4" ht="12" customHeight="1">
      <c r="D406" s="49"/>
    </row>
    <row r="407" spans="3:4" ht="12" customHeight="1"/>
    <row r="408" spans="3:4" ht="12" customHeight="1"/>
    <row r="409" spans="3:4" ht="12" customHeight="1"/>
    <row r="410" spans="3:4" ht="12" customHeight="1"/>
    <row r="411" spans="3:4" ht="12" customHeight="1"/>
    <row r="412" spans="3:4" ht="12" customHeight="1"/>
    <row r="413" spans="3:4" ht="12" customHeight="1"/>
    <row r="414" spans="3:4" ht="12" customHeight="1"/>
    <row r="415" spans="3:4" ht="12" customHeight="1"/>
    <row r="416" spans="3:4" ht="12" customHeight="1"/>
    <row r="417" spans="1:2" ht="12" customHeight="1"/>
    <row r="418" spans="1:2" ht="12" customHeight="1"/>
    <row r="419" spans="1:2" ht="12" customHeight="1"/>
    <row r="420" spans="1:2" ht="12" customHeight="1"/>
    <row r="421" spans="1:2" ht="12" customHeight="1"/>
    <row r="422" spans="1:2" ht="12" customHeight="1"/>
    <row r="423" spans="1:2" ht="12" customHeight="1">
      <c r="A423" s="5" t="s">
        <v>116</v>
      </c>
      <c r="B423" s="7"/>
    </row>
    <row r="424" spans="1:2" ht="12" customHeight="1"/>
    <row r="425" spans="1:2" ht="12" customHeight="1">
      <c r="B425" s="12" t="s">
        <v>117</v>
      </c>
    </row>
    <row r="426" spans="1:2" ht="12" customHeight="1"/>
    <row r="427" spans="1:2" ht="12" customHeight="1"/>
    <row r="428" spans="1:2" ht="12" customHeight="1"/>
    <row r="429" spans="1:2" ht="12" customHeight="1"/>
    <row r="430" spans="1:2" ht="12" customHeight="1"/>
    <row r="431" spans="1:2" ht="12" customHeight="1"/>
    <row r="432" spans="1: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spans="2:2" ht="12" customHeight="1"/>
    <row r="450" spans="2:2" ht="12" customHeight="1"/>
    <row r="451" spans="2:2" ht="12" customHeight="1"/>
    <row r="452" spans="2:2" ht="12" customHeight="1"/>
    <row r="453" spans="2:2" ht="12" customHeight="1">
      <c r="B453" s="12" t="s">
        <v>127</v>
      </c>
    </row>
    <row r="454" spans="2:2" ht="12" customHeight="1"/>
    <row r="455" spans="2:2" ht="12" customHeight="1"/>
    <row r="456" spans="2:2" ht="12" customHeight="1"/>
    <row r="457" spans="2:2" ht="12" customHeight="1"/>
    <row r="458" spans="2:2" ht="12" customHeight="1"/>
    <row r="459" spans="2:2" ht="12" customHeight="1"/>
    <row r="460" spans="2:2" ht="12" customHeight="1"/>
    <row r="461" spans="2:2" ht="12" customHeight="1"/>
    <row r="462" spans="2:2" ht="12" customHeight="1"/>
    <row r="463" spans="2:2" ht="12" customHeight="1"/>
    <row r="464" spans="2:2"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spans="1:2" ht="12" customHeight="1"/>
    <row r="578" spans="1:2" ht="12" customHeight="1"/>
    <row r="579" spans="1:2" ht="12" customHeight="1"/>
    <row r="580" spans="1:2" ht="12" customHeight="1"/>
    <row r="581" spans="1:2" ht="12" customHeight="1"/>
    <row r="582" spans="1:2" ht="12" customHeight="1"/>
    <row r="583" spans="1:2" ht="12" customHeight="1"/>
    <row r="584" spans="1:2" ht="12" customHeight="1"/>
    <row r="585" spans="1:2" ht="12" customHeight="1"/>
    <row r="586" spans="1:2" ht="12" customHeight="1"/>
    <row r="587" spans="1:2" ht="12" customHeight="1">
      <c r="A587" s="5" t="s">
        <v>149</v>
      </c>
      <c r="B587" s="7"/>
    </row>
    <row r="588" spans="1:2" ht="12" customHeight="1"/>
    <row r="589" spans="1:2" ht="12" customHeight="1">
      <c r="B589" t="s">
        <v>152</v>
      </c>
    </row>
    <row r="590" spans="1:2" ht="12" customHeight="1"/>
    <row r="591" spans="1:2" ht="12" customHeight="1"/>
    <row r="592" spans="1: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spans="2:2" ht="12" customHeight="1"/>
    <row r="610" spans="2:2" ht="12" customHeight="1"/>
    <row r="611" spans="2:2" ht="12" customHeight="1"/>
    <row r="612" spans="2:2" ht="12" customHeight="1"/>
    <row r="613" spans="2:2" ht="12" customHeight="1"/>
    <row r="614" spans="2:2" ht="12" customHeight="1"/>
    <row r="615" spans="2:2" ht="12" customHeight="1"/>
    <row r="616" spans="2:2" ht="12" customHeight="1"/>
    <row r="617" spans="2:2" ht="12" customHeight="1"/>
    <row r="618" spans="2:2" ht="12" customHeight="1"/>
    <row r="619" spans="2:2" ht="12" customHeight="1">
      <c r="B619" t="s">
        <v>168</v>
      </c>
    </row>
    <row r="620" spans="2:2" ht="12" customHeight="1"/>
    <row r="621" spans="2:2" ht="12" customHeight="1"/>
    <row r="622" spans="2:2" ht="12" customHeight="1"/>
    <row r="623" spans="2:2" ht="12" customHeight="1"/>
    <row r="624" spans="2:2"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spans="2:2" ht="12" customHeight="1"/>
    <row r="642" spans="2:2" ht="12" customHeight="1"/>
    <row r="643" spans="2:2" ht="12" customHeight="1"/>
    <row r="644" spans="2:2" ht="12" customHeight="1"/>
    <row r="645" spans="2:2" ht="12" customHeight="1"/>
    <row r="646" spans="2:2" ht="12" customHeight="1">
      <c r="B646" t="s">
        <v>185</v>
      </c>
    </row>
    <row r="647" spans="2:2" ht="12" customHeight="1"/>
    <row r="648" spans="2:2" ht="12" customHeight="1"/>
    <row r="649" spans="2:2" ht="12" customHeight="1"/>
    <row r="650" spans="2:2" ht="12" customHeight="1"/>
    <row r="651" spans="2:2" ht="12" customHeight="1"/>
    <row r="652" spans="2:2" ht="12" customHeight="1"/>
    <row r="653" spans="2:2" ht="12" customHeight="1"/>
    <row r="654" spans="2:2" ht="12" customHeight="1"/>
    <row r="655" spans="2:2" ht="12" customHeight="1"/>
    <row r="656" spans="2:2" ht="12" customHeight="1"/>
    <row r="657" spans="2:2" ht="12" customHeight="1"/>
    <row r="658" spans="2:2" ht="12" customHeight="1"/>
    <row r="659" spans="2:2" ht="12" customHeight="1"/>
    <row r="660" spans="2:2" ht="12" customHeight="1"/>
    <row r="661" spans="2:2" ht="12" customHeight="1"/>
    <row r="662" spans="2:2" ht="12" customHeight="1"/>
    <row r="663" spans="2:2" ht="12" customHeight="1"/>
    <row r="664" spans="2:2" ht="12" customHeight="1"/>
    <row r="665" spans="2:2" ht="12" customHeight="1"/>
    <row r="666" spans="2:2" ht="12" customHeight="1"/>
    <row r="667" spans="2:2" ht="12" customHeight="1"/>
    <row r="668" spans="2:2" ht="12" customHeight="1"/>
    <row r="669" spans="2:2" ht="12" customHeight="1">
      <c r="B669" t="s">
        <v>192</v>
      </c>
    </row>
    <row r="670" spans="2:2" ht="12" customHeight="1"/>
    <row r="671" spans="2:2" ht="12" customHeight="1"/>
    <row r="672" spans="2:2" ht="12" customHeight="1"/>
    <row r="673" spans="1:1" ht="12" customHeight="1"/>
    <row r="674" spans="1:1" ht="12" customHeight="1"/>
    <row r="675" spans="1:1" ht="12" customHeight="1"/>
    <row r="676" spans="1:1" ht="12" customHeight="1"/>
    <row r="677" spans="1:1" ht="12" customHeight="1"/>
    <row r="678" spans="1:1" ht="12" customHeight="1"/>
    <row r="679" spans="1:1" ht="12" customHeight="1"/>
    <row r="680" spans="1:1" ht="12" customHeight="1"/>
    <row r="681" spans="1:1" ht="12" customHeight="1"/>
    <row r="682" spans="1:1" ht="12" customHeight="1"/>
    <row r="683" spans="1:1" ht="12" customHeight="1">
      <c r="A683" s="6"/>
    </row>
    <row r="684" spans="1:1" ht="12" customHeight="1"/>
    <row r="685" spans="1:1" ht="12" customHeight="1"/>
    <row r="686" spans="1:1" ht="12" customHeight="1"/>
    <row r="687" spans="1:1" ht="12" customHeight="1"/>
    <row r="688" spans="1:1" ht="12" customHeight="1"/>
    <row r="689" spans="1:2" ht="12" customHeight="1"/>
    <row r="690" spans="1:2" ht="12" customHeight="1"/>
    <row r="691" spans="1:2" ht="12" customHeight="1"/>
    <row r="692" spans="1:2" ht="12" customHeight="1">
      <c r="A692" s="5" t="s">
        <v>195</v>
      </c>
      <c r="B692" s="7"/>
    </row>
    <row r="693" spans="1:2" ht="12" customHeight="1"/>
    <row r="694" spans="1:2" ht="12" customHeight="1">
      <c r="B694" s="98" t="str">
        <f>HYPERLINK("https://www.amazon.com/dp/B01KZ5X7KO/ref=sspa_dk_detail_3?psc=1&amp;pd_rd_i=B01KZ5X7KO&amp;pd_rd_w=sccfC&amp;pf_rd_p=2bd81721-c115-4b8d-93a3-2ecd17466ded&amp;pd_rd_wg=jeBwA&amp;pf_rd_r=S667MZQP73HJ2VN4PY1Q&amp;pd_rd_r=14ab78e9-33e5-11e9-a8c6-cdbda57c2471","https://www.amazon.com/Noico")</f>
        <v>https://www.amazon.com/Noico</v>
      </c>
    </row>
    <row r="695" spans="1:2" ht="12" customHeight="1"/>
    <row r="696" spans="1:2" ht="12" customHeight="1"/>
    <row r="697" spans="1:2" ht="12" customHeight="1"/>
    <row r="698" spans="1:2" ht="12" customHeight="1"/>
    <row r="699" spans="1:2" ht="12" customHeight="1"/>
    <row r="700" spans="1:2" ht="12" customHeight="1"/>
    <row r="701" spans="1:2" ht="12" customHeight="1"/>
    <row r="702" spans="1:2" ht="12" customHeight="1"/>
    <row r="703" spans="1:2" ht="12" customHeight="1"/>
    <row r="704" spans="1:2"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spans="1:2" ht="12" customHeight="1"/>
    <row r="722" spans="1:2" ht="12" customHeight="1"/>
    <row r="723" spans="1:2" ht="12" customHeight="1"/>
    <row r="724" spans="1:2" ht="12" customHeight="1"/>
    <row r="725" spans="1:2" ht="12" customHeight="1">
      <c r="A725" s="5" t="s">
        <v>213</v>
      </c>
      <c r="B725" s="7"/>
    </row>
    <row r="726" spans="1:2" ht="12" customHeight="1"/>
    <row r="727" spans="1:2" ht="12" customHeight="1">
      <c r="B727" s="98" t="str">
        <f>HYPERLINK("https://www.amazon.com/Thinsulate-Acoustic-Thermal-Insulation-SM600L/dp/B074XLDV58/ref=sr_1_2?keywords=Thinsulate&amp;qid=1550110648&amp;s=gateway&amp;sr=8-2&amp;th=1","https://www.amazon.com/Thinsulate-Acoustic-Thermal-Insulation")</f>
        <v>https://www.amazon.com/Thinsulate-Acoustic-Thermal-Insulation</v>
      </c>
    </row>
    <row r="728" spans="1:2" ht="12" customHeight="1"/>
    <row r="729" spans="1:2" ht="12" customHeight="1"/>
    <row r="730" spans="1:2" ht="12" customHeight="1"/>
    <row r="731" spans="1:2" ht="12" customHeight="1"/>
    <row r="732" spans="1:2" ht="12" customHeight="1"/>
    <row r="733" spans="1:2" ht="12" customHeight="1"/>
    <row r="734" spans="1:2" ht="12" customHeight="1"/>
    <row r="735" spans="1:2" ht="12" customHeight="1"/>
    <row r="736" spans="1:2"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spans="1:2" ht="12" customHeight="1"/>
    <row r="754" spans="1:2" ht="12" customHeight="1"/>
    <row r="755" spans="1:2" ht="12" customHeight="1"/>
    <row r="756" spans="1:2" ht="12" customHeight="1"/>
    <row r="757" spans="1:2" ht="12" customHeight="1"/>
    <row r="758" spans="1:2" ht="12" customHeight="1"/>
    <row r="759" spans="1:2" ht="12" customHeight="1"/>
    <row r="760" spans="1:2" ht="12" customHeight="1">
      <c r="A760" s="5" t="s">
        <v>225</v>
      </c>
      <c r="B760" s="7"/>
    </row>
    <row r="761" spans="1:2" ht="12" customHeight="1"/>
    <row r="762" spans="1:2" ht="12" customHeight="1">
      <c r="B762" s="98" t="str">
        <f>HYPERLINK("https://www.denniskirk.com/koso-north-america/dual-exhaust-gas-temperature-meter-ba006b61.p408504.prd/408504.sku?utm_source=google&amp;utm_medium=cse&amp;gclid=EAIaIQobChMIvcL5uunG4AIVzbbACh34sgorEAQYAiABEgJk7_D_BwE&amp;ad=244288900002","https://www.denniskirk.com/koso-north-america/dual-exhaust-gas-temperature-meter")</f>
        <v>https://www.denniskirk.com/koso-north-america/dual-exhaust-gas-temperature-meter</v>
      </c>
    </row>
    <row r="763" spans="1:2" ht="12" customHeight="1"/>
    <row r="764" spans="1:2" ht="12" customHeight="1"/>
    <row r="765" spans="1:2" ht="12" customHeight="1"/>
    <row r="766" spans="1:2" ht="12" customHeight="1"/>
    <row r="767" spans="1:2" ht="12" customHeight="1"/>
    <row r="768" spans="1:2"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spans="1:2" ht="12" customHeight="1"/>
    <row r="786" spans="1:2" ht="12" customHeight="1"/>
    <row r="787" spans="1:2" ht="12" customHeight="1"/>
    <row r="788" spans="1:2" ht="12" customHeight="1"/>
    <row r="789" spans="1:2" ht="12" customHeight="1"/>
    <row r="790" spans="1:2" ht="12" customHeight="1"/>
    <row r="791" spans="1:2" ht="12" customHeight="1"/>
    <row r="792" spans="1:2" ht="12" customHeight="1"/>
    <row r="793" spans="1:2" ht="12" customHeight="1">
      <c r="A793" s="5" t="s">
        <v>227</v>
      </c>
      <c r="B793" s="7"/>
    </row>
    <row r="794" spans="1:2" ht="12" customHeight="1">
      <c r="A794" s="6" t="s">
        <v>228</v>
      </c>
      <c r="B794" s="12" t="s">
        <v>229</v>
      </c>
    </row>
    <row r="795" spans="1:2" ht="12" customHeight="1"/>
    <row r="796" spans="1:2" ht="12" customHeight="1">
      <c r="A796" s="5" t="s">
        <v>231</v>
      </c>
      <c r="B796" s="7"/>
    </row>
    <row r="797" spans="1:2" ht="12" customHeight="1"/>
    <row r="798" spans="1:2" ht="12" customHeight="1">
      <c r="B798" s="98" t="str">
        <f>HYPERLINK("https://www.fischermotorsports.com/fm-store/electrical-systems/motec-products/motec-m800/?gclid=EAIaIQobChMIoPmY8-TG4AIVnrrACh2wzQEEEAkYASABEgLyiPD_BwE","https://www.fischermotorsports.com/fm-store/electrical-systems")</f>
        <v>https://www.fischermotorsports.com/fm-store/electrical-systems</v>
      </c>
    </row>
    <row r="799" spans="1:2" ht="12" customHeight="1"/>
    <row r="800" spans="1:2"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spans="1:2" ht="12" customHeight="1"/>
    <row r="818" spans="1:2" ht="12" customHeight="1"/>
    <row r="819" spans="1:2" ht="12" customHeight="1"/>
    <row r="820" spans="1:2" ht="12" customHeight="1"/>
    <row r="821" spans="1:2" ht="12" customHeight="1"/>
    <row r="822" spans="1:2" ht="12" customHeight="1"/>
    <row r="823" spans="1:2" ht="12" customHeight="1">
      <c r="A823" s="5" t="s">
        <v>235</v>
      </c>
      <c r="B823" s="7"/>
    </row>
    <row r="824" spans="1:2" ht="12" customHeight="1"/>
    <row r="825" spans="1:2" ht="12" customHeight="1">
      <c r="B825" t="s">
        <v>236</v>
      </c>
    </row>
    <row r="826" spans="1:2" ht="12" customHeight="1"/>
    <row r="827" spans="1:2" ht="12" customHeight="1"/>
    <row r="828" spans="1:2" ht="12" customHeight="1"/>
    <row r="829" spans="1:2" ht="12" customHeight="1"/>
    <row r="830" spans="1:2" ht="12" customHeight="1"/>
    <row r="831" spans="1:2" ht="12" customHeight="1"/>
    <row r="832" spans="1: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spans="1:2" ht="12" customHeight="1"/>
    <row r="850" spans="1:2" ht="12" customHeight="1"/>
    <row r="851" spans="1:2" ht="12" customHeight="1"/>
    <row r="852" spans="1:2" ht="12" customHeight="1"/>
    <row r="853" spans="1:2" ht="12" customHeight="1"/>
    <row r="854" spans="1:2" ht="12" customHeight="1"/>
    <row r="855" spans="1:2" ht="12" customHeight="1"/>
    <row r="856" spans="1:2" ht="12" customHeight="1"/>
    <row r="857" spans="1:2" ht="12" customHeight="1"/>
    <row r="858" spans="1:2" ht="12" customHeight="1">
      <c r="A858" s="5" t="s">
        <v>241</v>
      </c>
      <c r="B858" s="7"/>
    </row>
    <row r="859" spans="1:2" ht="12" customHeight="1"/>
    <row r="860" spans="1:2" ht="12" customHeight="1">
      <c r="B860" t="s">
        <v>242</v>
      </c>
    </row>
    <row r="861" spans="1:2" ht="12" customHeight="1"/>
    <row r="862" spans="1:2" ht="12" customHeight="1"/>
    <row r="863" spans="1:2" ht="12" customHeight="1"/>
    <row r="864" spans="1:2"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spans="2:2" ht="12" customHeight="1"/>
    <row r="882" spans="2:2" ht="12" customHeight="1"/>
    <row r="883" spans="2:2" ht="12" customHeight="1"/>
    <row r="884" spans="2:2" ht="12" customHeight="1"/>
    <row r="885" spans="2:2" ht="12" customHeight="1"/>
    <row r="886" spans="2:2" ht="12" customHeight="1"/>
    <row r="887" spans="2:2" ht="12" customHeight="1"/>
    <row r="888" spans="2:2" ht="12" customHeight="1"/>
    <row r="889" spans="2:2" ht="12" customHeight="1"/>
    <row r="890" spans="2:2" ht="12" customHeight="1"/>
    <row r="891" spans="2:2" ht="12" customHeight="1"/>
    <row r="892" spans="2:2" ht="12" customHeight="1">
      <c r="B892" t="s">
        <v>243</v>
      </c>
    </row>
    <row r="893" spans="2:2" ht="12" customHeight="1"/>
    <row r="894" spans="2:2" ht="12" customHeight="1"/>
    <row r="895" spans="2:2" ht="12" customHeight="1"/>
    <row r="896" spans="2:2"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spans="1:2" ht="12" customHeight="1"/>
    <row r="914" spans="1:2" ht="12" customHeight="1"/>
    <row r="915" spans="1:2" ht="12" customHeight="1"/>
    <row r="916" spans="1:2" ht="12" customHeight="1"/>
    <row r="917" spans="1:2" ht="12" customHeight="1"/>
    <row r="918" spans="1:2" ht="12" customHeight="1"/>
    <row r="919" spans="1:2" ht="12" customHeight="1"/>
    <row r="920" spans="1:2" ht="12" customHeight="1"/>
    <row r="921" spans="1:2" ht="12" customHeight="1"/>
    <row r="922" spans="1:2" ht="12" customHeight="1"/>
    <row r="923" spans="1:2" ht="12" customHeight="1"/>
    <row r="924" spans="1:2" ht="12" customHeight="1"/>
    <row r="925" spans="1:2" ht="12" customHeight="1">
      <c r="A925" s="5" t="s">
        <v>244</v>
      </c>
      <c r="B925" s="7"/>
    </row>
    <row r="926" spans="1:2" ht="12" customHeight="1"/>
    <row r="927" spans="1:2" ht="12" customHeight="1">
      <c r="B927" s="12" t="s">
        <v>245</v>
      </c>
    </row>
    <row r="928" spans="1:2"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sheetData>
  <hyperlinks>
    <hyperlink ref="B3" r:id="rId1" location="buildId/1fdbd40a-09b4-4c0f-86e1-604bddf7be8b/step/4" xr:uid="{00000000-0004-0000-0200-000000000000}"/>
    <hyperlink ref="B106" r:id="rId2" xr:uid="{00000000-0004-0000-0200-000001000000}"/>
    <hyperlink ref="B173" r:id="rId3" xr:uid="{00000000-0004-0000-0200-000002000000}"/>
    <hyperlink ref="B222" r:id="rId4" xr:uid="{00000000-0004-0000-0200-000003000000}"/>
    <hyperlink ref="B266" r:id="rId5" xr:uid="{00000000-0004-0000-0200-000004000000}"/>
    <hyperlink ref="B294" r:id="rId6" xr:uid="{00000000-0004-0000-0200-000005000000}"/>
    <hyperlink ref="B322" r:id="rId7" location="/Polaris/A19SHD57B9%2f%2fE57BJ%2f%2fE57BW_SPORTSMAN_570_SP_(2019)_(R03)/ENGINE%2c_EXHAUST_-_A19SHD57B9%2f%2fE57BJ%2f%2fE57BW/168100/168149" xr:uid="{00000000-0004-0000-0200-000006000000}"/>
    <hyperlink ref="B345" r:id="rId8" xr:uid="{00000000-0004-0000-0200-000007000000}"/>
    <hyperlink ref="B389" r:id="rId9" xr:uid="{00000000-0004-0000-0200-000008000000}"/>
    <hyperlink ref="B425" r:id="rId10" xr:uid="{00000000-0004-0000-0200-000009000000}"/>
    <hyperlink ref="B453" r:id="rId11" xr:uid="{00000000-0004-0000-0200-00000A000000}"/>
    <hyperlink ref="B794" r:id="rId12" xr:uid="{00000000-0004-0000-0200-00000B000000}"/>
    <hyperlink ref="B927" r:id="rId13" xr:uid="{00000000-0004-0000-0200-00000C000000}"/>
  </hyperlinks>
  <pageMargins left="0.75" right="0.75" top="1" bottom="1" header="0" footer="0"/>
  <pageSetup orientation="portrait"/>
  <drawing r:id="rId14"/>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MSRP_spreadsheet</vt:lpstr>
      <vt:lpstr>Supporting_Calculations</vt:lpstr>
      <vt:lpstr>Reciepts - Documentation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2019-02-19T04:55:32Z</dcterms:created>
  <dcterms:modified xsi:type="dcterms:W3CDTF">2019-02-19T04:56:40Z</dcterms:modified>
</cp:coreProperties>
</file>