
<file path=[Content_Types].xml><?xml version="1.0" encoding="utf-8"?>
<Types xmlns="http://schemas.openxmlformats.org/package/2006/content-types">
  <Default Extension="bin" ContentType="application/vnd.openxmlformats-officedocument.spreadsheetml.printerSettings"/>
  <Default Extension="png" ContentType="image/png"/>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Override PartName="/xl/workbook.xml" ContentType="application/vnd.openxmlformats-officedocument.spreadsheetml.sheet.main+xml"/>
  <Override PartName="/xl/drawings/drawing2.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worksheets/sheet3.xml" ContentType="application/vnd.openxmlformats-officedocument.spreadsheetml.worksheet+xml"/>
  <Override PartName="/xl/drawings/drawing1.xml" ContentType="application/vnd.openxmlformats-officedocument.drawing+xml"/>
  <Override PartName="/xl/worksheets/sheet1.xml" ContentType="application/vnd.openxmlformats-officedocument.spreadsheetml.worksheet+xml"/>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6"/>
  <workbookPr defaultThemeVersion="124226"/>
  <bookViews>
    <workbookView xWindow="0" yWindow="0" windowWidth="21600" windowHeight="9660"/>
  </bookViews>
  <sheets>
    <sheet name="MSRP_spreadsheet" sheetId="1" r:id="rId1"/>
    <sheet name="Supporting_Calculations" sheetId="2" r:id="rId2"/>
    <sheet name="Reciepts - Documentation" sheetId="3" r:id="rId3"/>
  </sheets>
  <definedNames>
    <definedName name="_xlnm.Print_Titles" localSheetId="0">MSRP_spreadsheet!$2:$2</definedName>
  </definedNames>
  <calcPr calcId="125725" fullCalcOnLoad="1"/>
</workbook>
</file>

<file path=xl/calcChain.xml><?xml version="1.0" encoding="utf-8"?>
<calcChain xmlns="http://schemas.openxmlformats.org/spreadsheetml/2006/main">
  <c r="G152" i="1"/>
  <c r="G113"/>
  <c r="G63"/>
  <c r="E48" i="2"/>
  <c r="E47"/>
  <c r="G105" i="1"/>
  <c r="A4" i="2"/>
  <c r="B1"/>
  <c r="C2"/>
  <c r="D2"/>
  <c r="E2"/>
  <c r="F2"/>
  <c r="B2"/>
  <c r="A1"/>
  <c r="E162" i="1"/>
  <c r="G141"/>
  <c r="G142"/>
  <c r="G143"/>
  <c r="G144"/>
  <c r="G145"/>
  <c r="G146"/>
  <c r="G147"/>
  <c r="G149"/>
  <c r="G153"/>
  <c r="G154"/>
  <c r="G155"/>
  <c r="G156"/>
  <c r="G157"/>
  <c r="G137"/>
  <c r="G24"/>
  <c r="G5"/>
  <c r="G8"/>
  <c r="G9"/>
  <c r="G10"/>
  <c r="G11"/>
  <c r="G12"/>
  <c r="G13"/>
  <c r="G14"/>
  <c r="G15"/>
  <c r="G16"/>
  <c r="G19"/>
  <c r="G20"/>
  <c r="G21"/>
  <c r="G22"/>
  <c r="G23"/>
  <c r="G25"/>
  <c r="G26"/>
  <c r="G27"/>
  <c r="G30"/>
  <c r="G31"/>
  <c r="G32"/>
  <c r="G33"/>
  <c r="G34"/>
  <c r="G35"/>
  <c r="G36"/>
  <c r="G37"/>
  <c r="G38"/>
  <c r="G39"/>
  <c r="G42"/>
  <c r="G43"/>
  <c r="G44"/>
  <c r="G45"/>
  <c r="G46"/>
  <c r="G47"/>
  <c r="G49"/>
  <c r="G51"/>
  <c r="G55"/>
  <c r="G56"/>
  <c r="G57"/>
  <c r="G58"/>
  <c r="G59"/>
  <c r="G60"/>
  <c r="G61"/>
  <c r="G62"/>
  <c r="G64"/>
  <c r="G67"/>
  <c r="G68"/>
  <c r="G69"/>
  <c r="G70"/>
  <c r="G71"/>
  <c r="G72"/>
  <c r="G73"/>
  <c r="G76"/>
  <c r="G77"/>
  <c r="G78"/>
  <c r="G79"/>
  <c r="G80"/>
  <c r="G81"/>
  <c r="G82"/>
  <c r="G86"/>
  <c r="G87"/>
  <c r="G88"/>
  <c r="G89"/>
  <c r="G90"/>
  <c r="G91"/>
  <c r="G92"/>
  <c r="G93"/>
  <c r="G94"/>
  <c r="G95"/>
  <c r="G96"/>
  <c r="G99"/>
  <c r="G100"/>
  <c r="G101"/>
  <c r="G102"/>
  <c r="G103"/>
  <c r="G104"/>
  <c r="G106"/>
  <c r="G109"/>
  <c r="G110"/>
  <c r="G111"/>
  <c r="G112"/>
  <c r="G114"/>
  <c r="G117"/>
  <c r="G118"/>
  <c r="G119"/>
  <c r="G120"/>
  <c r="G121"/>
  <c r="G122"/>
  <c r="G123"/>
  <c r="G124"/>
  <c r="G125"/>
  <c r="G126"/>
  <c r="G127"/>
  <c r="G128"/>
  <c r="G129"/>
  <c r="G130"/>
  <c r="G134"/>
  <c r="G138"/>
  <c r="G139"/>
  <c r="G140"/>
  <c r="G159"/>
  <c r="A15" i="2"/>
  <c r="A6"/>
  <c r="A7"/>
  <c r="A8"/>
  <c r="A9"/>
  <c r="A10"/>
  <c r="A11"/>
  <c r="A12"/>
  <c r="A13"/>
  <c r="A14"/>
  <c r="A17"/>
  <c r="A18"/>
  <c r="A19"/>
  <c r="A20"/>
  <c r="A21"/>
  <c r="A22"/>
  <c r="A23"/>
  <c r="A24"/>
  <c r="A25"/>
  <c r="A26"/>
  <c r="A28"/>
  <c r="A29"/>
  <c r="A30"/>
  <c r="A31"/>
  <c r="A32"/>
  <c r="A33"/>
  <c r="A34"/>
  <c r="A35"/>
  <c r="A36"/>
  <c r="A37"/>
  <c r="A38"/>
  <c r="A40"/>
  <c r="A41"/>
  <c r="A42"/>
  <c r="A43"/>
  <c r="A44"/>
  <c r="A45"/>
  <c r="A46"/>
  <c r="A47"/>
  <c r="A49"/>
  <c r="A50"/>
  <c r="A52"/>
  <c r="A53"/>
  <c r="A54"/>
  <c r="A55"/>
  <c r="A56"/>
  <c r="A57"/>
  <c r="A58"/>
  <c r="A59"/>
  <c r="A60"/>
  <c r="A61"/>
  <c r="A63"/>
  <c r="A65"/>
  <c r="A66"/>
  <c r="A67"/>
  <c r="A68"/>
  <c r="A69"/>
  <c r="A70"/>
  <c r="A71"/>
  <c r="A72"/>
  <c r="A74"/>
  <c r="A75"/>
  <c r="A76"/>
  <c r="A77"/>
  <c r="A78"/>
  <c r="A79"/>
  <c r="A80"/>
  <c r="A81"/>
  <c r="A83"/>
  <c r="A84"/>
  <c r="A85"/>
  <c r="A86"/>
  <c r="A87"/>
  <c r="A88"/>
  <c r="A89"/>
  <c r="A90"/>
  <c r="A91"/>
  <c r="A92"/>
  <c r="A93"/>
  <c r="A94"/>
  <c r="A95"/>
  <c r="A97"/>
  <c r="A98"/>
  <c r="A99"/>
  <c r="A100"/>
  <c r="A101"/>
  <c r="A102"/>
  <c r="A103"/>
  <c r="A105"/>
  <c r="A107"/>
  <c r="A108"/>
  <c r="A109"/>
  <c r="A110"/>
  <c r="A111"/>
  <c r="A112"/>
  <c r="A114"/>
  <c r="A115"/>
  <c r="A116"/>
  <c r="A117"/>
  <c r="A118"/>
  <c r="A119"/>
  <c r="A120"/>
  <c r="A121"/>
  <c r="A122"/>
  <c r="A123"/>
  <c r="A124"/>
  <c r="A125"/>
  <c r="A126"/>
  <c r="A127"/>
  <c r="A128"/>
  <c r="A132"/>
  <c r="A134"/>
  <c r="A135"/>
  <c r="A136"/>
  <c r="A137"/>
  <c r="A138"/>
  <c r="A139"/>
  <c r="A140"/>
  <c r="A141"/>
  <c r="A142"/>
  <c r="A143"/>
  <c r="A144"/>
  <c r="A145"/>
  <c r="A146"/>
  <c r="A147"/>
  <c r="A148"/>
  <c r="A149"/>
  <c r="A150"/>
  <c r="A151"/>
  <c r="F162" i="1"/>
  <c r="D162"/>
  <c r="C162"/>
  <c r="C164"/>
  <c r="G162"/>
</calcChain>
</file>

<file path=xl/sharedStrings.xml><?xml version="1.0" encoding="utf-8"?>
<sst xmlns="http://schemas.openxmlformats.org/spreadsheetml/2006/main" count="410" uniqueCount="277">
  <si>
    <t>Exhaust System</t>
  </si>
  <si>
    <t>Front Suspension</t>
  </si>
  <si>
    <t>Rear Suspension</t>
  </si>
  <si>
    <t>muffler</t>
  </si>
  <si>
    <t>Drivetrain</t>
  </si>
  <si>
    <t>track</t>
  </si>
  <si>
    <t>studs</t>
  </si>
  <si>
    <t>Air Management/Intake System</t>
  </si>
  <si>
    <t>Cooling System</t>
  </si>
  <si>
    <t>air pump plumbing</t>
  </si>
  <si>
    <t>jackshaft</t>
  </si>
  <si>
    <t>chaincase/gear box</t>
  </si>
  <si>
    <t>drive clutch</t>
  </si>
  <si>
    <t>driven clutch</t>
  </si>
  <si>
    <t>drive belt</t>
  </si>
  <si>
    <t>3-way exhaust catalyst</t>
  </si>
  <si>
    <t>diesel particulate filter</t>
  </si>
  <si>
    <t>oxidation catalyst</t>
  </si>
  <si>
    <t>secondary air pump</t>
  </si>
  <si>
    <t>skis</t>
  </si>
  <si>
    <t>shocks</t>
  </si>
  <si>
    <t>springs</t>
  </si>
  <si>
    <t>trailing arms/A-arms</t>
  </si>
  <si>
    <t>wheels</t>
  </si>
  <si>
    <t>hyfax/sliders</t>
  </si>
  <si>
    <t>mount points</t>
  </si>
  <si>
    <t>Noise/Vibration/Harshness</t>
  </si>
  <si>
    <t>radiator</t>
  </si>
  <si>
    <t>internal parts coating</t>
  </si>
  <si>
    <t>Chassis</t>
  </si>
  <si>
    <t>seat</t>
  </si>
  <si>
    <t>hood</t>
  </si>
  <si>
    <t>windshield</t>
  </si>
  <si>
    <t>skirting</t>
  </si>
  <si>
    <t>hood lining</t>
  </si>
  <si>
    <t>tunnel lining</t>
  </si>
  <si>
    <t>electric motor</t>
  </si>
  <si>
    <t>pistons/rings/connecting rods</t>
  </si>
  <si>
    <t>Fuel Management</t>
  </si>
  <si>
    <t>supercharger</t>
  </si>
  <si>
    <t>air box/air filter</t>
  </si>
  <si>
    <t>pipes/tubes</t>
  </si>
  <si>
    <t>heat management</t>
  </si>
  <si>
    <t>fan</t>
  </si>
  <si>
    <t>heat exchanger</t>
  </si>
  <si>
    <t>thermostat</t>
  </si>
  <si>
    <t>fuel tank</t>
  </si>
  <si>
    <t>battery(s)</t>
  </si>
  <si>
    <t>battery box</t>
  </si>
  <si>
    <t>hand guards</t>
  </si>
  <si>
    <t>throttle</t>
  </si>
  <si>
    <t>brake system</t>
  </si>
  <si>
    <t>Engine/Motor</t>
  </si>
  <si>
    <t>Electrical</t>
  </si>
  <si>
    <t>switches</t>
  </si>
  <si>
    <t>connectors</t>
  </si>
  <si>
    <t>fuses</t>
  </si>
  <si>
    <t>wire/cable</t>
  </si>
  <si>
    <t>lighting</t>
  </si>
  <si>
    <t>turbocharger</t>
  </si>
  <si>
    <t>spark-ignition/compression-ignition</t>
  </si>
  <si>
    <t>Description/Details</t>
  </si>
  <si>
    <t>tow hitch/rack</t>
  </si>
  <si>
    <t>12 VDC outlet</t>
  </si>
  <si>
    <t>handle bar hooks</t>
  </si>
  <si>
    <t>mirrors</t>
  </si>
  <si>
    <t>tachometer</t>
  </si>
  <si>
    <t>electric start</t>
  </si>
  <si>
    <t>boost bottle</t>
  </si>
  <si>
    <t>driveshaft/drive sprockets</t>
  </si>
  <si>
    <t>fiberglass packing</t>
  </si>
  <si>
    <t>handlebars/hooks/risers</t>
  </si>
  <si>
    <t>heated grips</t>
  </si>
  <si>
    <t>fuel line</t>
  </si>
  <si>
    <t>fuel filter</t>
  </si>
  <si>
    <t>fuel pressure regulator</t>
  </si>
  <si>
    <t>fuel pump</t>
  </si>
  <si>
    <t>carburetor</t>
  </si>
  <si>
    <t>throttle body</t>
  </si>
  <si>
    <t>fuel injector (PFI, SDI, DI)</t>
  </si>
  <si>
    <t>rotary valve</t>
  </si>
  <si>
    <t>reed valve</t>
  </si>
  <si>
    <t>intercooler</t>
  </si>
  <si>
    <t>steering components</t>
  </si>
  <si>
    <t>clutch adaptor</t>
  </si>
  <si>
    <t>cvt guarding/cover</t>
  </si>
  <si>
    <t>coolant pump</t>
  </si>
  <si>
    <t>fabrication</t>
  </si>
  <si>
    <t>reverse</t>
  </si>
  <si>
    <t>bulkhead modification</t>
  </si>
  <si>
    <t>tunnel modification</t>
  </si>
  <si>
    <t>motor mount</t>
  </si>
  <si>
    <t>motor charger</t>
  </si>
  <si>
    <t>contactor</t>
  </si>
  <si>
    <t>motor controller</t>
  </si>
  <si>
    <t>injector controller</t>
  </si>
  <si>
    <t>boost controller</t>
  </si>
  <si>
    <t>exhaust gas temperature (EGT) sensor</t>
  </si>
  <si>
    <t>general sensor(s)</t>
  </si>
  <si>
    <t>Component</t>
  </si>
  <si>
    <t>Mfg. quote + 50%</t>
  </si>
  <si>
    <t>Whls. + 50%</t>
  </si>
  <si>
    <t>auxiliary energy sources</t>
  </si>
  <si>
    <t>Notes:</t>
  </si>
  <si>
    <t>1. Add additional rows under appropriate heading to include non-listed components/modifications</t>
  </si>
  <si>
    <t>Per Item MSRP</t>
  </si>
  <si>
    <t>Factory options utilized on competition sled</t>
  </si>
  <si>
    <t>engine calibration software</t>
  </si>
  <si>
    <t>engine calibration hardware</t>
  </si>
  <si>
    <r>
      <t xml:space="preserve">2. </t>
    </r>
    <r>
      <rPr>
        <b/>
        <sz val="8"/>
        <rFont val="Arial"/>
        <family val="2"/>
      </rPr>
      <t>Component MSRP based on Manufacturing Quote + 50%:</t>
    </r>
    <r>
      <rPr>
        <sz val="8"/>
        <rFont val="Arial"/>
        <family val="2"/>
      </rPr>
      <t xml:space="preserve"> Quote for 5,000 units = $500,000, per item MSRP would equal $500,000 / 5,000 x 1.5 = $150.00/ea</t>
    </r>
  </si>
  <si>
    <r>
      <t xml:space="preserve">3. </t>
    </r>
    <r>
      <rPr>
        <b/>
        <sz val="8"/>
        <rFont val="Arial"/>
        <family val="2"/>
      </rPr>
      <t>Component MSRP based on Wholesale Price + 50%:</t>
    </r>
    <r>
      <rPr>
        <sz val="8"/>
        <rFont val="Arial"/>
        <family val="2"/>
      </rPr>
      <t xml:space="preserve"> quote for wholesale is $245, per item MSRP would equal $245 x 1.5 = $367.50</t>
    </r>
  </si>
  <si>
    <t>6. Diesel, hybrid electric, and full electric base sled MSRP: reduce chassis cost by 40% i.e., complete base snowmobile with factory engine is $8,000, base MSRP would equal $8,000 x 0.6 = $4800</t>
  </si>
  <si>
    <t>head</t>
  </si>
  <si>
    <t>cylinder</t>
  </si>
  <si>
    <t>turbocharger/supercharger plumbing</t>
  </si>
  <si>
    <t>Total</t>
  </si>
  <si>
    <t>Subtotals:</t>
  </si>
  <si>
    <t>other</t>
  </si>
  <si>
    <t>Sled MSRP or Highest Value of modified components</t>
  </si>
  <si>
    <t>pulley</t>
  </si>
  <si>
    <t>belts</t>
  </si>
  <si>
    <t xml:space="preserve"> </t>
  </si>
  <si>
    <t>Retail cost of added component</t>
  </si>
  <si>
    <t>Retail of most expensive part +50% for substituted component</t>
  </si>
  <si>
    <r>
      <t xml:space="preserve">4. </t>
    </r>
    <r>
      <rPr>
        <b/>
        <sz val="8"/>
        <rFont val="Arial"/>
        <family val="2"/>
      </rPr>
      <t>Component MSRP based on Retail Price for components that are added to sled.</t>
    </r>
  </si>
  <si>
    <r>
      <t xml:space="preserve">5. </t>
    </r>
    <r>
      <rPr>
        <b/>
        <sz val="8"/>
        <rFont val="Arial"/>
        <family val="2"/>
      </rPr>
      <t>For substituted components, MSRP based on (higher retail price + 50%) - mfg MSRP:</t>
    </r>
    <r>
      <rPr>
        <sz val="8"/>
        <rFont val="Arial"/>
        <family val="2"/>
      </rPr>
      <t xml:space="preserve"> Example, if mfg skis are $400 and aftermarket skis are $325, cost of substitution is ($400*1.5) - $400=$200 to reflect increased customer value.</t>
    </r>
  </si>
  <si>
    <t>2018 model year base sled (reflects engine choice)</t>
  </si>
  <si>
    <t>Comments</t>
  </si>
  <si>
    <t>2018 MSRP Report</t>
  </si>
  <si>
    <t>University of Minnesota Twin Cities</t>
  </si>
  <si>
    <t>2018 Polaris Switchback Pro S</t>
  </si>
  <si>
    <t>Base Sled Price</t>
  </si>
  <si>
    <t>Description</t>
  </si>
  <si>
    <t>Links/Comments</t>
  </si>
  <si>
    <t>http://www.polaris.com/en-us/snowmobiles/600-switchback-pro-s</t>
  </si>
  <si>
    <t>http://www.polaris.com/en-us/snowmobiles/600-switchback-adventure</t>
  </si>
  <si>
    <t>Parts Unlimited Heavy Duty Universal Hitch - 4504-0062</t>
  </si>
  <si>
    <t>Tow Hitch</t>
  </si>
  <si>
    <t>https://www.denniskirk.com/parts-unlimited/heavy-duty-universal-hitch-4504-0062.p518081.prd/518081.sku</t>
  </si>
  <si>
    <t>Stock</t>
  </si>
  <si>
    <t>N/A</t>
  </si>
  <si>
    <t>Stock from Switchback Adventure</t>
  </si>
  <si>
    <t>12V VDC Outlet</t>
  </si>
  <si>
    <t>https://snowmobiles.polaris.com/en-us/parts/#/Polaris/S16DA6PEL%2f%2fPSL_600_SWITCHBACK_ADVENTURE%2f%2fINTL_(2016)_(R03)/ELECTRICAL%2c_SWITCHES%2c_SENSORS_and_COMPONENTS_-_S16DA6PEL%2f%2fPSL_(49SNOWELECT15SBADV6)/123165/123243</t>
  </si>
  <si>
    <t>Pro S does not come with outlet, so the parts website price for outlet included on Adventure model was added</t>
  </si>
  <si>
    <t>Stock 600cc SDI 2-stroke</t>
  </si>
  <si>
    <t>Stock SDI system and injectors</t>
  </si>
  <si>
    <t>Lengthened for lab emissions competition requirements. As per rule 10.5.9.1, stock fuel lines will be utilized in a production version</t>
  </si>
  <si>
    <t>Fuel Quick Connects</t>
  </si>
  <si>
    <t>fuel quick connects</t>
  </si>
  <si>
    <t>Jiffy Tite AN-6</t>
  </si>
  <si>
    <t>As per rule 10.5.9.1, the value of quick connectors is not added to the MSRP, as they were added to meet competition requirements and would not be included on a production version</t>
  </si>
  <si>
    <t>Camso Storm 150</t>
  </si>
  <si>
    <t>coolant quick connects</t>
  </si>
  <si>
    <t>Jiffy Tite AN-16</t>
  </si>
  <si>
    <t>exhaust heat wrap</t>
  </si>
  <si>
    <t>Heraeus 3-Way 1:20:1 Catalyst 72x130mm</t>
  </si>
  <si>
    <t>Quoted price of 90-100 USD, dependant on price of materials</t>
  </si>
  <si>
    <t>Exhasut heat shield</t>
  </si>
  <si>
    <t>Dynojet ResearchPower Commander V Software and Power Core Suite</t>
  </si>
  <si>
    <t>O2 Sensor</t>
  </si>
  <si>
    <t>Dynojet Single Channel Autotune for Power Commander V</t>
  </si>
  <si>
    <t>Fuel Line</t>
  </si>
  <si>
    <t>https://www.summitracing.com/parts/dac-93036?seid=srese1&amp;cm_mmc=pla-google-_-shopping-_-srese1-_-dayco&amp;gclid=EAIaIQobChMI7-CDx8Cu2QIVyrbACh2gcA6sEAQYASABEgI6yPD_BwE</t>
  </si>
  <si>
    <t>Calcultion</t>
  </si>
  <si>
    <t>(33.97*6)/25</t>
  </si>
  <si>
    <t xml:space="preserve">$33.97 for 25 feet of hose, 6 feet used. This hose was used to lengthen fuel lines and accept quick connects for meeting competition rules for the lab emissiosn event. Per rule 10.5.9.1, on a production sled, the stock fuel line setup would be utilized. </t>
  </si>
  <si>
    <t>http://www.jegs.com/i/Jiffy-tite/517/21506/10002/-1</t>
  </si>
  <si>
    <t>http://www.jegs.com/i/Jiffy-tite/517/22506/10002/-1</t>
  </si>
  <si>
    <t>(33.53*2)+(20.10*2)</t>
  </si>
  <si>
    <t xml:space="preserve">2 sets of Jiffy-tite quick connects were added in order to meet lab emissions requirements. Per rule 10.5.9.1, quick connects would not be included on a production sled, but a stock style fuel line setup without extra quick connects. </t>
  </si>
  <si>
    <t xml:space="preserve">Quote for average of $95 given by Heraeus, see documentation. </t>
  </si>
  <si>
    <t>Muffler</t>
  </si>
  <si>
    <t>400 square inches of 14ga mild steel used in design</t>
  </si>
  <si>
    <t>4'x8"=4600 square inches</t>
  </si>
  <si>
    <t>$103 for 4600 square inches = $8.96 for 400 square inches</t>
  </si>
  <si>
    <t>7.5 inches of 2 inch perforated tube</t>
  </si>
  <si>
    <t>4 90 degree bends</t>
  </si>
  <si>
    <t>24 inches for $30.95, 7.5 inches used, (7.5*30.95)/24 = $9.6718</t>
  </si>
  <si>
    <t>https://www.amazon.com/CHOPPERS-1220-24-Universal-Packing-Stainless/dp/B0041CAFXK</t>
  </si>
  <si>
    <t>http://www.sharpeproducts.com/store/steel-2-pipe-90-economy-formed-elbow-1813-ir?productId=11735</t>
  </si>
  <si>
    <t>https://www.discountsteel.com/items/A1008_Cold_Rolled_Steel_Sheet.cfm?item_id=158&amp;size_no=6&amp;sku_no=36&amp;pieceLength=cut&amp;wid_ft=0&amp;wid_in=0&amp;wid_fraction=0&amp;len_ft=0&amp;len_in=0&amp;len_fraction=0&amp;itemComments=&amp;qty=1#skus</t>
  </si>
  <si>
    <t xml:space="preserve">welding is estimated at 3 hours of work at $50 per hour, for a total cost of $150. </t>
  </si>
  <si>
    <t>Stock exhasut</t>
  </si>
  <si>
    <t>https://snowmobiles.polaris.com/en-us/parts/#/s/POL/S16DA6PEL%2fPSL//1/</t>
  </si>
  <si>
    <t>4*6.61 = $26.44</t>
  </si>
  <si>
    <t>Custom muffler total = 150+9.67+26.44+4.96+6.97 = 198.04 manufacturing cost</t>
  </si>
  <si>
    <t>retail cost of our muffler is $198.04*1.5 = 297.06</t>
  </si>
  <si>
    <t xml:space="preserve">Our muffler desing is no more complex than a stock muffler and was designed primarily to house the catalyst. </t>
  </si>
  <si>
    <t xml:space="preserve">Muffler is stock equivalent, and designed to incorporate the catalyst. As per rule 10.5.9.1, such a muffler would be included in a production version. </t>
  </si>
  <si>
    <t xml:space="preserve">Custom muffler design, demonstrating the simple, three-chamber design, the same basic multi-chamber design as the stock muffler, that passes the exhaust down, upwards, and back down through chambers to quiet the sled. </t>
  </si>
  <si>
    <t xml:space="preserve">150+9.67+26.44+4.96+6.97 = 198.04 manufacturing cost of muffler. Retial cost was found by adding 50%, or $198.04*1.5 = $297.06. More detail can be found on the documentation tab under Muffler. </t>
  </si>
  <si>
    <t>Catalyst</t>
  </si>
  <si>
    <t>Heat Management</t>
  </si>
  <si>
    <t>$348.69 for a 4ft by 12 ft sheet = 6192 square inches</t>
  </si>
  <si>
    <t>8"x12" of 0.09 inch aluminum sheet for heat shield = 96 square inches</t>
  </si>
  <si>
    <t>(96*348.69)/6192 = $5.41 for heat shield</t>
  </si>
  <si>
    <t>Aluminum Heat Shield</t>
  </si>
  <si>
    <t>(96*348.69)/6192</t>
  </si>
  <si>
    <t xml:space="preserve">Converting price of large aluminum sheet to the amount used. See documentation tab for details. </t>
  </si>
  <si>
    <t>Exhaust Heat Wrap</t>
  </si>
  <si>
    <t>https://www.summitracing.com/parts/aaf-all34250/overview/</t>
  </si>
  <si>
    <t>https://www.discountsteel.com/items/6061_Aluminum_Sheet.cfm?item_id=140&amp;size_no=5&amp;pieceLength=full&amp;wid_ft=0&amp;wid_in=0&amp;wid_fraction=0&amp;len_ft=0&amp;len_in=0&amp;len_fraction=0&amp;itemComments=&amp;qty=1#skus</t>
  </si>
  <si>
    <t>Allstar Performance Exhaust Wrap</t>
  </si>
  <si>
    <t>Fabrication costs built into muffler estimation</t>
  </si>
  <si>
    <t>Track</t>
  </si>
  <si>
    <t>https://snowmobiles.polaris.com/en-us/shop/accessories/tracks-studs/2839370/</t>
  </si>
  <si>
    <t>https://snowmobiles.polaris.com/en-us/shop/accessories/tracks-studs/2839307/</t>
  </si>
  <si>
    <t>https://camso.co/en/products-solutions/snowmobile/products/storm-150?brand=35&amp;model=487&amp;year=2016&amp;pr=PS54</t>
  </si>
  <si>
    <t>https://camso.co/en/products-solutions/snowmobile/products/cobra?brand=35&amp;model=487&amp;year=2016&amp;pr=PS06</t>
  </si>
  <si>
    <t>$779.99-$729.99 = $50 added</t>
  </si>
  <si>
    <t>Rule 10.5.11 Diffference between substituted components</t>
  </si>
  <si>
    <t xml:space="preserve">On-trail traction, control, and efficiency are ranked as the top three characteristics on both tracks, and are in the same order according to Camso. </t>
  </si>
  <si>
    <t xml:space="preserve">Rule 10.5.9.1, quick connects were added in order to satisfy lab emissions event requirements. The coolant hose that they are in would remain unmodified as stock in a production vehicle. </t>
  </si>
  <si>
    <t>Exhaust Packing</t>
  </si>
  <si>
    <t>https://www.summitracing.com/parts/fmf-010589</t>
  </si>
  <si>
    <t>flex seal</t>
  </si>
  <si>
    <t>1 quart can of Flex Seal was used to coat parts of the the inside of the hood, side panels, and tunnel.</t>
  </si>
  <si>
    <t>Flex Seal</t>
  </si>
  <si>
    <t>https://www.flexsealproducts.com/product/flex-seal-liquid/</t>
  </si>
  <si>
    <t>Software availible for free from Dynojet website</t>
  </si>
  <si>
    <t>Packing used in Muffler. Cost added here, not in muffler section</t>
  </si>
  <si>
    <t>Digital to analog converter</t>
  </si>
  <si>
    <t>Custom Circuit</t>
  </si>
  <si>
    <t>Ethanol Sensor</t>
  </si>
  <si>
    <t>Wrap</t>
  </si>
  <si>
    <t>ArcticFx full sled wrap</t>
  </si>
  <si>
    <t>vinyl wrap</t>
  </si>
  <si>
    <t>The team has included the wrap due to rule 10.5.8, miscellaneous changes/aesthetics. The factory graphics that come stock would be utilized in a production model. The wrap ordered for the competition is used to help represent our team's many sponsors.</t>
  </si>
  <si>
    <t>fire extinguisher mount</t>
  </si>
  <si>
    <t>fire extinguisher</t>
  </si>
  <si>
    <t>wrap</t>
  </si>
  <si>
    <t>Fire Extinguisher Mount</t>
  </si>
  <si>
    <t xml:space="preserve">See above section for heat management for reciept for large sheet of aluminum. </t>
  </si>
  <si>
    <t>2.5' x 8" 0.09 Aluminum sheet = 240 square inches</t>
  </si>
  <si>
    <t>(240*348.69)/6192  = $13.52 for 240 square inches</t>
  </si>
  <si>
    <t>Plus one hour of labor for bending/waterjetting at $50 per hour</t>
  </si>
  <si>
    <t>Total cost = 50+13.52 = $63.52</t>
  </si>
  <si>
    <t>Fire Extinguisher</t>
  </si>
  <si>
    <t>https://www.amazon.com/Kidde-46622701-Extinguisher-Vehicle-Bracket/dp/B005JZ4LHO/ref=sr_1_25?s=hi&amp;ie=UTF8&amp;qid=1518977387&amp;sr=1-25&amp;keywords=kidde+fire+extinguisher</t>
  </si>
  <si>
    <t>2.5' x 8" 0.09 Aluminum sheet = 240 square inches. (240*348.69)/6192  = $13.52 for 240 square inches. Total cost = 50+13.52 = $63.52</t>
  </si>
  <si>
    <t>Cost obtained using sheet aluminum price in heat management section of documentation tab. Price for aluminum used was calculated, then labor was included for final cost. More detail in documentation tab</t>
  </si>
  <si>
    <t>Mount was designed only to accept the competition-required fire extinguisher, and would not be present on a production vehicle</t>
  </si>
  <si>
    <t xml:space="preserve">Fire extinguisher was added to meet competition requirements. It would not be included in a base production sled. </t>
  </si>
  <si>
    <t>Kiddie 3lb dry chemical A/B/C fire extinguisher</t>
  </si>
  <si>
    <t>Koso North America Dual Exhaust Gas Temperature Meter w/Fast-Response Sensors</t>
  </si>
  <si>
    <t xml:space="preserve">Used for development only. The extra sensors are not connected to the ECU or Power Comander V and do not alter tuning in any way. This gauge would not be included in production model. </t>
  </si>
  <si>
    <t>EGT Gauge with 2 sensors</t>
  </si>
  <si>
    <t>Power Commander V / Engine Tuning Hardware</t>
  </si>
  <si>
    <t>https://cart.dynojet.com/p-2644-powercommander-v-fuel-ignition.aspx</t>
  </si>
  <si>
    <t>Power Commander V Fuel + Ignition</t>
  </si>
  <si>
    <t xml:space="preserve">Used for Development only. Per rule 10.5.9.1, stock ECU would have the capability to be tuned by manufacturer. </t>
  </si>
  <si>
    <t>Autotune Module</t>
  </si>
  <si>
    <t>https://cart.dynojet.com/p-1613-autotune-single-channel.aspx</t>
  </si>
  <si>
    <t>O2 Sensor Module</t>
  </si>
  <si>
    <t>Bosch Oxygen Sensor</t>
  </si>
  <si>
    <t xml:space="preserve">The O2 sensor itself is utilized by the tune and adds value to the sled. The cost fo the sensor is included in the Autotune price, but the sensor alone was added to the MSRP as the Autotune unit is used for development only. </t>
  </si>
  <si>
    <t>Software</t>
  </si>
  <si>
    <t>http://www.dynojet.com/downloads/default.aspx</t>
  </si>
  <si>
    <t>Digital to analog sensor</t>
  </si>
  <si>
    <t>Bill of Materials used to make circuit</t>
  </si>
  <si>
    <t>https://www.summitracing.com/parts/nal-13577379?seid=srese1&amp;cm_mmc=pla-google-_-shopping-_-srese1-_-chevrolet-performance&amp;gclid=EAIaIQobChMIv4-T6Zuw2QIV0brACh2sowEuEAQYCCABEgIMkvD_BwE</t>
  </si>
  <si>
    <t>Continental Ethanol Sensor</t>
  </si>
  <si>
    <t xml:space="preserve">The ethanol sensor itself adds value in the ability to run on flex fuel, therefore, it would be included on a production vehicle, and is included. </t>
  </si>
  <si>
    <t>The SB Pro S retains basic features of the Adventure (137 inch track, 600cc 2-stoke engine), but does not include some additional accessories that come on the Adventure model, such as a two-up seat or cargo boxes. For competition, these added Adventure model accessories were removed.</t>
  </si>
  <si>
    <t xml:space="preserve">Rule 10.5.9.1. Original track was damaged by an improperly installed bolt, resulting in irrepairable damage to the track. It was replaced with a very similar track of the same brand, size, and characteristics. Camso website screenshots on Documentation tab show that Camso ranks both tracks as having similar characteristics. </t>
  </si>
  <si>
    <t>Custom manufactured aluminum mount</t>
  </si>
  <si>
    <t>Used to add O2 sensor functionality to the Power Commander. Per rule 10.5.9.1, the stock ECU would accept the input from the O2 sensor in a production model. The PCV/Autotune were used for ease of calibration</t>
  </si>
  <si>
    <t xml:space="preserve">Circuit added so that the ethanol sensor can be used by the power commander. In a production model, the stock ECU should be able to handle this signal. Standalone ECUs used by the team in the past have all had this capability. </t>
  </si>
  <si>
    <t>Kill Switch</t>
  </si>
  <si>
    <t>http://www.proarmor.com/product_p/a040021.htm</t>
  </si>
  <si>
    <t>http://www.proarmor.com/product_p/a040023.htm</t>
  </si>
  <si>
    <t>digital to analog converter</t>
  </si>
  <si>
    <t>ethanol sensor</t>
  </si>
  <si>
    <t>kill switch</t>
  </si>
  <si>
    <t>34.95+11.95 = 46.90</t>
  </si>
  <si>
    <t xml:space="preserve">Kill switch and wrist strap added to comply with competition rules. Only the stock kill switch will be included on the base production sled. </t>
  </si>
</sst>
</file>

<file path=xl/styles.xml><?xml version="1.0" encoding="utf-8"?>
<styleSheet xmlns="http://schemas.openxmlformats.org/spreadsheetml/2006/main">
  <numFmts count="3">
    <numFmt numFmtId="6" formatCode="&quot;$&quot;#,##0_);[Red]\(&quot;$&quot;#,##0\)"/>
    <numFmt numFmtId="44" formatCode="_(&quot;$&quot;* #,##0.00_);_(&quot;$&quot;* \(#,##0.00\);_(&quot;$&quot;* &quot;-&quot;??_);_(@_)"/>
    <numFmt numFmtId="43" formatCode="_(* #,##0.00_);_(* \(#,##0.00\);_(* &quot;-&quot;??_);_(@_)"/>
  </numFmts>
  <fonts count="13">
    <font>
      <sz val="10"/>
      <name val="Arial"/>
    </font>
    <font>
      <sz val="10"/>
      <name val="Arial"/>
      <family val="2"/>
    </font>
    <font>
      <b/>
      <sz val="10"/>
      <name val="Arial"/>
      <family val="2"/>
    </font>
    <font>
      <sz val="10"/>
      <name val="Arial"/>
      <family val="2"/>
    </font>
    <font>
      <sz val="8"/>
      <name val="Arial"/>
      <family val="2"/>
    </font>
    <font>
      <b/>
      <i/>
      <sz val="10"/>
      <name val="Arial"/>
      <family val="2"/>
    </font>
    <font>
      <b/>
      <sz val="8"/>
      <name val="Arial"/>
      <family val="2"/>
    </font>
    <font>
      <sz val="10"/>
      <name val="ArialMT"/>
    </font>
    <font>
      <sz val="18"/>
      <name val="Arial"/>
      <family val="2"/>
    </font>
    <font>
      <sz val="36"/>
      <name val="Arial"/>
      <family val="2"/>
    </font>
    <font>
      <sz val="10"/>
      <name val="Arial"/>
    </font>
    <font>
      <sz val="10"/>
      <color rgb="FF000000"/>
      <name val="Arial"/>
      <family val="2"/>
    </font>
    <font>
      <sz val="10"/>
      <color rgb="FF111111"/>
      <name val="Arial"/>
      <family val="2"/>
    </font>
  </fonts>
  <fills count="7">
    <fill>
      <patternFill patternType="none"/>
    </fill>
    <fill>
      <patternFill patternType="gray125"/>
    </fill>
    <fill>
      <patternFill patternType="solid">
        <fgColor theme="5" tint="0.39997558519241921"/>
        <bgColor indexed="64"/>
      </patternFill>
    </fill>
    <fill>
      <patternFill patternType="solid">
        <fgColor theme="5" tint="0.79998168889431442"/>
        <bgColor indexed="64"/>
      </patternFill>
    </fill>
    <fill>
      <patternFill patternType="solid">
        <fgColor theme="5" tint="0.59999389629810485"/>
        <bgColor indexed="64"/>
      </patternFill>
    </fill>
    <fill>
      <patternFill patternType="solid">
        <fgColor theme="2"/>
        <bgColor indexed="64"/>
      </patternFill>
    </fill>
    <fill>
      <patternFill patternType="solid">
        <fgColor theme="0"/>
        <bgColor indexed="64"/>
      </patternFill>
    </fill>
  </fills>
  <borders count="1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double">
        <color indexed="64"/>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s>
  <cellStyleXfs count="3">
    <xf numFmtId="0" fontId="0" fillId="0" borderId="0"/>
    <xf numFmtId="43" fontId="1" fillId="0" borderId="0" applyFont="0" applyFill="0" applyBorder="0" applyAlignment="0" applyProtection="0"/>
    <xf numFmtId="44" fontId="10" fillId="0" borderId="0" applyFont="0" applyFill="0" applyBorder="0" applyAlignment="0" applyProtection="0"/>
  </cellStyleXfs>
  <cellXfs count="79">
    <xf numFmtId="0" fontId="0" fillId="0" borderId="0" xfId="0"/>
    <xf numFmtId="0" fontId="0" fillId="0" borderId="1" xfId="0" applyBorder="1"/>
    <xf numFmtId="0" fontId="5" fillId="0" borderId="0" xfId="0" applyFont="1" applyAlignment="1">
      <alignment horizontal="center"/>
    </xf>
    <xf numFmtId="0" fontId="0" fillId="0" borderId="2" xfId="0" applyBorder="1"/>
    <xf numFmtId="0" fontId="3" fillId="0" borderId="1" xfId="0" applyFont="1" applyBorder="1" applyAlignment="1">
      <alignment horizontal="center" vertical="center"/>
    </xf>
    <xf numFmtId="0" fontId="3" fillId="0" borderId="1" xfId="0" applyFont="1" applyBorder="1" applyAlignment="1">
      <alignment horizontal="center" vertical="center" wrapText="1"/>
    </xf>
    <xf numFmtId="6" fontId="3" fillId="0" borderId="1" xfId="0" applyNumberFormat="1" applyFont="1" applyBorder="1" applyAlignment="1">
      <alignment horizontal="center" vertical="center"/>
    </xf>
    <xf numFmtId="0" fontId="0" fillId="0" borderId="1" xfId="0" applyBorder="1" applyAlignment="1">
      <alignment vertical="center"/>
    </xf>
    <xf numFmtId="0" fontId="3" fillId="0" borderId="1" xfId="0" applyFont="1" applyBorder="1" applyAlignment="1">
      <alignment vertical="center"/>
    </xf>
    <xf numFmtId="0" fontId="0" fillId="0" borderId="1" xfId="1" applyNumberFormat="1" applyFont="1" applyBorder="1" applyAlignment="1">
      <alignment horizontal="left" vertical="center"/>
    </xf>
    <xf numFmtId="0" fontId="0" fillId="0" borderId="1" xfId="0" applyBorder="1" applyAlignment="1">
      <alignment horizontal="left" vertical="center"/>
    </xf>
    <xf numFmtId="0" fontId="0" fillId="0" borderId="1" xfId="0" applyFill="1" applyBorder="1" applyAlignment="1">
      <alignment vertical="center"/>
    </xf>
    <xf numFmtId="0" fontId="2" fillId="0" borderId="0" xfId="0" applyFont="1" applyAlignment="1">
      <alignment horizontal="center"/>
    </xf>
    <xf numFmtId="0" fontId="7" fillId="0" borderId="0" xfId="0" applyFont="1"/>
    <xf numFmtId="0" fontId="2" fillId="0" borderId="3" xfId="0" applyFont="1" applyFill="1" applyBorder="1" applyAlignment="1">
      <alignment horizontal="center"/>
    </xf>
    <xf numFmtId="0" fontId="2" fillId="2" borderId="3" xfId="0" applyFont="1" applyFill="1" applyBorder="1" applyAlignment="1">
      <alignment horizontal="center"/>
    </xf>
    <xf numFmtId="0" fontId="2" fillId="2" borderId="1" xfId="0" applyFont="1" applyFill="1" applyBorder="1"/>
    <xf numFmtId="0" fontId="3" fillId="3" borderId="2" xfId="0" applyFont="1" applyFill="1" applyBorder="1" applyAlignment="1">
      <alignment horizontal="center" wrapText="1"/>
    </xf>
    <xf numFmtId="0" fontId="0" fillId="3" borderId="1" xfId="0" applyFill="1" applyBorder="1"/>
    <xf numFmtId="0" fontId="0" fillId="4" borderId="1" xfId="0" applyFill="1" applyBorder="1"/>
    <xf numFmtId="0" fontId="2" fillId="4" borderId="1" xfId="0" applyFont="1" applyFill="1" applyBorder="1" applyAlignment="1">
      <alignment vertical="center"/>
    </xf>
    <xf numFmtId="0" fontId="3" fillId="4" borderId="1" xfId="0" applyFont="1" applyFill="1" applyBorder="1" applyAlignment="1">
      <alignment horizontal="center" vertical="center" wrapText="1"/>
    </xf>
    <xf numFmtId="0" fontId="3" fillId="4" borderId="1" xfId="0" applyFont="1" applyFill="1" applyBorder="1" applyAlignment="1">
      <alignment horizontal="center" vertical="center"/>
    </xf>
    <xf numFmtId="0" fontId="1" fillId="0" borderId="1" xfId="0" applyFont="1" applyBorder="1" applyAlignment="1">
      <alignment horizontal="center" vertical="center" wrapText="1"/>
    </xf>
    <xf numFmtId="0" fontId="9" fillId="0" borderId="1" xfId="0" applyFont="1" applyBorder="1" applyAlignment="1">
      <alignment horizontal="center" vertical="center"/>
    </xf>
    <xf numFmtId="0" fontId="0" fillId="5" borderId="1" xfId="0" applyFill="1" applyBorder="1"/>
    <xf numFmtId="0" fontId="1" fillId="0" borderId="0" xfId="0" applyFont="1"/>
    <xf numFmtId="0" fontId="1" fillId="4" borderId="0" xfId="0" applyFont="1" applyFill="1"/>
    <xf numFmtId="0" fontId="0" fillId="4" borderId="0" xfId="0" applyFill="1"/>
    <xf numFmtId="0" fontId="1" fillId="3" borderId="1" xfId="0" applyFont="1" applyFill="1" applyBorder="1"/>
    <xf numFmtId="0" fontId="0" fillId="5" borderId="1" xfId="0" applyFill="1" applyBorder="1" applyAlignment="1">
      <alignment vertical="center"/>
    </xf>
    <xf numFmtId="0" fontId="3" fillId="5" borderId="1" xfId="0" applyFont="1" applyFill="1" applyBorder="1" applyAlignment="1">
      <alignment horizontal="center" vertical="center"/>
    </xf>
    <xf numFmtId="44" fontId="3" fillId="5" borderId="1" xfId="2" applyFont="1" applyFill="1" applyBorder="1" applyAlignment="1">
      <alignment horizontal="center" vertical="center"/>
    </xf>
    <xf numFmtId="0" fontId="1" fillId="5" borderId="1" xfId="0" applyFont="1" applyFill="1" applyBorder="1" applyAlignment="1">
      <alignment horizontal="center" vertical="center" wrapText="1"/>
    </xf>
    <xf numFmtId="0" fontId="1" fillId="5" borderId="1" xfId="0" applyFont="1" applyFill="1" applyBorder="1"/>
    <xf numFmtId="0" fontId="2" fillId="5" borderId="1" xfId="0" applyFont="1" applyFill="1" applyBorder="1"/>
    <xf numFmtId="0" fontId="1" fillId="5" borderId="1" xfId="0" applyFont="1" applyFill="1" applyBorder="1" applyAlignment="1">
      <alignment wrapText="1"/>
    </xf>
    <xf numFmtId="0" fontId="3" fillId="5" borderId="1" xfId="0" applyFont="1" applyFill="1" applyBorder="1" applyAlignment="1">
      <alignment vertical="center"/>
    </xf>
    <xf numFmtId="0" fontId="1" fillId="5" borderId="1" xfId="0" applyFont="1" applyFill="1" applyBorder="1" applyAlignment="1">
      <alignment vertical="center"/>
    </xf>
    <xf numFmtId="0" fontId="3" fillId="5" borderId="1" xfId="0" applyFont="1" applyFill="1" applyBorder="1" applyAlignment="1">
      <alignment horizontal="center" vertical="center" wrapText="1"/>
    </xf>
    <xf numFmtId="0" fontId="1" fillId="0" borderId="4" xfId="0" applyFont="1" applyFill="1" applyBorder="1" applyAlignment="1">
      <alignment horizontal="center" vertical="center" wrapText="1"/>
    </xf>
    <xf numFmtId="0" fontId="11" fillId="5" borderId="0" xfId="0" applyFont="1" applyFill="1"/>
    <xf numFmtId="0" fontId="2" fillId="4" borderId="1" xfId="0" applyFont="1" applyFill="1" applyBorder="1"/>
    <xf numFmtId="0" fontId="0" fillId="6" borderId="0" xfId="0" applyFill="1"/>
    <xf numFmtId="0" fontId="0" fillId="6" borderId="1" xfId="0" applyFill="1" applyBorder="1" applyAlignment="1">
      <alignment vertical="center"/>
    </xf>
    <xf numFmtId="0" fontId="3" fillId="6" borderId="1" xfId="0" applyFont="1" applyFill="1" applyBorder="1" applyAlignment="1">
      <alignment horizontal="center" vertical="center"/>
    </xf>
    <xf numFmtId="0" fontId="0" fillId="2" borderId="1" xfId="0" applyFill="1" applyBorder="1"/>
    <xf numFmtId="0" fontId="0" fillId="0" borderId="1" xfId="0" applyFill="1" applyBorder="1"/>
    <xf numFmtId="44" fontId="10" fillId="5" borderId="1" xfId="2" applyFont="1" applyFill="1" applyBorder="1"/>
    <xf numFmtId="44" fontId="3" fillId="6" borderId="1" xfId="2" applyFont="1" applyFill="1" applyBorder="1" applyAlignment="1">
      <alignment horizontal="center" vertical="center"/>
    </xf>
    <xf numFmtId="0" fontId="12" fillId="5" borderId="0" xfId="0" applyFont="1" applyFill="1" applyAlignment="1">
      <alignment horizontal="center" vertical="center" wrapText="1"/>
    </xf>
    <xf numFmtId="0" fontId="1" fillId="6" borderId="1" xfId="0" applyFont="1" applyFill="1" applyBorder="1" applyAlignment="1">
      <alignment horizontal="center" vertical="center" wrapText="1"/>
    </xf>
    <xf numFmtId="0" fontId="1" fillId="6" borderId="1" xfId="0" applyFont="1" applyFill="1" applyBorder="1" applyAlignment="1">
      <alignment wrapText="1"/>
    </xf>
    <xf numFmtId="6" fontId="0" fillId="5" borderId="1" xfId="0" applyNumberFormat="1" applyFill="1" applyBorder="1"/>
    <xf numFmtId="0" fontId="3" fillId="0" borderId="1" xfId="0" applyFont="1" applyFill="1" applyBorder="1" applyAlignment="1">
      <alignment horizontal="center" vertical="center" wrapText="1"/>
    </xf>
    <xf numFmtId="0" fontId="3" fillId="0" borderId="1" xfId="0" applyFont="1" applyFill="1" applyBorder="1" applyAlignment="1">
      <alignment horizontal="center" vertical="center"/>
    </xf>
    <xf numFmtId="0" fontId="0" fillId="5" borderId="1" xfId="0" applyFill="1" applyBorder="1" applyAlignment="1">
      <alignment wrapText="1"/>
    </xf>
    <xf numFmtId="0" fontId="1" fillId="0" borderId="1" xfId="0" applyFont="1" applyFill="1" applyBorder="1" applyAlignment="1">
      <alignment horizontal="center" vertical="center" wrapText="1"/>
    </xf>
    <xf numFmtId="0" fontId="11" fillId="5" borderId="0" xfId="0" applyFont="1" applyFill="1" applyAlignment="1">
      <alignment horizontal="left" vertical="center" wrapText="1"/>
    </xf>
    <xf numFmtId="0" fontId="3" fillId="5" borderId="1" xfId="2" applyNumberFormat="1" applyFont="1" applyFill="1" applyBorder="1" applyAlignment="1">
      <alignment horizontal="center" vertical="center"/>
    </xf>
    <xf numFmtId="44" fontId="2" fillId="0" borderId="0" xfId="2" applyFont="1" applyAlignment="1">
      <alignment horizontal="center"/>
    </xf>
    <xf numFmtId="44" fontId="2" fillId="0" borderId="1" xfId="2" applyFont="1" applyBorder="1" applyAlignment="1">
      <alignment horizontal="center"/>
    </xf>
    <xf numFmtId="0" fontId="9" fillId="0" borderId="0" xfId="0" applyFont="1" applyFill="1" applyBorder="1" applyAlignment="1">
      <alignment horizontal="center" vertical="center"/>
    </xf>
    <xf numFmtId="0" fontId="8" fillId="0" borderId="0" xfId="0" applyFont="1" applyAlignment="1">
      <alignment horizontal="center" vertical="center"/>
    </xf>
    <xf numFmtId="0" fontId="0" fillId="0" borderId="0" xfId="0" applyAlignment="1">
      <alignment horizontal="center" vertical="center"/>
    </xf>
    <xf numFmtId="0" fontId="4" fillId="0" borderId="5" xfId="0" applyFont="1" applyBorder="1" applyAlignment="1"/>
    <xf numFmtId="0" fontId="0" fillId="0" borderId="0" xfId="0" applyAlignment="1"/>
    <xf numFmtId="0" fontId="0" fillId="0" borderId="6" xfId="0" applyBorder="1" applyAlignment="1"/>
    <xf numFmtId="0" fontId="4" fillId="0" borderId="7" xfId="0" applyFont="1" applyBorder="1" applyAlignment="1"/>
    <xf numFmtId="0" fontId="0" fillId="0" borderId="8" xfId="0" applyBorder="1" applyAlignment="1"/>
    <xf numFmtId="0" fontId="0" fillId="0" borderId="9" xfId="0" applyBorder="1" applyAlignment="1"/>
    <xf numFmtId="0" fontId="2" fillId="2" borderId="10" xfId="0" applyFont="1" applyFill="1" applyBorder="1" applyAlignment="1">
      <alignment horizontal="center"/>
    </xf>
    <xf numFmtId="0" fontId="2" fillId="2" borderId="11" xfId="0" applyFont="1" applyFill="1" applyBorder="1" applyAlignment="1">
      <alignment horizontal="center"/>
    </xf>
    <xf numFmtId="0" fontId="2" fillId="2" borderId="12" xfId="0" applyFont="1" applyFill="1" applyBorder="1" applyAlignment="1">
      <alignment horizontal="center"/>
    </xf>
    <xf numFmtId="0" fontId="4" fillId="0" borderId="13" xfId="0" applyFont="1" applyBorder="1" applyAlignment="1"/>
    <xf numFmtId="0" fontId="0" fillId="0" borderId="14" xfId="0" applyBorder="1" applyAlignment="1"/>
    <xf numFmtId="0" fontId="0" fillId="0" borderId="15" xfId="0" applyBorder="1" applyAlignment="1"/>
    <xf numFmtId="0" fontId="5" fillId="0" borderId="8" xfId="0" applyFont="1" applyBorder="1" applyAlignment="1">
      <alignment horizontal="center"/>
    </xf>
    <xf numFmtId="0" fontId="0" fillId="0" borderId="8" xfId="0" applyBorder="1" applyAlignment="1">
      <alignment horizontal="center"/>
    </xf>
  </cellXfs>
  <cellStyles count="3">
    <cellStyle name="Comma" xfId="1" builtinId="3"/>
    <cellStyle name="Currency" xfId="2" builtinId="4"/>
    <cellStyle name="Normal" xfId="0" builtinId="0"/>
  </cellStyles>
  <dxfs count="0"/>
  <tableStyles count="0" defaultTableStyle="TableStyleMedium9" defaultPivotStyle="PivotStyleLight16"/>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26" Type="http://schemas.openxmlformats.org/officeDocument/2006/relationships/image" Target="../media/image27.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2" Type="http://schemas.openxmlformats.org/officeDocument/2006/relationships/image" Target="../media/image3.png"/><Relationship Id="rId16" Type="http://schemas.openxmlformats.org/officeDocument/2006/relationships/image" Target="../media/image17.png"/><Relationship Id="rId20" Type="http://schemas.openxmlformats.org/officeDocument/2006/relationships/image" Target="../media/image21.png"/><Relationship Id="rId29" Type="http://schemas.openxmlformats.org/officeDocument/2006/relationships/image" Target="../media/image30.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24" Type="http://schemas.openxmlformats.org/officeDocument/2006/relationships/image" Target="../media/image25.png"/><Relationship Id="rId32" Type="http://schemas.openxmlformats.org/officeDocument/2006/relationships/image" Target="../media/image33.pn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png"/><Relationship Id="rId10" Type="http://schemas.openxmlformats.org/officeDocument/2006/relationships/image" Target="../media/image11.png"/><Relationship Id="rId19" Type="http://schemas.openxmlformats.org/officeDocument/2006/relationships/image" Target="../media/image20.png"/><Relationship Id="rId31" Type="http://schemas.openxmlformats.org/officeDocument/2006/relationships/image" Target="../media/image32.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 Id="rId27" Type="http://schemas.openxmlformats.org/officeDocument/2006/relationships/image" Target="../media/image28.png"/><Relationship Id="rId30"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editAs="oneCell">
    <xdr:from>
      <xdr:col>2</xdr:col>
      <xdr:colOff>38100</xdr:colOff>
      <xdr:row>0</xdr:row>
      <xdr:rowOff>200025</xdr:rowOff>
    </xdr:from>
    <xdr:to>
      <xdr:col>3</xdr:col>
      <xdr:colOff>514350</xdr:colOff>
      <xdr:row>0</xdr:row>
      <xdr:rowOff>1419225</xdr:rowOff>
    </xdr:to>
    <xdr:pic>
      <xdr:nvPicPr>
        <xdr:cNvPr id="1027" name="Picture 2"/>
        <xdr:cNvPicPr>
          <a:picLocks noChangeAspect="1"/>
        </xdr:cNvPicPr>
      </xdr:nvPicPr>
      <xdr:blipFill>
        <a:blip xmlns:r="http://schemas.openxmlformats.org/officeDocument/2006/relationships" r:embed="rId1" cstate="print"/>
        <a:srcRect/>
        <a:stretch>
          <a:fillRect/>
        </a:stretch>
      </xdr:blipFill>
      <xdr:spPr bwMode="auto">
        <a:xfrm>
          <a:off x="7315200" y="200025"/>
          <a:ext cx="1590675" cy="1219200"/>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0</xdr:col>
      <xdr:colOff>10058400</xdr:colOff>
      <xdr:row>34</xdr:row>
      <xdr:rowOff>66675</xdr:rowOff>
    </xdr:to>
    <xdr:pic>
      <xdr:nvPicPr>
        <xdr:cNvPr id="2109" name="Picture 1"/>
        <xdr:cNvPicPr>
          <a:picLocks noChangeAspect="1"/>
        </xdr:cNvPicPr>
      </xdr:nvPicPr>
      <xdr:blipFill>
        <a:blip xmlns:r="http://schemas.openxmlformats.org/officeDocument/2006/relationships" r:embed="rId1" cstate="print"/>
        <a:srcRect/>
        <a:stretch>
          <a:fillRect/>
        </a:stretch>
      </xdr:blipFill>
      <xdr:spPr bwMode="auto">
        <a:xfrm>
          <a:off x="0" y="1247775"/>
          <a:ext cx="10058400" cy="5086350"/>
        </a:xfrm>
        <a:prstGeom prst="rect">
          <a:avLst/>
        </a:prstGeom>
        <a:noFill/>
        <a:ln w="9525">
          <a:noFill/>
          <a:miter lim="800000"/>
          <a:headEnd/>
          <a:tailEnd/>
        </a:ln>
      </xdr:spPr>
    </xdr:pic>
    <xdr:clientData/>
  </xdr:twoCellAnchor>
  <xdr:twoCellAnchor editAs="oneCell">
    <xdr:from>
      <xdr:col>0</xdr:col>
      <xdr:colOff>0</xdr:colOff>
      <xdr:row>36</xdr:row>
      <xdr:rowOff>0</xdr:rowOff>
    </xdr:from>
    <xdr:to>
      <xdr:col>0</xdr:col>
      <xdr:colOff>10058400</xdr:colOff>
      <xdr:row>70</xdr:row>
      <xdr:rowOff>47625</xdr:rowOff>
    </xdr:to>
    <xdr:pic>
      <xdr:nvPicPr>
        <xdr:cNvPr id="2110" name="Picture 2"/>
        <xdr:cNvPicPr>
          <a:picLocks noChangeAspect="1"/>
        </xdr:cNvPicPr>
      </xdr:nvPicPr>
      <xdr:blipFill>
        <a:blip xmlns:r="http://schemas.openxmlformats.org/officeDocument/2006/relationships" r:embed="rId2" cstate="print"/>
        <a:srcRect/>
        <a:stretch>
          <a:fillRect/>
        </a:stretch>
      </xdr:blipFill>
      <xdr:spPr bwMode="auto">
        <a:xfrm>
          <a:off x="0" y="6591300"/>
          <a:ext cx="10058400" cy="5553075"/>
        </a:xfrm>
        <a:prstGeom prst="rect">
          <a:avLst/>
        </a:prstGeom>
        <a:noFill/>
        <a:ln w="9525">
          <a:noFill/>
          <a:miter lim="800000"/>
          <a:headEnd/>
          <a:tailEnd/>
        </a:ln>
      </xdr:spPr>
    </xdr:pic>
    <xdr:clientData/>
  </xdr:twoCellAnchor>
  <xdr:twoCellAnchor editAs="oneCell">
    <xdr:from>
      <xdr:col>0</xdr:col>
      <xdr:colOff>0</xdr:colOff>
      <xdr:row>74</xdr:row>
      <xdr:rowOff>0</xdr:rowOff>
    </xdr:from>
    <xdr:to>
      <xdr:col>0</xdr:col>
      <xdr:colOff>10058400</xdr:colOff>
      <xdr:row>111</xdr:row>
      <xdr:rowOff>85725</xdr:rowOff>
    </xdr:to>
    <xdr:pic>
      <xdr:nvPicPr>
        <xdr:cNvPr id="2111" name="Picture 4"/>
        <xdr:cNvPicPr>
          <a:picLocks noChangeAspect="1"/>
        </xdr:cNvPicPr>
      </xdr:nvPicPr>
      <xdr:blipFill>
        <a:blip xmlns:r="http://schemas.openxmlformats.org/officeDocument/2006/relationships" r:embed="rId3" cstate="print"/>
        <a:srcRect/>
        <a:stretch>
          <a:fillRect/>
        </a:stretch>
      </xdr:blipFill>
      <xdr:spPr bwMode="auto">
        <a:xfrm>
          <a:off x="0" y="12744450"/>
          <a:ext cx="10058400" cy="6076950"/>
        </a:xfrm>
        <a:prstGeom prst="rect">
          <a:avLst/>
        </a:prstGeom>
        <a:noFill/>
        <a:ln w="9525">
          <a:noFill/>
          <a:miter lim="800000"/>
          <a:headEnd/>
          <a:tailEnd/>
        </a:ln>
      </xdr:spPr>
    </xdr:pic>
    <xdr:clientData/>
  </xdr:twoCellAnchor>
  <xdr:twoCellAnchor editAs="oneCell">
    <xdr:from>
      <xdr:col>0</xdr:col>
      <xdr:colOff>0</xdr:colOff>
      <xdr:row>115</xdr:row>
      <xdr:rowOff>0</xdr:rowOff>
    </xdr:from>
    <xdr:to>
      <xdr:col>0</xdr:col>
      <xdr:colOff>10058400</xdr:colOff>
      <xdr:row>134</xdr:row>
      <xdr:rowOff>66675</xdr:rowOff>
    </xdr:to>
    <xdr:pic>
      <xdr:nvPicPr>
        <xdr:cNvPr id="2112" name="Picture 5"/>
        <xdr:cNvPicPr>
          <a:picLocks noChangeAspect="1"/>
        </xdr:cNvPicPr>
      </xdr:nvPicPr>
      <xdr:blipFill>
        <a:blip xmlns:r="http://schemas.openxmlformats.org/officeDocument/2006/relationships" r:embed="rId4" cstate="print"/>
        <a:srcRect/>
        <a:stretch>
          <a:fillRect/>
        </a:stretch>
      </xdr:blipFill>
      <xdr:spPr bwMode="auto">
        <a:xfrm>
          <a:off x="0" y="19383375"/>
          <a:ext cx="10058400" cy="3143250"/>
        </a:xfrm>
        <a:prstGeom prst="rect">
          <a:avLst/>
        </a:prstGeom>
        <a:noFill/>
        <a:ln w="9525">
          <a:noFill/>
          <a:miter lim="800000"/>
          <a:headEnd/>
          <a:tailEnd/>
        </a:ln>
      </xdr:spPr>
    </xdr:pic>
    <xdr:clientData/>
  </xdr:twoCellAnchor>
  <xdr:twoCellAnchor editAs="oneCell">
    <xdr:from>
      <xdr:col>0</xdr:col>
      <xdr:colOff>0</xdr:colOff>
      <xdr:row>138</xdr:row>
      <xdr:rowOff>0</xdr:rowOff>
    </xdr:from>
    <xdr:to>
      <xdr:col>0</xdr:col>
      <xdr:colOff>10058400</xdr:colOff>
      <xdr:row>171</xdr:row>
      <xdr:rowOff>76200</xdr:rowOff>
    </xdr:to>
    <xdr:pic>
      <xdr:nvPicPr>
        <xdr:cNvPr id="2113" name="Picture 6"/>
        <xdr:cNvPicPr>
          <a:picLocks noChangeAspect="1"/>
        </xdr:cNvPicPr>
      </xdr:nvPicPr>
      <xdr:blipFill>
        <a:blip xmlns:r="http://schemas.openxmlformats.org/officeDocument/2006/relationships" r:embed="rId5" cstate="print"/>
        <a:srcRect/>
        <a:stretch>
          <a:fillRect/>
        </a:stretch>
      </xdr:blipFill>
      <xdr:spPr bwMode="auto">
        <a:xfrm>
          <a:off x="0" y="23107650"/>
          <a:ext cx="10058400" cy="5419725"/>
        </a:xfrm>
        <a:prstGeom prst="rect">
          <a:avLst/>
        </a:prstGeom>
        <a:noFill/>
        <a:ln w="9525">
          <a:noFill/>
          <a:miter lim="800000"/>
          <a:headEnd/>
          <a:tailEnd/>
        </a:ln>
      </xdr:spPr>
    </xdr:pic>
    <xdr:clientData/>
  </xdr:twoCellAnchor>
  <xdr:twoCellAnchor editAs="oneCell">
    <xdr:from>
      <xdr:col>0</xdr:col>
      <xdr:colOff>0</xdr:colOff>
      <xdr:row>175</xdr:row>
      <xdr:rowOff>0</xdr:rowOff>
    </xdr:from>
    <xdr:to>
      <xdr:col>0</xdr:col>
      <xdr:colOff>8763000</xdr:colOff>
      <xdr:row>223</xdr:row>
      <xdr:rowOff>0</xdr:rowOff>
    </xdr:to>
    <xdr:pic>
      <xdr:nvPicPr>
        <xdr:cNvPr id="2114" name="Picture 7"/>
        <xdr:cNvPicPr>
          <a:picLocks noChangeAspect="1"/>
        </xdr:cNvPicPr>
      </xdr:nvPicPr>
      <xdr:blipFill>
        <a:blip xmlns:r="http://schemas.openxmlformats.org/officeDocument/2006/relationships" r:embed="rId6" cstate="print"/>
        <a:srcRect/>
        <a:stretch>
          <a:fillRect/>
        </a:stretch>
      </xdr:blipFill>
      <xdr:spPr bwMode="auto">
        <a:xfrm>
          <a:off x="0" y="29098875"/>
          <a:ext cx="8763000" cy="7772400"/>
        </a:xfrm>
        <a:prstGeom prst="rect">
          <a:avLst/>
        </a:prstGeom>
        <a:noFill/>
        <a:ln w="9525">
          <a:noFill/>
          <a:miter lim="800000"/>
          <a:headEnd/>
          <a:tailEnd/>
        </a:ln>
      </xdr:spPr>
    </xdr:pic>
    <xdr:clientData/>
  </xdr:twoCellAnchor>
  <xdr:twoCellAnchor editAs="oneCell">
    <xdr:from>
      <xdr:col>0</xdr:col>
      <xdr:colOff>0</xdr:colOff>
      <xdr:row>224</xdr:row>
      <xdr:rowOff>0</xdr:rowOff>
    </xdr:from>
    <xdr:to>
      <xdr:col>0</xdr:col>
      <xdr:colOff>8648700</xdr:colOff>
      <xdr:row>272</xdr:row>
      <xdr:rowOff>0</xdr:rowOff>
    </xdr:to>
    <xdr:pic>
      <xdr:nvPicPr>
        <xdr:cNvPr id="2115" name="Picture 8"/>
        <xdr:cNvPicPr>
          <a:picLocks noChangeAspect="1"/>
        </xdr:cNvPicPr>
      </xdr:nvPicPr>
      <xdr:blipFill>
        <a:blip xmlns:r="http://schemas.openxmlformats.org/officeDocument/2006/relationships" r:embed="rId7" cstate="print"/>
        <a:srcRect/>
        <a:stretch>
          <a:fillRect/>
        </a:stretch>
      </xdr:blipFill>
      <xdr:spPr bwMode="auto">
        <a:xfrm>
          <a:off x="0" y="37033200"/>
          <a:ext cx="8648700" cy="7772400"/>
        </a:xfrm>
        <a:prstGeom prst="rect">
          <a:avLst/>
        </a:prstGeom>
        <a:noFill/>
        <a:ln w="9525">
          <a:noFill/>
          <a:miter lim="800000"/>
          <a:headEnd/>
          <a:tailEnd/>
        </a:ln>
      </xdr:spPr>
    </xdr:pic>
    <xdr:clientData/>
  </xdr:twoCellAnchor>
  <xdr:twoCellAnchor editAs="oneCell">
    <xdr:from>
      <xdr:col>0</xdr:col>
      <xdr:colOff>0</xdr:colOff>
      <xdr:row>277</xdr:row>
      <xdr:rowOff>0</xdr:rowOff>
    </xdr:from>
    <xdr:to>
      <xdr:col>0</xdr:col>
      <xdr:colOff>10058400</xdr:colOff>
      <xdr:row>320</xdr:row>
      <xdr:rowOff>152400</xdr:rowOff>
    </xdr:to>
    <xdr:pic>
      <xdr:nvPicPr>
        <xdr:cNvPr id="2116" name="Picture 9"/>
        <xdr:cNvPicPr>
          <a:picLocks noChangeAspect="1"/>
        </xdr:cNvPicPr>
      </xdr:nvPicPr>
      <xdr:blipFill>
        <a:blip xmlns:r="http://schemas.openxmlformats.org/officeDocument/2006/relationships" r:embed="rId8" cstate="print"/>
        <a:srcRect/>
        <a:stretch>
          <a:fillRect/>
        </a:stretch>
      </xdr:blipFill>
      <xdr:spPr bwMode="auto">
        <a:xfrm>
          <a:off x="0" y="45615225"/>
          <a:ext cx="10058400" cy="7115175"/>
        </a:xfrm>
        <a:prstGeom prst="rect">
          <a:avLst/>
        </a:prstGeom>
        <a:noFill/>
        <a:ln w="9525">
          <a:noFill/>
          <a:miter lim="800000"/>
          <a:headEnd/>
          <a:tailEnd/>
        </a:ln>
      </xdr:spPr>
    </xdr:pic>
    <xdr:clientData/>
  </xdr:twoCellAnchor>
  <xdr:twoCellAnchor editAs="oneCell">
    <xdr:from>
      <xdr:col>0</xdr:col>
      <xdr:colOff>0</xdr:colOff>
      <xdr:row>327</xdr:row>
      <xdr:rowOff>0</xdr:rowOff>
    </xdr:from>
    <xdr:to>
      <xdr:col>0</xdr:col>
      <xdr:colOff>10058400</xdr:colOff>
      <xdr:row>354</xdr:row>
      <xdr:rowOff>152400</xdr:rowOff>
    </xdr:to>
    <xdr:pic>
      <xdr:nvPicPr>
        <xdr:cNvPr id="2117" name="Picture 10"/>
        <xdr:cNvPicPr>
          <a:picLocks noChangeAspect="1"/>
        </xdr:cNvPicPr>
      </xdr:nvPicPr>
      <xdr:blipFill>
        <a:blip xmlns:r="http://schemas.openxmlformats.org/officeDocument/2006/relationships" r:embed="rId9" cstate="print"/>
        <a:srcRect/>
        <a:stretch>
          <a:fillRect/>
        </a:stretch>
      </xdr:blipFill>
      <xdr:spPr bwMode="auto">
        <a:xfrm>
          <a:off x="0" y="53711475"/>
          <a:ext cx="10058400" cy="4524375"/>
        </a:xfrm>
        <a:prstGeom prst="rect">
          <a:avLst/>
        </a:prstGeom>
        <a:noFill/>
        <a:ln w="9525">
          <a:noFill/>
          <a:miter lim="800000"/>
          <a:headEnd/>
          <a:tailEnd/>
        </a:ln>
      </xdr:spPr>
    </xdr:pic>
    <xdr:clientData/>
  </xdr:twoCellAnchor>
  <xdr:twoCellAnchor editAs="oneCell">
    <xdr:from>
      <xdr:col>0</xdr:col>
      <xdr:colOff>0</xdr:colOff>
      <xdr:row>360</xdr:row>
      <xdr:rowOff>0</xdr:rowOff>
    </xdr:from>
    <xdr:to>
      <xdr:col>0</xdr:col>
      <xdr:colOff>10058400</xdr:colOff>
      <xdr:row>380</xdr:row>
      <xdr:rowOff>66675</xdr:rowOff>
    </xdr:to>
    <xdr:pic>
      <xdr:nvPicPr>
        <xdr:cNvPr id="2118" name="Picture 11"/>
        <xdr:cNvPicPr>
          <a:picLocks noChangeAspect="1"/>
        </xdr:cNvPicPr>
      </xdr:nvPicPr>
      <xdr:blipFill>
        <a:blip xmlns:r="http://schemas.openxmlformats.org/officeDocument/2006/relationships" r:embed="rId10" cstate="print"/>
        <a:srcRect/>
        <a:stretch>
          <a:fillRect/>
        </a:stretch>
      </xdr:blipFill>
      <xdr:spPr bwMode="auto">
        <a:xfrm>
          <a:off x="0" y="59055000"/>
          <a:ext cx="10058400" cy="3305175"/>
        </a:xfrm>
        <a:prstGeom prst="rect">
          <a:avLst/>
        </a:prstGeom>
        <a:noFill/>
        <a:ln w="9525">
          <a:noFill/>
          <a:miter lim="800000"/>
          <a:headEnd/>
          <a:tailEnd/>
        </a:ln>
      </xdr:spPr>
    </xdr:pic>
    <xdr:clientData/>
  </xdr:twoCellAnchor>
  <xdr:twoCellAnchor editAs="oneCell">
    <xdr:from>
      <xdr:col>0</xdr:col>
      <xdr:colOff>0</xdr:colOff>
      <xdr:row>425</xdr:row>
      <xdr:rowOff>0</xdr:rowOff>
    </xdr:from>
    <xdr:to>
      <xdr:col>0</xdr:col>
      <xdr:colOff>10058400</xdr:colOff>
      <xdr:row>444</xdr:row>
      <xdr:rowOff>19050</xdr:rowOff>
    </xdr:to>
    <xdr:pic>
      <xdr:nvPicPr>
        <xdr:cNvPr id="2119" name="Picture 12"/>
        <xdr:cNvPicPr>
          <a:picLocks noChangeAspect="1"/>
        </xdr:cNvPicPr>
      </xdr:nvPicPr>
      <xdr:blipFill>
        <a:blip xmlns:r="http://schemas.openxmlformats.org/officeDocument/2006/relationships" r:embed="rId11" cstate="print"/>
        <a:srcRect/>
        <a:stretch>
          <a:fillRect/>
        </a:stretch>
      </xdr:blipFill>
      <xdr:spPr bwMode="auto">
        <a:xfrm>
          <a:off x="0" y="69580125"/>
          <a:ext cx="10058400" cy="3095625"/>
        </a:xfrm>
        <a:prstGeom prst="rect">
          <a:avLst/>
        </a:prstGeom>
        <a:noFill/>
        <a:ln w="9525">
          <a:noFill/>
          <a:miter lim="800000"/>
          <a:headEnd/>
          <a:tailEnd/>
        </a:ln>
      </xdr:spPr>
    </xdr:pic>
    <xdr:clientData/>
  </xdr:twoCellAnchor>
  <xdr:twoCellAnchor editAs="oneCell">
    <xdr:from>
      <xdr:col>0</xdr:col>
      <xdr:colOff>209550</xdr:colOff>
      <xdr:row>384</xdr:row>
      <xdr:rowOff>66675</xdr:rowOff>
    </xdr:from>
    <xdr:to>
      <xdr:col>0</xdr:col>
      <xdr:colOff>10267950</xdr:colOff>
      <xdr:row>419</xdr:row>
      <xdr:rowOff>38100</xdr:rowOff>
    </xdr:to>
    <xdr:pic>
      <xdr:nvPicPr>
        <xdr:cNvPr id="2120" name="Picture 13"/>
        <xdr:cNvPicPr>
          <a:picLocks noChangeAspect="1"/>
        </xdr:cNvPicPr>
      </xdr:nvPicPr>
      <xdr:blipFill>
        <a:blip xmlns:r="http://schemas.openxmlformats.org/officeDocument/2006/relationships" r:embed="rId12" cstate="print"/>
        <a:srcRect/>
        <a:stretch>
          <a:fillRect/>
        </a:stretch>
      </xdr:blipFill>
      <xdr:spPr bwMode="auto">
        <a:xfrm>
          <a:off x="209550" y="63007875"/>
          <a:ext cx="10058400" cy="5638800"/>
        </a:xfrm>
        <a:prstGeom prst="rect">
          <a:avLst/>
        </a:prstGeom>
        <a:noFill/>
        <a:ln w="9525">
          <a:noFill/>
          <a:miter lim="800000"/>
          <a:headEnd/>
          <a:tailEnd/>
        </a:ln>
      </xdr:spPr>
    </xdr:pic>
    <xdr:clientData/>
  </xdr:twoCellAnchor>
  <xdr:twoCellAnchor editAs="oneCell">
    <xdr:from>
      <xdr:col>0</xdr:col>
      <xdr:colOff>0</xdr:colOff>
      <xdr:row>449</xdr:row>
      <xdr:rowOff>0</xdr:rowOff>
    </xdr:from>
    <xdr:to>
      <xdr:col>0</xdr:col>
      <xdr:colOff>10010775</xdr:colOff>
      <xdr:row>497</xdr:row>
      <xdr:rowOff>0</xdr:rowOff>
    </xdr:to>
    <xdr:pic>
      <xdr:nvPicPr>
        <xdr:cNvPr id="2121" name="Picture 14"/>
        <xdr:cNvPicPr>
          <a:picLocks noChangeAspect="1"/>
        </xdr:cNvPicPr>
      </xdr:nvPicPr>
      <xdr:blipFill>
        <a:blip xmlns:r="http://schemas.openxmlformats.org/officeDocument/2006/relationships" r:embed="rId13" cstate="print"/>
        <a:srcRect/>
        <a:stretch>
          <a:fillRect/>
        </a:stretch>
      </xdr:blipFill>
      <xdr:spPr bwMode="auto">
        <a:xfrm>
          <a:off x="0" y="73466325"/>
          <a:ext cx="10010775" cy="7772400"/>
        </a:xfrm>
        <a:prstGeom prst="rect">
          <a:avLst/>
        </a:prstGeom>
        <a:noFill/>
        <a:ln w="9525">
          <a:noFill/>
          <a:miter lim="800000"/>
          <a:headEnd/>
          <a:tailEnd/>
        </a:ln>
      </xdr:spPr>
    </xdr:pic>
    <xdr:clientData/>
  </xdr:twoCellAnchor>
  <xdr:twoCellAnchor editAs="oneCell">
    <xdr:from>
      <xdr:col>0</xdr:col>
      <xdr:colOff>0</xdr:colOff>
      <xdr:row>503</xdr:row>
      <xdr:rowOff>0</xdr:rowOff>
    </xdr:from>
    <xdr:to>
      <xdr:col>0</xdr:col>
      <xdr:colOff>7896225</xdr:colOff>
      <xdr:row>536</xdr:row>
      <xdr:rowOff>152400</xdr:rowOff>
    </xdr:to>
    <xdr:pic>
      <xdr:nvPicPr>
        <xdr:cNvPr id="2122" name="Picture 15"/>
        <xdr:cNvPicPr>
          <a:picLocks noChangeAspect="1"/>
        </xdr:cNvPicPr>
      </xdr:nvPicPr>
      <xdr:blipFill>
        <a:blip xmlns:r="http://schemas.openxmlformats.org/officeDocument/2006/relationships" r:embed="rId14" cstate="print"/>
        <a:srcRect/>
        <a:stretch>
          <a:fillRect/>
        </a:stretch>
      </xdr:blipFill>
      <xdr:spPr bwMode="auto">
        <a:xfrm>
          <a:off x="0" y="82210275"/>
          <a:ext cx="7896225" cy="5495925"/>
        </a:xfrm>
        <a:prstGeom prst="rect">
          <a:avLst/>
        </a:prstGeom>
        <a:noFill/>
        <a:ln w="9525">
          <a:noFill/>
          <a:miter lim="800000"/>
          <a:headEnd/>
          <a:tailEnd/>
        </a:ln>
      </xdr:spPr>
    </xdr:pic>
    <xdr:clientData/>
  </xdr:twoCellAnchor>
  <xdr:twoCellAnchor editAs="oneCell">
    <xdr:from>
      <xdr:col>0</xdr:col>
      <xdr:colOff>0</xdr:colOff>
      <xdr:row>542</xdr:row>
      <xdr:rowOff>0</xdr:rowOff>
    </xdr:from>
    <xdr:to>
      <xdr:col>0</xdr:col>
      <xdr:colOff>10058400</xdr:colOff>
      <xdr:row>580</xdr:row>
      <xdr:rowOff>104775</xdr:rowOff>
    </xdr:to>
    <xdr:pic>
      <xdr:nvPicPr>
        <xdr:cNvPr id="2123" name="Picture 16"/>
        <xdr:cNvPicPr>
          <a:picLocks noChangeAspect="1"/>
        </xdr:cNvPicPr>
      </xdr:nvPicPr>
      <xdr:blipFill>
        <a:blip xmlns:r="http://schemas.openxmlformats.org/officeDocument/2006/relationships" r:embed="rId15" cstate="print"/>
        <a:srcRect/>
        <a:stretch>
          <a:fillRect/>
        </a:stretch>
      </xdr:blipFill>
      <xdr:spPr bwMode="auto">
        <a:xfrm>
          <a:off x="0" y="88525350"/>
          <a:ext cx="10058400" cy="6257925"/>
        </a:xfrm>
        <a:prstGeom prst="rect">
          <a:avLst/>
        </a:prstGeom>
        <a:noFill/>
        <a:ln w="9525">
          <a:noFill/>
          <a:miter lim="800000"/>
          <a:headEnd/>
          <a:tailEnd/>
        </a:ln>
      </xdr:spPr>
    </xdr:pic>
    <xdr:clientData/>
  </xdr:twoCellAnchor>
  <xdr:twoCellAnchor editAs="oneCell">
    <xdr:from>
      <xdr:col>0</xdr:col>
      <xdr:colOff>0</xdr:colOff>
      <xdr:row>586</xdr:row>
      <xdr:rowOff>161925</xdr:rowOff>
    </xdr:from>
    <xdr:to>
      <xdr:col>0</xdr:col>
      <xdr:colOff>10058400</xdr:colOff>
      <xdr:row>618</xdr:row>
      <xdr:rowOff>0</xdr:rowOff>
    </xdr:to>
    <xdr:pic>
      <xdr:nvPicPr>
        <xdr:cNvPr id="2124" name="Picture 17"/>
        <xdr:cNvPicPr>
          <a:picLocks noChangeAspect="1"/>
        </xdr:cNvPicPr>
      </xdr:nvPicPr>
      <xdr:blipFill>
        <a:blip xmlns:r="http://schemas.openxmlformats.org/officeDocument/2006/relationships" r:embed="rId16" cstate="print"/>
        <a:srcRect/>
        <a:stretch>
          <a:fillRect/>
        </a:stretch>
      </xdr:blipFill>
      <xdr:spPr bwMode="auto">
        <a:xfrm>
          <a:off x="0" y="95811975"/>
          <a:ext cx="10058400" cy="5019675"/>
        </a:xfrm>
        <a:prstGeom prst="rect">
          <a:avLst/>
        </a:prstGeom>
        <a:noFill/>
        <a:ln w="9525">
          <a:noFill/>
          <a:miter lim="800000"/>
          <a:headEnd/>
          <a:tailEnd/>
        </a:ln>
      </xdr:spPr>
    </xdr:pic>
    <xdr:clientData/>
  </xdr:twoCellAnchor>
  <xdr:twoCellAnchor editAs="oneCell">
    <xdr:from>
      <xdr:col>0</xdr:col>
      <xdr:colOff>0</xdr:colOff>
      <xdr:row>623</xdr:row>
      <xdr:rowOff>0</xdr:rowOff>
    </xdr:from>
    <xdr:to>
      <xdr:col>0</xdr:col>
      <xdr:colOff>10058400</xdr:colOff>
      <xdr:row>654</xdr:row>
      <xdr:rowOff>104775</xdr:rowOff>
    </xdr:to>
    <xdr:pic>
      <xdr:nvPicPr>
        <xdr:cNvPr id="2125" name="Picture 18"/>
        <xdr:cNvPicPr>
          <a:picLocks noChangeAspect="1"/>
        </xdr:cNvPicPr>
      </xdr:nvPicPr>
      <xdr:blipFill>
        <a:blip xmlns:r="http://schemas.openxmlformats.org/officeDocument/2006/relationships" r:embed="rId17" cstate="print"/>
        <a:srcRect/>
        <a:stretch>
          <a:fillRect/>
        </a:stretch>
      </xdr:blipFill>
      <xdr:spPr bwMode="auto">
        <a:xfrm>
          <a:off x="0" y="101641275"/>
          <a:ext cx="10058400" cy="5124450"/>
        </a:xfrm>
        <a:prstGeom prst="rect">
          <a:avLst/>
        </a:prstGeom>
        <a:noFill/>
        <a:ln w="9525">
          <a:noFill/>
          <a:miter lim="800000"/>
          <a:headEnd/>
          <a:tailEnd/>
        </a:ln>
      </xdr:spPr>
    </xdr:pic>
    <xdr:clientData/>
  </xdr:twoCellAnchor>
  <xdr:twoCellAnchor editAs="oneCell">
    <xdr:from>
      <xdr:col>0</xdr:col>
      <xdr:colOff>0</xdr:colOff>
      <xdr:row>655</xdr:row>
      <xdr:rowOff>161925</xdr:rowOff>
    </xdr:from>
    <xdr:to>
      <xdr:col>0</xdr:col>
      <xdr:colOff>10058400</xdr:colOff>
      <xdr:row>684</xdr:row>
      <xdr:rowOff>28575</xdr:rowOff>
    </xdr:to>
    <xdr:pic>
      <xdr:nvPicPr>
        <xdr:cNvPr id="2126" name="Picture 19"/>
        <xdr:cNvPicPr>
          <a:picLocks noChangeAspect="1"/>
        </xdr:cNvPicPr>
      </xdr:nvPicPr>
      <xdr:blipFill>
        <a:blip xmlns:r="http://schemas.openxmlformats.org/officeDocument/2006/relationships" r:embed="rId18" cstate="print"/>
        <a:srcRect/>
        <a:stretch>
          <a:fillRect/>
        </a:stretch>
      </xdr:blipFill>
      <xdr:spPr bwMode="auto">
        <a:xfrm>
          <a:off x="0" y="106984800"/>
          <a:ext cx="10058400" cy="4562475"/>
        </a:xfrm>
        <a:prstGeom prst="rect">
          <a:avLst/>
        </a:prstGeom>
        <a:noFill/>
        <a:ln w="9525">
          <a:noFill/>
          <a:miter lim="800000"/>
          <a:headEnd/>
          <a:tailEnd/>
        </a:ln>
      </xdr:spPr>
    </xdr:pic>
    <xdr:clientData/>
  </xdr:twoCellAnchor>
  <xdr:twoCellAnchor editAs="oneCell">
    <xdr:from>
      <xdr:col>0</xdr:col>
      <xdr:colOff>0</xdr:colOff>
      <xdr:row>686</xdr:row>
      <xdr:rowOff>0</xdr:rowOff>
    </xdr:from>
    <xdr:to>
      <xdr:col>0</xdr:col>
      <xdr:colOff>10058400</xdr:colOff>
      <xdr:row>710</xdr:row>
      <xdr:rowOff>133350</xdr:rowOff>
    </xdr:to>
    <xdr:pic>
      <xdr:nvPicPr>
        <xdr:cNvPr id="2127" name="Picture 20"/>
        <xdr:cNvPicPr>
          <a:picLocks noChangeAspect="1"/>
        </xdr:cNvPicPr>
      </xdr:nvPicPr>
      <xdr:blipFill>
        <a:blip xmlns:r="http://schemas.openxmlformats.org/officeDocument/2006/relationships" r:embed="rId19" cstate="print"/>
        <a:srcRect/>
        <a:stretch>
          <a:fillRect/>
        </a:stretch>
      </xdr:blipFill>
      <xdr:spPr bwMode="auto">
        <a:xfrm>
          <a:off x="0" y="111842550"/>
          <a:ext cx="10058400" cy="4019550"/>
        </a:xfrm>
        <a:prstGeom prst="rect">
          <a:avLst/>
        </a:prstGeom>
        <a:noFill/>
        <a:ln w="9525">
          <a:noFill/>
          <a:miter lim="800000"/>
          <a:headEnd/>
          <a:tailEnd/>
        </a:ln>
      </xdr:spPr>
    </xdr:pic>
    <xdr:clientData/>
  </xdr:twoCellAnchor>
  <xdr:twoCellAnchor editAs="oneCell">
    <xdr:from>
      <xdr:col>0</xdr:col>
      <xdr:colOff>0</xdr:colOff>
      <xdr:row>712</xdr:row>
      <xdr:rowOff>0</xdr:rowOff>
    </xdr:from>
    <xdr:to>
      <xdr:col>0</xdr:col>
      <xdr:colOff>10058400</xdr:colOff>
      <xdr:row>736</xdr:row>
      <xdr:rowOff>104775</xdr:rowOff>
    </xdr:to>
    <xdr:pic>
      <xdr:nvPicPr>
        <xdr:cNvPr id="2128" name="Picture 21"/>
        <xdr:cNvPicPr>
          <a:picLocks noChangeAspect="1"/>
        </xdr:cNvPicPr>
      </xdr:nvPicPr>
      <xdr:blipFill>
        <a:blip xmlns:r="http://schemas.openxmlformats.org/officeDocument/2006/relationships" r:embed="rId20" cstate="print"/>
        <a:srcRect/>
        <a:stretch>
          <a:fillRect/>
        </a:stretch>
      </xdr:blipFill>
      <xdr:spPr bwMode="auto">
        <a:xfrm>
          <a:off x="0" y="116052600"/>
          <a:ext cx="10058400" cy="3990975"/>
        </a:xfrm>
        <a:prstGeom prst="rect">
          <a:avLst/>
        </a:prstGeom>
        <a:noFill/>
        <a:ln w="9525">
          <a:noFill/>
          <a:miter lim="800000"/>
          <a:headEnd/>
          <a:tailEnd/>
        </a:ln>
      </xdr:spPr>
    </xdr:pic>
    <xdr:clientData/>
  </xdr:twoCellAnchor>
  <xdr:twoCellAnchor editAs="oneCell">
    <xdr:from>
      <xdr:col>0</xdr:col>
      <xdr:colOff>0</xdr:colOff>
      <xdr:row>742</xdr:row>
      <xdr:rowOff>0</xdr:rowOff>
    </xdr:from>
    <xdr:to>
      <xdr:col>0</xdr:col>
      <xdr:colOff>10058400</xdr:colOff>
      <xdr:row>768</xdr:row>
      <xdr:rowOff>152400</xdr:rowOff>
    </xdr:to>
    <xdr:pic>
      <xdr:nvPicPr>
        <xdr:cNvPr id="2129" name="Picture 22"/>
        <xdr:cNvPicPr>
          <a:picLocks noChangeAspect="1"/>
        </xdr:cNvPicPr>
      </xdr:nvPicPr>
      <xdr:blipFill>
        <a:blip xmlns:r="http://schemas.openxmlformats.org/officeDocument/2006/relationships" r:embed="rId21" cstate="print"/>
        <a:srcRect/>
        <a:stretch>
          <a:fillRect/>
        </a:stretch>
      </xdr:blipFill>
      <xdr:spPr bwMode="auto">
        <a:xfrm>
          <a:off x="0" y="120910350"/>
          <a:ext cx="10058400" cy="4362450"/>
        </a:xfrm>
        <a:prstGeom prst="rect">
          <a:avLst/>
        </a:prstGeom>
        <a:noFill/>
        <a:ln w="9525">
          <a:noFill/>
          <a:miter lim="800000"/>
          <a:headEnd/>
          <a:tailEnd/>
        </a:ln>
      </xdr:spPr>
    </xdr:pic>
    <xdr:clientData/>
  </xdr:twoCellAnchor>
  <xdr:twoCellAnchor editAs="oneCell">
    <xdr:from>
      <xdr:col>0</xdr:col>
      <xdr:colOff>0</xdr:colOff>
      <xdr:row>772</xdr:row>
      <xdr:rowOff>0</xdr:rowOff>
    </xdr:from>
    <xdr:to>
      <xdr:col>0</xdr:col>
      <xdr:colOff>10058400</xdr:colOff>
      <xdr:row>797</xdr:row>
      <xdr:rowOff>133350</xdr:rowOff>
    </xdr:to>
    <xdr:pic>
      <xdr:nvPicPr>
        <xdr:cNvPr id="2130" name="Picture 23"/>
        <xdr:cNvPicPr>
          <a:picLocks noChangeAspect="1"/>
        </xdr:cNvPicPr>
      </xdr:nvPicPr>
      <xdr:blipFill>
        <a:blip xmlns:r="http://schemas.openxmlformats.org/officeDocument/2006/relationships" r:embed="rId22" cstate="print"/>
        <a:srcRect/>
        <a:stretch>
          <a:fillRect/>
        </a:stretch>
      </xdr:blipFill>
      <xdr:spPr bwMode="auto">
        <a:xfrm>
          <a:off x="0" y="125768100"/>
          <a:ext cx="10058400" cy="4181475"/>
        </a:xfrm>
        <a:prstGeom prst="rect">
          <a:avLst/>
        </a:prstGeom>
        <a:noFill/>
        <a:ln w="9525">
          <a:noFill/>
          <a:miter lim="800000"/>
          <a:headEnd/>
          <a:tailEnd/>
        </a:ln>
      </xdr:spPr>
    </xdr:pic>
    <xdr:clientData/>
  </xdr:twoCellAnchor>
  <xdr:twoCellAnchor editAs="oneCell">
    <xdr:from>
      <xdr:col>0</xdr:col>
      <xdr:colOff>0</xdr:colOff>
      <xdr:row>801</xdr:row>
      <xdr:rowOff>0</xdr:rowOff>
    </xdr:from>
    <xdr:to>
      <xdr:col>0</xdr:col>
      <xdr:colOff>10058400</xdr:colOff>
      <xdr:row>830</xdr:row>
      <xdr:rowOff>152400</xdr:rowOff>
    </xdr:to>
    <xdr:pic>
      <xdr:nvPicPr>
        <xdr:cNvPr id="2131" name="Picture 3"/>
        <xdr:cNvPicPr>
          <a:picLocks noChangeAspect="1"/>
        </xdr:cNvPicPr>
      </xdr:nvPicPr>
      <xdr:blipFill>
        <a:blip xmlns:r="http://schemas.openxmlformats.org/officeDocument/2006/relationships" r:embed="rId23" cstate="print"/>
        <a:srcRect/>
        <a:stretch>
          <a:fillRect/>
        </a:stretch>
      </xdr:blipFill>
      <xdr:spPr bwMode="auto">
        <a:xfrm>
          <a:off x="0" y="130463925"/>
          <a:ext cx="10058400" cy="4848225"/>
        </a:xfrm>
        <a:prstGeom prst="rect">
          <a:avLst/>
        </a:prstGeom>
        <a:noFill/>
        <a:ln w="9525">
          <a:noFill/>
          <a:miter lim="800000"/>
          <a:headEnd/>
          <a:tailEnd/>
        </a:ln>
      </xdr:spPr>
    </xdr:pic>
    <xdr:clientData/>
  </xdr:twoCellAnchor>
  <xdr:twoCellAnchor editAs="oneCell">
    <xdr:from>
      <xdr:col>0</xdr:col>
      <xdr:colOff>0</xdr:colOff>
      <xdr:row>845</xdr:row>
      <xdr:rowOff>0</xdr:rowOff>
    </xdr:from>
    <xdr:to>
      <xdr:col>0</xdr:col>
      <xdr:colOff>10058400</xdr:colOff>
      <xdr:row>873</xdr:row>
      <xdr:rowOff>133350</xdr:rowOff>
    </xdr:to>
    <xdr:pic>
      <xdr:nvPicPr>
        <xdr:cNvPr id="2132" name="Picture 24"/>
        <xdr:cNvPicPr>
          <a:picLocks noChangeAspect="1"/>
        </xdr:cNvPicPr>
      </xdr:nvPicPr>
      <xdr:blipFill>
        <a:blip xmlns:r="http://schemas.openxmlformats.org/officeDocument/2006/relationships" r:embed="rId24" cstate="print"/>
        <a:srcRect/>
        <a:stretch>
          <a:fillRect/>
        </a:stretch>
      </xdr:blipFill>
      <xdr:spPr bwMode="auto">
        <a:xfrm>
          <a:off x="0" y="137588625"/>
          <a:ext cx="10058400" cy="4667250"/>
        </a:xfrm>
        <a:prstGeom prst="rect">
          <a:avLst/>
        </a:prstGeom>
        <a:noFill/>
        <a:ln w="9525">
          <a:noFill/>
          <a:miter lim="800000"/>
          <a:headEnd/>
          <a:tailEnd/>
        </a:ln>
      </xdr:spPr>
    </xdr:pic>
    <xdr:clientData/>
  </xdr:twoCellAnchor>
  <xdr:twoCellAnchor editAs="oneCell">
    <xdr:from>
      <xdr:col>0</xdr:col>
      <xdr:colOff>0</xdr:colOff>
      <xdr:row>877</xdr:row>
      <xdr:rowOff>0</xdr:rowOff>
    </xdr:from>
    <xdr:to>
      <xdr:col>0</xdr:col>
      <xdr:colOff>10058400</xdr:colOff>
      <xdr:row>908</xdr:row>
      <xdr:rowOff>123825</xdr:rowOff>
    </xdr:to>
    <xdr:pic>
      <xdr:nvPicPr>
        <xdr:cNvPr id="2133" name="Picture 25"/>
        <xdr:cNvPicPr>
          <a:picLocks noChangeAspect="1"/>
        </xdr:cNvPicPr>
      </xdr:nvPicPr>
      <xdr:blipFill>
        <a:blip xmlns:r="http://schemas.openxmlformats.org/officeDocument/2006/relationships" r:embed="rId25" cstate="print"/>
        <a:srcRect/>
        <a:stretch>
          <a:fillRect/>
        </a:stretch>
      </xdr:blipFill>
      <xdr:spPr bwMode="auto">
        <a:xfrm>
          <a:off x="0" y="142770225"/>
          <a:ext cx="10058400" cy="5143500"/>
        </a:xfrm>
        <a:prstGeom prst="rect">
          <a:avLst/>
        </a:prstGeom>
        <a:noFill/>
        <a:ln w="9525">
          <a:noFill/>
          <a:miter lim="800000"/>
          <a:headEnd/>
          <a:tailEnd/>
        </a:ln>
      </xdr:spPr>
    </xdr:pic>
    <xdr:clientData/>
  </xdr:twoCellAnchor>
  <xdr:twoCellAnchor editAs="oneCell">
    <xdr:from>
      <xdr:col>0</xdr:col>
      <xdr:colOff>0</xdr:colOff>
      <xdr:row>912</xdr:row>
      <xdr:rowOff>0</xdr:rowOff>
    </xdr:from>
    <xdr:to>
      <xdr:col>0</xdr:col>
      <xdr:colOff>10058400</xdr:colOff>
      <xdr:row>949</xdr:row>
      <xdr:rowOff>28575</xdr:rowOff>
    </xdr:to>
    <xdr:pic>
      <xdr:nvPicPr>
        <xdr:cNvPr id="2134" name="Picture 26"/>
        <xdr:cNvPicPr>
          <a:picLocks noChangeAspect="1"/>
        </xdr:cNvPicPr>
      </xdr:nvPicPr>
      <xdr:blipFill>
        <a:blip xmlns:r="http://schemas.openxmlformats.org/officeDocument/2006/relationships" r:embed="rId26" cstate="print"/>
        <a:srcRect/>
        <a:stretch>
          <a:fillRect/>
        </a:stretch>
      </xdr:blipFill>
      <xdr:spPr bwMode="auto">
        <a:xfrm>
          <a:off x="0" y="148437600"/>
          <a:ext cx="10058400" cy="6019800"/>
        </a:xfrm>
        <a:prstGeom prst="rect">
          <a:avLst/>
        </a:prstGeom>
        <a:noFill/>
        <a:ln w="9525">
          <a:noFill/>
          <a:miter lim="800000"/>
          <a:headEnd/>
          <a:tailEnd/>
        </a:ln>
      </xdr:spPr>
    </xdr:pic>
    <xdr:clientData/>
  </xdr:twoCellAnchor>
  <xdr:twoCellAnchor editAs="oneCell">
    <xdr:from>
      <xdr:col>0</xdr:col>
      <xdr:colOff>0</xdr:colOff>
      <xdr:row>952</xdr:row>
      <xdr:rowOff>0</xdr:rowOff>
    </xdr:from>
    <xdr:to>
      <xdr:col>0</xdr:col>
      <xdr:colOff>10058400</xdr:colOff>
      <xdr:row>993</xdr:row>
      <xdr:rowOff>95250</xdr:rowOff>
    </xdr:to>
    <xdr:pic>
      <xdr:nvPicPr>
        <xdr:cNvPr id="2135" name="Picture 27"/>
        <xdr:cNvPicPr>
          <a:picLocks noChangeAspect="1"/>
        </xdr:cNvPicPr>
      </xdr:nvPicPr>
      <xdr:blipFill>
        <a:blip xmlns:r="http://schemas.openxmlformats.org/officeDocument/2006/relationships" r:embed="rId27" cstate="print"/>
        <a:srcRect/>
        <a:stretch>
          <a:fillRect/>
        </a:stretch>
      </xdr:blipFill>
      <xdr:spPr bwMode="auto">
        <a:xfrm>
          <a:off x="0" y="154914600"/>
          <a:ext cx="10058400" cy="6734175"/>
        </a:xfrm>
        <a:prstGeom prst="rect">
          <a:avLst/>
        </a:prstGeom>
        <a:noFill/>
        <a:ln w="9525">
          <a:noFill/>
          <a:miter lim="800000"/>
          <a:headEnd/>
          <a:tailEnd/>
        </a:ln>
      </xdr:spPr>
    </xdr:pic>
    <xdr:clientData/>
  </xdr:twoCellAnchor>
  <xdr:twoCellAnchor editAs="oneCell">
    <xdr:from>
      <xdr:col>0</xdr:col>
      <xdr:colOff>0</xdr:colOff>
      <xdr:row>997</xdr:row>
      <xdr:rowOff>0</xdr:rowOff>
    </xdr:from>
    <xdr:to>
      <xdr:col>0</xdr:col>
      <xdr:colOff>10058400</xdr:colOff>
      <xdr:row>1032</xdr:row>
      <xdr:rowOff>38100</xdr:rowOff>
    </xdr:to>
    <xdr:pic>
      <xdr:nvPicPr>
        <xdr:cNvPr id="2136" name="Picture 28"/>
        <xdr:cNvPicPr>
          <a:picLocks noChangeAspect="1"/>
        </xdr:cNvPicPr>
      </xdr:nvPicPr>
      <xdr:blipFill>
        <a:blip xmlns:r="http://schemas.openxmlformats.org/officeDocument/2006/relationships" r:embed="rId28" cstate="print"/>
        <a:srcRect/>
        <a:stretch>
          <a:fillRect/>
        </a:stretch>
      </xdr:blipFill>
      <xdr:spPr bwMode="auto">
        <a:xfrm>
          <a:off x="0" y="162201225"/>
          <a:ext cx="10058400" cy="5705475"/>
        </a:xfrm>
        <a:prstGeom prst="rect">
          <a:avLst/>
        </a:prstGeom>
        <a:noFill/>
        <a:ln w="9525">
          <a:noFill/>
          <a:miter lim="800000"/>
          <a:headEnd/>
          <a:tailEnd/>
        </a:ln>
      </xdr:spPr>
    </xdr:pic>
    <xdr:clientData/>
  </xdr:twoCellAnchor>
  <xdr:twoCellAnchor editAs="oneCell">
    <xdr:from>
      <xdr:col>0</xdr:col>
      <xdr:colOff>0</xdr:colOff>
      <xdr:row>1040</xdr:row>
      <xdr:rowOff>0</xdr:rowOff>
    </xdr:from>
    <xdr:to>
      <xdr:col>0</xdr:col>
      <xdr:colOff>7772400</xdr:colOff>
      <xdr:row>1096</xdr:row>
      <xdr:rowOff>76200</xdr:rowOff>
    </xdr:to>
    <xdr:pic>
      <xdr:nvPicPr>
        <xdr:cNvPr id="2137" name="Picture 29"/>
        <xdr:cNvPicPr>
          <a:picLocks noChangeAspect="1"/>
        </xdr:cNvPicPr>
      </xdr:nvPicPr>
      <xdr:blipFill>
        <a:blip xmlns:r="http://schemas.openxmlformats.org/officeDocument/2006/relationships" r:embed="rId29" cstate="print"/>
        <a:srcRect/>
        <a:stretch>
          <a:fillRect/>
        </a:stretch>
      </xdr:blipFill>
      <xdr:spPr bwMode="auto">
        <a:xfrm>
          <a:off x="0" y="169164000"/>
          <a:ext cx="7772400" cy="9144000"/>
        </a:xfrm>
        <a:prstGeom prst="rect">
          <a:avLst/>
        </a:prstGeom>
        <a:noFill/>
        <a:ln w="9525">
          <a:noFill/>
          <a:miter lim="800000"/>
          <a:headEnd/>
          <a:tailEnd/>
        </a:ln>
      </xdr:spPr>
    </xdr:pic>
    <xdr:clientData/>
  </xdr:twoCellAnchor>
  <xdr:twoCellAnchor editAs="oneCell">
    <xdr:from>
      <xdr:col>0</xdr:col>
      <xdr:colOff>0</xdr:colOff>
      <xdr:row>1101</xdr:row>
      <xdr:rowOff>0</xdr:rowOff>
    </xdr:from>
    <xdr:to>
      <xdr:col>0</xdr:col>
      <xdr:colOff>10058400</xdr:colOff>
      <xdr:row>1136</xdr:row>
      <xdr:rowOff>47625</xdr:rowOff>
    </xdr:to>
    <xdr:pic>
      <xdr:nvPicPr>
        <xdr:cNvPr id="2138" name="Picture 30"/>
        <xdr:cNvPicPr>
          <a:picLocks noChangeAspect="1"/>
        </xdr:cNvPicPr>
      </xdr:nvPicPr>
      <xdr:blipFill>
        <a:blip xmlns:r="http://schemas.openxmlformats.org/officeDocument/2006/relationships" r:embed="rId30" cstate="print"/>
        <a:srcRect/>
        <a:stretch>
          <a:fillRect/>
        </a:stretch>
      </xdr:blipFill>
      <xdr:spPr bwMode="auto">
        <a:xfrm>
          <a:off x="0" y="179041425"/>
          <a:ext cx="10058400" cy="5715000"/>
        </a:xfrm>
        <a:prstGeom prst="rect">
          <a:avLst/>
        </a:prstGeom>
        <a:noFill/>
        <a:ln w="9525">
          <a:noFill/>
          <a:miter lim="800000"/>
          <a:headEnd/>
          <a:tailEnd/>
        </a:ln>
      </xdr:spPr>
    </xdr:pic>
    <xdr:clientData/>
  </xdr:twoCellAnchor>
  <xdr:twoCellAnchor editAs="oneCell">
    <xdr:from>
      <xdr:col>0</xdr:col>
      <xdr:colOff>0</xdr:colOff>
      <xdr:row>1140</xdr:row>
      <xdr:rowOff>0</xdr:rowOff>
    </xdr:from>
    <xdr:to>
      <xdr:col>0</xdr:col>
      <xdr:colOff>10058400</xdr:colOff>
      <xdr:row>1174</xdr:row>
      <xdr:rowOff>47625</xdr:rowOff>
    </xdr:to>
    <xdr:pic>
      <xdr:nvPicPr>
        <xdr:cNvPr id="2139" name="Picture 1"/>
        <xdr:cNvPicPr>
          <a:picLocks noChangeAspect="1"/>
        </xdr:cNvPicPr>
      </xdr:nvPicPr>
      <xdr:blipFill>
        <a:blip xmlns:r="http://schemas.openxmlformats.org/officeDocument/2006/relationships" r:embed="rId31" cstate="print"/>
        <a:srcRect/>
        <a:stretch>
          <a:fillRect/>
        </a:stretch>
      </xdr:blipFill>
      <xdr:spPr bwMode="auto">
        <a:xfrm>
          <a:off x="0" y="185356500"/>
          <a:ext cx="10058400" cy="5553075"/>
        </a:xfrm>
        <a:prstGeom prst="rect">
          <a:avLst/>
        </a:prstGeom>
        <a:noFill/>
        <a:ln w="9525">
          <a:noFill/>
          <a:miter lim="800000"/>
          <a:headEnd/>
          <a:tailEnd/>
        </a:ln>
      </xdr:spPr>
    </xdr:pic>
    <xdr:clientData/>
  </xdr:twoCellAnchor>
  <xdr:twoCellAnchor editAs="oneCell">
    <xdr:from>
      <xdr:col>0</xdr:col>
      <xdr:colOff>0</xdr:colOff>
      <xdr:row>1175</xdr:row>
      <xdr:rowOff>0</xdr:rowOff>
    </xdr:from>
    <xdr:to>
      <xdr:col>0</xdr:col>
      <xdr:colOff>10058400</xdr:colOff>
      <xdr:row>1209</xdr:row>
      <xdr:rowOff>0</xdr:rowOff>
    </xdr:to>
    <xdr:pic>
      <xdr:nvPicPr>
        <xdr:cNvPr id="2140" name="Picture 2"/>
        <xdr:cNvPicPr>
          <a:picLocks noChangeAspect="1"/>
        </xdr:cNvPicPr>
      </xdr:nvPicPr>
      <xdr:blipFill>
        <a:blip xmlns:r="http://schemas.openxmlformats.org/officeDocument/2006/relationships" r:embed="rId32" cstate="print"/>
        <a:srcRect/>
        <a:stretch>
          <a:fillRect/>
        </a:stretch>
      </xdr:blipFill>
      <xdr:spPr bwMode="auto">
        <a:xfrm>
          <a:off x="0" y="191023875"/>
          <a:ext cx="10058400" cy="5505450"/>
        </a:xfrm>
        <a:prstGeom prst="rect">
          <a:avLst/>
        </a:prstGeom>
        <a:noFill/>
        <a:ln w="9525">
          <a:noFill/>
          <a:miter lim="800000"/>
          <a:headEnd/>
          <a:tailEnd/>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dimension ref="A1:H175"/>
  <sheetViews>
    <sheetView tabSelected="1" zoomScale="145" zoomScaleNormal="145" workbookViewId="0">
      <pane xSplit="1" ySplit="3" topLeftCell="B154" activePane="bottomRight" state="frozen"/>
      <selection pane="topRight" activeCell="B1" sqref="B1"/>
      <selection pane="bottomLeft" activeCell="A3" sqref="A3"/>
      <selection pane="bottomRight" activeCell="J159" sqref="J159"/>
    </sheetView>
  </sheetViews>
  <sheetFormatPr defaultRowHeight="12.75"/>
  <cols>
    <col min="1" max="2" width="54.5703125" customWidth="1"/>
    <col min="3" max="7" width="16.7109375" customWidth="1"/>
    <col min="8" max="8" width="27.28515625" customWidth="1"/>
  </cols>
  <sheetData>
    <row r="1" spans="1:8" ht="124.5" customHeight="1">
      <c r="A1" s="62" t="s">
        <v>128</v>
      </c>
      <c r="B1" s="62"/>
      <c r="C1" s="63" t="s">
        <v>129</v>
      </c>
      <c r="D1" s="64"/>
      <c r="E1" s="64"/>
      <c r="F1" s="64"/>
      <c r="G1" s="64"/>
      <c r="H1" s="64"/>
    </row>
    <row r="2" spans="1:8" ht="13.5" thickBot="1">
      <c r="A2" s="15" t="s">
        <v>99</v>
      </c>
      <c r="B2" s="15" t="s">
        <v>61</v>
      </c>
      <c r="C2" s="71" t="s">
        <v>105</v>
      </c>
      <c r="D2" s="72"/>
      <c r="E2" s="72"/>
      <c r="F2" s="72"/>
      <c r="G2" s="73"/>
      <c r="H2" s="16" t="s">
        <v>127</v>
      </c>
    </row>
    <row r="3" spans="1:8" ht="64.5" thickTop="1">
      <c r="A3" s="3"/>
      <c r="B3" s="3"/>
      <c r="C3" s="17" t="s">
        <v>100</v>
      </c>
      <c r="D3" s="17" t="s">
        <v>101</v>
      </c>
      <c r="E3" s="17" t="s">
        <v>122</v>
      </c>
      <c r="F3" s="17" t="s">
        <v>123</v>
      </c>
      <c r="G3" s="17" t="s">
        <v>118</v>
      </c>
      <c r="H3" s="18"/>
    </row>
    <row r="4" spans="1:8">
      <c r="A4" s="1"/>
      <c r="B4" s="4"/>
      <c r="C4" s="4"/>
      <c r="D4" s="4"/>
      <c r="E4" s="4"/>
      <c r="F4" s="4"/>
      <c r="G4" s="4"/>
      <c r="H4" s="1"/>
    </row>
    <row r="5" spans="1:8" ht="140.25">
      <c r="A5" s="35" t="s">
        <v>126</v>
      </c>
      <c r="B5" s="33" t="s">
        <v>130</v>
      </c>
      <c r="C5" s="31"/>
      <c r="D5" s="31"/>
      <c r="E5" s="31"/>
      <c r="F5" s="32">
        <v>11899</v>
      </c>
      <c r="G5" s="32">
        <f>MAX(C5:F5)</f>
        <v>11899</v>
      </c>
      <c r="H5" s="36" t="s">
        <v>264</v>
      </c>
    </row>
    <row r="6" spans="1:8">
      <c r="A6" s="7"/>
      <c r="B6" s="5"/>
      <c r="C6" s="4"/>
      <c r="D6" s="4"/>
      <c r="E6" s="4"/>
      <c r="F6" s="6"/>
      <c r="G6" s="4"/>
      <c r="H6" s="1"/>
    </row>
    <row r="7" spans="1:8">
      <c r="A7" s="20" t="s">
        <v>106</v>
      </c>
      <c r="B7" s="21"/>
      <c r="C7" s="22"/>
      <c r="D7" s="22"/>
      <c r="E7" s="22"/>
      <c r="F7" s="22"/>
      <c r="G7" s="22"/>
      <c r="H7" s="19"/>
    </row>
    <row r="8" spans="1:8">
      <c r="A8" s="30" t="s">
        <v>62</v>
      </c>
      <c r="B8" s="41" t="s">
        <v>136</v>
      </c>
      <c r="C8" s="31"/>
      <c r="D8" s="31"/>
      <c r="E8" s="31"/>
      <c r="F8" s="32">
        <v>22.95</v>
      </c>
      <c r="G8" s="32">
        <f t="shared" ref="G8:G70" si="0">MAX(C8:F8)</f>
        <v>22.95</v>
      </c>
      <c r="H8" s="25"/>
    </row>
    <row r="9" spans="1:8" ht="51">
      <c r="A9" s="30" t="s">
        <v>63</v>
      </c>
      <c r="B9" s="33" t="s">
        <v>141</v>
      </c>
      <c r="C9" s="31"/>
      <c r="D9" s="31"/>
      <c r="E9" s="31"/>
      <c r="F9" s="32">
        <v>13.99</v>
      </c>
      <c r="G9" s="32">
        <f t="shared" si="0"/>
        <v>13.99</v>
      </c>
      <c r="H9" s="36" t="s">
        <v>144</v>
      </c>
    </row>
    <row r="10" spans="1:8">
      <c r="A10" s="7" t="s">
        <v>64</v>
      </c>
      <c r="B10" s="23" t="s">
        <v>140</v>
      </c>
      <c r="C10" s="4"/>
      <c r="D10" s="4"/>
      <c r="E10" s="4"/>
      <c r="F10" s="4"/>
      <c r="G10" s="4">
        <f t="shared" si="0"/>
        <v>0</v>
      </c>
      <c r="H10" s="1"/>
    </row>
    <row r="11" spans="1:8">
      <c r="A11" s="7" t="s">
        <v>65</v>
      </c>
      <c r="B11" s="23" t="s">
        <v>140</v>
      </c>
      <c r="C11" s="4"/>
      <c r="D11" s="4"/>
      <c r="E11" s="4"/>
      <c r="F11" s="4"/>
      <c r="G11" s="4">
        <f t="shared" si="0"/>
        <v>0</v>
      </c>
      <c r="H11" s="1"/>
    </row>
    <row r="12" spans="1:8">
      <c r="A12" s="7" t="s">
        <v>66</v>
      </c>
      <c r="B12" s="23" t="s">
        <v>139</v>
      </c>
      <c r="C12" s="4"/>
      <c r="D12" s="4"/>
      <c r="E12" s="4"/>
      <c r="F12" s="4"/>
      <c r="G12" s="4">
        <f t="shared" si="0"/>
        <v>0</v>
      </c>
      <c r="H12" s="1"/>
    </row>
    <row r="13" spans="1:8">
      <c r="A13" s="7" t="s">
        <v>67</v>
      </c>
      <c r="B13" s="23" t="s">
        <v>140</v>
      </c>
      <c r="C13" s="4"/>
      <c r="D13" s="4"/>
      <c r="E13" s="4"/>
      <c r="F13" s="4"/>
      <c r="G13" s="4">
        <f t="shared" si="0"/>
        <v>0</v>
      </c>
      <c r="H13" s="1"/>
    </row>
    <row r="14" spans="1:8">
      <c r="A14" s="7" t="s">
        <v>88</v>
      </c>
      <c r="B14" s="23" t="s">
        <v>139</v>
      </c>
      <c r="C14" s="4"/>
      <c r="D14" s="4"/>
      <c r="E14" s="4"/>
      <c r="F14" s="4"/>
      <c r="G14" s="4">
        <f t="shared" si="0"/>
        <v>0</v>
      </c>
      <c r="H14" s="1"/>
    </row>
    <row r="15" spans="1:8">
      <c r="A15" s="8" t="s">
        <v>20</v>
      </c>
      <c r="B15" s="23" t="s">
        <v>139</v>
      </c>
      <c r="C15" s="4"/>
      <c r="D15" s="4"/>
      <c r="E15" s="4"/>
      <c r="F15" s="4"/>
      <c r="G15" s="4">
        <f t="shared" si="0"/>
        <v>0</v>
      </c>
      <c r="H15" s="1"/>
    </row>
    <row r="16" spans="1:8">
      <c r="A16" s="8" t="s">
        <v>117</v>
      </c>
      <c r="B16" s="23" t="s">
        <v>140</v>
      </c>
      <c r="C16" s="4"/>
      <c r="D16" s="4"/>
      <c r="E16" s="4"/>
      <c r="F16" s="4"/>
      <c r="G16" s="4">
        <f t="shared" si="0"/>
        <v>0</v>
      </c>
      <c r="H16" s="1"/>
    </row>
    <row r="17" spans="1:8">
      <c r="A17" s="7"/>
      <c r="B17" s="5"/>
      <c r="C17" s="4"/>
      <c r="D17" s="4"/>
      <c r="E17" s="4"/>
      <c r="F17" s="4"/>
      <c r="G17" s="4"/>
      <c r="H17" s="1"/>
    </row>
    <row r="18" spans="1:8">
      <c r="A18" s="20" t="s">
        <v>52</v>
      </c>
      <c r="B18" s="21"/>
      <c r="C18" s="22"/>
      <c r="D18" s="22"/>
      <c r="E18" s="22"/>
      <c r="F18" s="22"/>
      <c r="G18" s="22"/>
      <c r="H18" s="19"/>
    </row>
    <row r="19" spans="1:8">
      <c r="A19" s="7" t="s">
        <v>60</v>
      </c>
      <c r="B19" s="23" t="s">
        <v>145</v>
      </c>
      <c r="C19" s="6"/>
      <c r="D19" s="4"/>
      <c r="E19" s="4"/>
      <c r="F19" s="4"/>
      <c r="G19" s="4">
        <f t="shared" si="0"/>
        <v>0</v>
      </c>
      <c r="H19" s="1"/>
    </row>
    <row r="20" spans="1:8">
      <c r="A20" s="8" t="s">
        <v>28</v>
      </c>
      <c r="B20" s="23" t="s">
        <v>139</v>
      </c>
      <c r="C20" s="6"/>
      <c r="D20" s="4"/>
      <c r="E20" s="4"/>
      <c r="F20" s="4"/>
      <c r="G20" s="4">
        <f t="shared" si="0"/>
        <v>0</v>
      </c>
      <c r="H20" s="1"/>
    </row>
    <row r="21" spans="1:8">
      <c r="A21" s="8" t="s">
        <v>112</v>
      </c>
      <c r="B21" s="23" t="s">
        <v>139</v>
      </c>
      <c r="C21" s="4"/>
      <c r="D21" s="4"/>
      <c r="E21" s="4"/>
      <c r="F21" s="4"/>
      <c r="G21" s="4">
        <f t="shared" si="0"/>
        <v>0</v>
      </c>
      <c r="H21" s="1"/>
    </row>
    <row r="22" spans="1:8">
      <c r="A22" s="8" t="s">
        <v>113</v>
      </c>
      <c r="B22" s="23" t="s">
        <v>139</v>
      </c>
      <c r="C22" s="4"/>
      <c r="D22" s="4"/>
      <c r="E22" s="4"/>
      <c r="F22" s="4"/>
      <c r="G22" s="4">
        <f t="shared" si="0"/>
        <v>0</v>
      </c>
      <c r="H22" s="1"/>
    </row>
    <row r="23" spans="1:8">
      <c r="A23" s="8" t="s">
        <v>37</v>
      </c>
      <c r="B23" s="23" t="s">
        <v>139</v>
      </c>
      <c r="C23" s="4"/>
      <c r="D23" s="4"/>
      <c r="E23" s="4"/>
      <c r="F23" s="4"/>
      <c r="G23" s="4">
        <f t="shared" si="0"/>
        <v>0</v>
      </c>
      <c r="H23" s="1"/>
    </row>
    <row r="24" spans="1:8">
      <c r="A24" s="8" t="s">
        <v>36</v>
      </c>
      <c r="B24" s="23" t="s">
        <v>140</v>
      </c>
      <c r="C24" s="4"/>
      <c r="D24" s="4"/>
      <c r="E24" s="4"/>
      <c r="F24" s="4"/>
      <c r="G24" s="4">
        <f t="shared" si="0"/>
        <v>0</v>
      </c>
      <c r="H24" s="1"/>
    </row>
    <row r="25" spans="1:8">
      <c r="A25" s="8" t="s">
        <v>102</v>
      </c>
      <c r="B25" s="23" t="s">
        <v>140</v>
      </c>
      <c r="C25" s="4"/>
      <c r="D25" s="4"/>
      <c r="E25" s="4"/>
      <c r="F25" s="4"/>
      <c r="G25" s="4">
        <f t="shared" si="0"/>
        <v>0</v>
      </c>
      <c r="H25" s="1"/>
    </row>
    <row r="26" spans="1:8">
      <c r="A26" s="7" t="s">
        <v>87</v>
      </c>
      <c r="B26" s="23" t="s">
        <v>140</v>
      </c>
      <c r="C26" s="4"/>
      <c r="D26" s="4"/>
      <c r="E26" s="4"/>
      <c r="F26" s="4"/>
      <c r="G26" s="4">
        <f t="shared" si="0"/>
        <v>0</v>
      </c>
      <c r="H26" s="1"/>
    </row>
    <row r="27" spans="1:8">
      <c r="A27" s="7" t="s">
        <v>117</v>
      </c>
      <c r="B27" s="23" t="s">
        <v>140</v>
      </c>
      <c r="C27" s="4"/>
      <c r="D27" s="4"/>
      <c r="E27" s="4"/>
      <c r="F27" s="4"/>
      <c r="G27" s="4">
        <f t="shared" si="0"/>
        <v>0</v>
      </c>
      <c r="H27" s="1"/>
    </row>
    <row r="28" spans="1:8">
      <c r="A28" s="8"/>
      <c r="B28" s="5"/>
      <c r="C28" s="4"/>
      <c r="D28" s="4"/>
      <c r="E28" s="4"/>
      <c r="F28" s="4"/>
      <c r="G28" s="4"/>
      <c r="H28" s="1"/>
    </row>
    <row r="29" spans="1:8">
      <c r="A29" s="20" t="s">
        <v>7</v>
      </c>
      <c r="B29" s="21"/>
      <c r="C29" s="22"/>
      <c r="D29" s="22"/>
      <c r="E29" s="22"/>
      <c r="F29" s="22"/>
      <c r="G29" s="22"/>
      <c r="H29" s="19"/>
    </row>
    <row r="30" spans="1:8">
      <c r="A30" s="8" t="s">
        <v>59</v>
      </c>
      <c r="B30" s="23" t="s">
        <v>140</v>
      </c>
      <c r="C30" s="4"/>
      <c r="D30" s="4"/>
      <c r="E30" s="4"/>
      <c r="F30" s="4"/>
      <c r="G30" s="4">
        <f t="shared" si="0"/>
        <v>0</v>
      </c>
      <c r="H30" s="1"/>
    </row>
    <row r="31" spans="1:8">
      <c r="A31" s="8" t="s">
        <v>39</v>
      </c>
      <c r="B31" s="23" t="s">
        <v>140</v>
      </c>
      <c r="C31" s="4"/>
      <c r="D31" s="4"/>
      <c r="E31" s="4"/>
      <c r="F31" s="4"/>
      <c r="G31" s="4">
        <f t="shared" si="0"/>
        <v>0</v>
      </c>
      <c r="H31" s="1"/>
    </row>
    <row r="32" spans="1:8">
      <c r="A32" s="8" t="s">
        <v>114</v>
      </c>
      <c r="B32" s="23" t="s">
        <v>140</v>
      </c>
      <c r="C32" s="4"/>
      <c r="D32" s="4"/>
      <c r="E32" s="4"/>
      <c r="F32" s="4"/>
      <c r="G32" s="4">
        <f t="shared" si="0"/>
        <v>0</v>
      </c>
      <c r="H32" s="1"/>
    </row>
    <row r="33" spans="1:8">
      <c r="A33" s="8" t="s">
        <v>40</v>
      </c>
      <c r="B33" s="23" t="s">
        <v>139</v>
      </c>
      <c r="C33" s="4"/>
      <c r="D33" s="4"/>
      <c r="E33" s="4"/>
      <c r="F33" s="4"/>
      <c r="G33" s="4">
        <f t="shared" si="0"/>
        <v>0</v>
      </c>
      <c r="H33" s="1"/>
    </row>
    <row r="34" spans="1:8">
      <c r="A34" s="8" t="s">
        <v>82</v>
      </c>
      <c r="B34" s="23" t="s">
        <v>140</v>
      </c>
      <c r="C34" s="4"/>
      <c r="D34" s="4"/>
      <c r="E34" s="4"/>
      <c r="F34" s="4"/>
      <c r="G34" s="4">
        <f t="shared" si="0"/>
        <v>0</v>
      </c>
      <c r="H34" s="1"/>
    </row>
    <row r="35" spans="1:8">
      <c r="A35" s="8" t="s">
        <v>81</v>
      </c>
      <c r="B35" s="23" t="s">
        <v>139</v>
      </c>
      <c r="C35" s="4"/>
      <c r="D35" s="4"/>
      <c r="E35" s="4"/>
      <c r="F35" s="4"/>
      <c r="G35" s="4">
        <f t="shared" si="0"/>
        <v>0</v>
      </c>
      <c r="H35" s="1"/>
    </row>
    <row r="36" spans="1:8">
      <c r="A36" s="8" t="s">
        <v>80</v>
      </c>
      <c r="B36" s="23" t="s">
        <v>140</v>
      </c>
      <c r="C36" s="4"/>
      <c r="D36" s="4"/>
      <c r="E36" s="4"/>
      <c r="F36" s="4"/>
      <c r="G36" s="4">
        <f t="shared" si="0"/>
        <v>0</v>
      </c>
      <c r="H36" s="1"/>
    </row>
    <row r="37" spans="1:8">
      <c r="A37" s="7" t="s">
        <v>68</v>
      </c>
      <c r="B37" s="23" t="s">
        <v>140</v>
      </c>
      <c r="C37" s="4"/>
      <c r="D37" s="4"/>
      <c r="E37" s="4"/>
      <c r="F37" s="4"/>
      <c r="G37" s="4">
        <f t="shared" si="0"/>
        <v>0</v>
      </c>
      <c r="H37" s="1"/>
    </row>
    <row r="38" spans="1:8">
      <c r="A38" s="7" t="s">
        <v>87</v>
      </c>
      <c r="B38" s="23" t="s">
        <v>140</v>
      </c>
      <c r="C38" s="4"/>
      <c r="D38" s="4"/>
      <c r="E38" s="4"/>
      <c r="F38" s="4"/>
      <c r="G38" s="4">
        <f t="shared" si="0"/>
        <v>0</v>
      </c>
      <c r="H38" s="1"/>
    </row>
    <row r="39" spans="1:8">
      <c r="A39" s="7" t="s">
        <v>117</v>
      </c>
      <c r="B39" s="23" t="s">
        <v>140</v>
      </c>
      <c r="C39" s="4"/>
      <c r="D39" s="4"/>
      <c r="E39" s="4"/>
      <c r="F39" s="4"/>
      <c r="G39" s="4">
        <f t="shared" si="0"/>
        <v>0</v>
      </c>
      <c r="H39" s="1"/>
    </row>
    <row r="40" spans="1:8">
      <c r="A40" s="8"/>
      <c r="B40" s="5"/>
      <c r="C40" s="4"/>
      <c r="D40" s="4"/>
      <c r="E40" s="4"/>
      <c r="F40" s="4"/>
      <c r="G40" s="4"/>
      <c r="H40" s="1"/>
    </row>
    <row r="41" spans="1:8">
      <c r="A41" s="20" t="s">
        <v>38</v>
      </c>
      <c r="B41" s="21"/>
      <c r="C41" s="22"/>
      <c r="D41" s="22"/>
      <c r="E41" s="22"/>
      <c r="F41" s="22"/>
      <c r="G41" s="22"/>
      <c r="H41" s="19"/>
    </row>
    <row r="42" spans="1:8">
      <c r="A42" s="8" t="s">
        <v>79</v>
      </c>
      <c r="B42" s="23" t="s">
        <v>146</v>
      </c>
      <c r="C42" s="6"/>
      <c r="D42" s="4"/>
      <c r="E42" s="4"/>
      <c r="F42" s="4"/>
      <c r="G42" s="4">
        <f t="shared" si="0"/>
        <v>0</v>
      </c>
      <c r="H42" s="1"/>
    </row>
    <row r="43" spans="1:8">
      <c r="A43" s="8" t="s">
        <v>78</v>
      </c>
      <c r="B43" s="23" t="s">
        <v>139</v>
      </c>
      <c r="C43" s="4"/>
      <c r="D43" s="4"/>
      <c r="E43" s="4"/>
      <c r="F43" s="4"/>
      <c r="G43" s="4">
        <f t="shared" si="0"/>
        <v>0</v>
      </c>
      <c r="H43" s="1"/>
    </row>
    <row r="44" spans="1:8">
      <c r="A44" s="8" t="s">
        <v>77</v>
      </c>
      <c r="B44" s="23" t="s">
        <v>140</v>
      </c>
      <c r="C44" s="4"/>
      <c r="D44" s="4"/>
      <c r="E44" s="4"/>
      <c r="F44" s="4"/>
      <c r="G44" s="4">
        <f t="shared" si="0"/>
        <v>0</v>
      </c>
      <c r="H44" s="1"/>
    </row>
    <row r="45" spans="1:8">
      <c r="A45" s="8" t="s">
        <v>76</v>
      </c>
      <c r="B45" s="23" t="s">
        <v>139</v>
      </c>
      <c r="C45" s="4"/>
      <c r="D45" s="4"/>
      <c r="E45" s="4"/>
      <c r="F45" s="4"/>
      <c r="G45" s="4">
        <f t="shared" si="0"/>
        <v>0</v>
      </c>
      <c r="H45" s="1"/>
    </row>
    <row r="46" spans="1:8">
      <c r="A46" s="8" t="s">
        <v>75</v>
      </c>
      <c r="B46" s="23" t="s">
        <v>139</v>
      </c>
      <c r="C46" s="4"/>
      <c r="D46" s="4"/>
      <c r="E46" s="4"/>
      <c r="F46" s="4"/>
      <c r="G46" s="4">
        <f t="shared" si="0"/>
        <v>0</v>
      </c>
      <c r="H46" s="1"/>
    </row>
    <row r="47" spans="1:8">
      <c r="A47" s="8" t="s">
        <v>74</v>
      </c>
      <c r="B47" s="23" t="s">
        <v>139</v>
      </c>
      <c r="C47" s="4"/>
      <c r="D47" s="4"/>
      <c r="E47" s="4"/>
      <c r="F47" s="4"/>
      <c r="G47" s="4">
        <f t="shared" si="0"/>
        <v>0</v>
      </c>
      <c r="H47" s="1"/>
    </row>
    <row r="48" spans="1:8" ht="63.75">
      <c r="A48" s="37" t="s">
        <v>73</v>
      </c>
      <c r="B48" s="33" t="s">
        <v>139</v>
      </c>
      <c r="C48" s="31"/>
      <c r="D48" s="31"/>
      <c r="E48" s="31"/>
      <c r="F48" s="32">
        <v>8.15</v>
      </c>
      <c r="G48" s="31">
        <v>0</v>
      </c>
      <c r="H48" s="36" t="s">
        <v>147</v>
      </c>
    </row>
    <row r="49" spans="1:8">
      <c r="A49" s="8" t="s">
        <v>87</v>
      </c>
      <c r="B49" s="23" t="s">
        <v>140</v>
      </c>
      <c r="C49" s="4"/>
      <c r="D49" s="4"/>
      <c r="E49" s="4"/>
      <c r="F49" s="4"/>
      <c r="G49" s="4">
        <f t="shared" si="0"/>
        <v>0</v>
      </c>
      <c r="H49" s="1"/>
    </row>
    <row r="50" spans="1:8" ht="89.25">
      <c r="A50" s="38" t="s">
        <v>149</v>
      </c>
      <c r="B50" s="33" t="s">
        <v>150</v>
      </c>
      <c r="C50" s="31"/>
      <c r="D50" s="31"/>
      <c r="E50" s="31"/>
      <c r="F50" s="32">
        <v>107.26</v>
      </c>
      <c r="G50" s="31">
        <v>0</v>
      </c>
      <c r="H50" s="36" t="s">
        <v>151</v>
      </c>
    </row>
    <row r="51" spans="1:8">
      <c r="A51" s="8" t="s">
        <v>117</v>
      </c>
      <c r="B51" s="23" t="s">
        <v>140</v>
      </c>
      <c r="C51" s="4"/>
      <c r="D51" s="4"/>
      <c r="E51" s="4"/>
      <c r="F51" s="4"/>
      <c r="G51" s="4">
        <f t="shared" si="0"/>
        <v>0</v>
      </c>
      <c r="H51" s="1"/>
    </row>
    <row r="52" spans="1:8">
      <c r="A52" s="7"/>
      <c r="B52" s="5"/>
      <c r="C52" s="4"/>
      <c r="D52" s="4"/>
      <c r="E52" s="4"/>
      <c r="F52" s="4"/>
      <c r="G52" s="4"/>
      <c r="H52" s="1"/>
    </row>
    <row r="53" spans="1:8">
      <c r="A53" s="20" t="s">
        <v>0</v>
      </c>
      <c r="B53" s="21"/>
      <c r="C53" s="22"/>
      <c r="D53" s="22"/>
      <c r="E53" s="22"/>
      <c r="F53" s="22"/>
      <c r="G53" s="22"/>
      <c r="H53" s="19"/>
    </row>
    <row r="54" spans="1:8" ht="76.5">
      <c r="A54" s="30" t="s">
        <v>3</v>
      </c>
      <c r="B54" s="39"/>
      <c r="C54" s="32">
        <v>297.06</v>
      </c>
      <c r="D54" s="31"/>
      <c r="E54" s="31"/>
      <c r="F54" s="31"/>
      <c r="G54" s="31">
        <v>0</v>
      </c>
      <c r="H54" s="36" t="s">
        <v>189</v>
      </c>
    </row>
    <row r="55" spans="1:8">
      <c r="A55" s="7" t="s">
        <v>41</v>
      </c>
      <c r="B55" s="5"/>
      <c r="C55" s="4"/>
      <c r="D55" s="4"/>
      <c r="E55" s="4"/>
      <c r="F55" s="4"/>
      <c r="G55" s="4">
        <f t="shared" si="0"/>
        <v>0</v>
      </c>
      <c r="H55" s="1"/>
    </row>
    <row r="56" spans="1:8" ht="38.25">
      <c r="A56" s="30" t="s">
        <v>15</v>
      </c>
      <c r="B56" s="33" t="s">
        <v>156</v>
      </c>
      <c r="C56" s="31"/>
      <c r="D56" s="31"/>
      <c r="E56" s="31"/>
      <c r="F56" s="32">
        <v>95</v>
      </c>
      <c r="G56" s="32">
        <f t="shared" si="0"/>
        <v>95</v>
      </c>
      <c r="H56" s="36" t="s">
        <v>157</v>
      </c>
    </row>
    <row r="57" spans="1:8">
      <c r="A57" s="7" t="s">
        <v>16</v>
      </c>
      <c r="B57" s="23" t="s">
        <v>140</v>
      </c>
      <c r="C57" s="4"/>
      <c r="D57" s="4"/>
      <c r="E57" s="4"/>
      <c r="F57" s="4"/>
      <c r="G57" s="4">
        <f t="shared" si="0"/>
        <v>0</v>
      </c>
      <c r="H57" s="1"/>
    </row>
    <row r="58" spans="1:8">
      <c r="A58" s="7" t="s">
        <v>17</v>
      </c>
      <c r="B58" s="23" t="s">
        <v>140</v>
      </c>
      <c r="C58" s="4"/>
      <c r="D58" s="4"/>
      <c r="E58" s="4"/>
      <c r="F58" s="4"/>
      <c r="G58" s="4">
        <f t="shared" si="0"/>
        <v>0</v>
      </c>
      <c r="H58" s="1"/>
    </row>
    <row r="59" spans="1:8">
      <c r="A59" s="7" t="s">
        <v>18</v>
      </c>
      <c r="B59" s="23" t="s">
        <v>140</v>
      </c>
      <c r="C59" s="4"/>
      <c r="D59" s="4"/>
      <c r="E59" s="4"/>
      <c r="F59" s="4"/>
      <c r="G59" s="4">
        <f t="shared" si="0"/>
        <v>0</v>
      </c>
      <c r="H59" s="1"/>
    </row>
    <row r="60" spans="1:8">
      <c r="A60" s="7" t="s">
        <v>9</v>
      </c>
      <c r="B60" s="23" t="s">
        <v>140</v>
      </c>
      <c r="C60" s="4"/>
      <c r="D60" s="4"/>
      <c r="E60" s="4"/>
      <c r="F60" s="4"/>
      <c r="G60" s="4">
        <f t="shared" si="0"/>
        <v>0</v>
      </c>
      <c r="H60" s="1"/>
    </row>
    <row r="61" spans="1:8">
      <c r="A61" s="30" t="s">
        <v>42</v>
      </c>
      <c r="B61" s="33" t="s">
        <v>158</v>
      </c>
      <c r="C61" s="31"/>
      <c r="D61" s="31"/>
      <c r="E61" s="31"/>
      <c r="F61" s="32">
        <v>5.41</v>
      </c>
      <c r="G61" s="32">
        <f t="shared" si="0"/>
        <v>5.41</v>
      </c>
      <c r="H61" s="25"/>
    </row>
    <row r="62" spans="1:8" ht="25.5">
      <c r="A62" s="44" t="s">
        <v>87</v>
      </c>
      <c r="B62" s="51" t="s">
        <v>140</v>
      </c>
      <c r="C62" s="45"/>
      <c r="D62" s="45"/>
      <c r="E62" s="45"/>
      <c r="F62" s="49"/>
      <c r="G62" s="45">
        <f t="shared" si="0"/>
        <v>0</v>
      </c>
      <c r="H62" s="52" t="s">
        <v>204</v>
      </c>
    </row>
    <row r="63" spans="1:8">
      <c r="A63" s="38" t="s">
        <v>155</v>
      </c>
      <c r="B63" s="50" t="s">
        <v>203</v>
      </c>
      <c r="C63" s="31"/>
      <c r="D63" s="31"/>
      <c r="E63" s="31"/>
      <c r="F63" s="32">
        <v>9.99</v>
      </c>
      <c r="G63" s="32">
        <f t="shared" si="0"/>
        <v>9.99</v>
      </c>
      <c r="H63" s="25"/>
    </row>
    <row r="64" spans="1:8">
      <c r="A64" s="7" t="s">
        <v>117</v>
      </c>
      <c r="B64" s="23" t="s">
        <v>140</v>
      </c>
      <c r="C64" s="4"/>
      <c r="D64" s="4"/>
      <c r="E64" s="4"/>
      <c r="F64" s="4"/>
      <c r="G64" s="4">
        <f t="shared" si="0"/>
        <v>0</v>
      </c>
      <c r="H64" s="1"/>
    </row>
    <row r="65" spans="1:8">
      <c r="A65" s="7"/>
      <c r="B65" s="5"/>
      <c r="C65" s="4"/>
      <c r="D65" s="4"/>
      <c r="E65" s="4"/>
      <c r="F65" s="4"/>
      <c r="G65" s="4"/>
      <c r="H65" s="1"/>
    </row>
    <row r="66" spans="1:8">
      <c r="A66" s="20" t="s">
        <v>1</v>
      </c>
      <c r="B66" s="21"/>
      <c r="C66" s="22"/>
      <c r="D66" s="22"/>
      <c r="E66" s="22"/>
      <c r="F66" s="22"/>
      <c r="G66" s="22"/>
      <c r="H66" s="19"/>
    </row>
    <row r="67" spans="1:8">
      <c r="A67" s="8" t="s">
        <v>19</v>
      </c>
      <c r="B67" s="23" t="s">
        <v>139</v>
      </c>
      <c r="C67" s="4"/>
      <c r="D67" s="4"/>
      <c r="E67" s="4"/>
      <c r="F67" s="4"/>
      <c r="G67" s="4">
        <f t="shared" si="0"/>
        <v>0</v>
      </c>
      <c r="H67" s="1"/>
    </row>
    <row r="68" spans="1:8">
      <c r="A68" s="8" t="s">
        <v>20</v>
      </c>
      <c r="B68" s="23" t="s">
        <v>139</v>
      </c>
      <c r="C68" s="4"/>
      <c r="D68" s="4"/>
      <c r="E68" s="4"/>
      <c r="F68" s="4"/>
      <c r="G68" s="4">
        <f t="shared" si="0"/>
        <v>0</v>
      </c>
      <c r="H68" s="1"/>
    </row>
    <row r="69" spans="1:8">
      <c r="A69" s="8" t="s">
        <v>21</v>
      </c>
      <c r="B69" s="23" t="s">
        <v>139</v>
      </c>
      <c r="C69" s="4"/>
      <c r="D69" s="4"/>
      <c r="E69" s="4"/>
      <c r="F69" s="4"/>
      <c r="G69" s="4">
        <f t="shared" si="0"/>
        <v>0</v>
      </c>
      <c r="H69" s="1"/>
    </row>
    <row r="70" spans="1:8">
      <c r="A70" s="8" t="s">
        <v>22</v>
      </c>
      <c r="B70" s="23" t="s">
        <v>139</v>
      </c>
      <c r="C70" s="4"/>
      <c r="D70" s="4"/>
      <c r="E70" s="4"/>
      <c r="F70" s="4"/>
      <c r="G70" s="4">
        <f t="shared" si="0"/>
        <v>0</v>
      </c>
      <c r="H70" s="1"/>
    </row>
    <row r="71" spans="1:8">
      <c r="A71" s="8" t="s">
        <v>83</v>
      </c>
      <c r="B71" s="23" t="s">
        <v>139</v>
      </c>
      <c r="C71" s="4"/>
      <c r="D71" s="4"/>
      <c r="E71" s="4"/>
      <c r="F71" s="4"/>
      <c r="G71" s="4">
        <f t="shared" ref="G71:G139" si="1">MAX(C71:F71)</f>
        <v>0</v>
      </c>
      <c r="H71" s="1"/>
    </row>
    <row r="72" spans="1:8">
      <c r="A72" s="8" t="s">
        <v>87</v>
      </c>
      <c r="B72" s="23" t="s">
        <v>140</v>
      </c>
      <c r="C72" s="4"/>
      <c r="D72" s="4"/>
      <c r="E72" s="4"/>
      <c r="F72" s="4"/>
      <c r="G72" s="4">
        <f t="shared" si="1"/>
        <v>0</v>
      </c>
      <c r="H72" s="1"/>
    </row>
    <row r="73" spans="1:8">
      <c r="A73" s="8" t="s">
        <v>117</v>
      </c>
      <c r="B73" s="23" t="s">
        <v>140</v>
      </c>
      <c r="C73" s="4"/>
      <c r="D73" s="4"/>
      <c r="E73" s="4"/>
      <c r="F73" s="4"/>
      <c r="G73" s="4">
        <f t="shared" si="1"/>
        <v>0</v>
      </c>
      <c r="H73" s="1"/>
    </row>
    <row r="74" spans="1:8">
      <c r="A74" s="7"/>
      <c r="B74" s="5"/>
      <c r="C74" s="4"/>
      <c r="D74" s="4"/>
      <c r="E74" s="4"/>
      <c r="F74" s="4"/>
      <c r="G74" s="4"/>
      <c r="H74" s="1"/>
    </row>
    <row r="75" spans="1:8">
      <c r="A75" s="20" t="s">
        <v>2</v>
      </c>
      <c r="B75" s="21"/>
      <c r="C75" s="22"/>
      <c r="D75" s="22"/>
      <c r="E75" s="22"/>
      <c r="F75" s="22"/>
      <c r="G75" s="22"/>
      <c r="H75" s="19"/>
    </row>
    <row r="76" spans="1:8">
      <c r="A76" s="7" t="s">
        <v>23</v>
      </c>
      <c r="B76" s="23" t="s">
        <v>139</v>
      </c>
      <c r="C76" s="4"/>
      <c r="D76" s="4"/>
      <c r="E76" s="4"/>
      <c r="F76" s="4"/>
      <c r="G76" s="4">
        <f t="shared" si="1"/>
        <v>0</v>
      </c>
      <c r="H76" s="1"/>
    </row>
    <row r="77" spans="1:8">
      <c r="A77" s="8" t="s">
        <v>20</v>
      </c>
      <c r="B77" s="23" t="s">
        <v>139</v>
      </c>
      <c r="C77" s="4"/>
      <c r="D77" s="4"/>
      <c r="E77" s="4"/>
      <c r="F77" s="4"/>
      <c r="G77" s="4">
        <f t="shared" si="1"/>
        <v>0</v>
      </c>
      <c r="H77" s="1"/>
    </row>
    <row r="78" spans="1:8">
      <c r="A78" s="7" t="s">
        <v>21</v>
      </c>
      <c r="B78" s="23" t="s">
        <v>139</v>
      </c>
      <c r="C78" s="4"/>
      <c r="D78" s="4"/>
      <c r="E78" s="4"/>
      <c r="F78" s="4"/>
      <c r="G78" s="4">
        <f t="shared" si="1"/>
        <v>0</v>
      </c>
      <c r="H78" s="1"/>
    </row>
    <row r="79" spans="1:8">
      <c r="A79" s="7" t="s">
        <v>24</v>
      </c>
      <c r="B79" s="23" t="s">
        <v>139</v>
      </c>
      <c r="C79" s="4"/>
      <c r="D79" s="4"/>
      <c r="E79" s="4"/>
      <c r="F79" s="4"/>
      <c r="G79" s="4">
        <f t="shared" si="1"/>
        <v>0</v>
      </c>
      <c r="H79" s="1"/>
    </row>
    <row r="80" spans="1:8">
      <c r="A80" s="7" t="s">
        <v>25</v>
      </c>
      <c r="B80" s="23" t="s">
        <v>139</v>
      </c>
      <c r="C80" s="4"/>
      <c r="D80" s="4"/>
      <c r="E80" s="4"/>
      <c r="F80" s="4"/>
      <c r="G80" s="4">
        <f t="shared" si="1"/>
        <v>0</v>
      </c>
      <c r="H80" s="1"/>
    </row>
    <row r="81" spans="1:8">
      <c r="A81" s="7" t="s">
        <v>87</v>
      </c>
      <c r="B81" s="23" t="s">
        <v>139</v>
      </c>
      <c r="C81" s="4"/>
      <c r="D81" s="4"/>
      <c r="E81" s="4"/>
      <c r="F81" s="4"/>
      <c r="G81" s="4">
        <f t="shared" si="1"/>
        <v>0</v>
      </c>
      <c r="H81" s="1"/>
    </row>
    <row r="82" spans="1:8">
      <c r="A82" s="7" t="s">
        <v>117</v>
      </c>
      <c r="B82" s="23" t="s">
        <v>139</v>
      </c>
      <c r="C82" s="4"/>
      <c r="D82" s="4"/>
      <c r="E82" s="4"/>
      <c r="F82" s="4"/>
      <c r="G82" s="4">
        <f t="shared" si="1"/>
        <v>0</v>
      </c>
      <c r="H82" s="1"/>
    </row>
    <row r="83" spans="1:8">
      <c r="A83" s="7"/>
      <c r="B83" s="5"/>
      <c r="C83" s="4"/>
      <c r="D83" s="4"/>
      <c r="E83" s="4"/>
      <c r="F83" s="4"/>
      <c r="G83" s="4"/>
      <c r="H83" s="1"/>
    </row>
    <row r="84" spans="1:8">
      <c r="A84" s="20" t="s">
        <v>4</v>
      </c>
      <c r="B84" s="21"/>
      <c r="C84" s="22"/>
      <c r="D84" s="22"/>
      <c r="E84" s="22"/>
      <c r="F84" s="22"/>
      <c r="G84" s="22"/>
      <c r="H84" s="19"/>
    </row>
    <row r="85" spans="1:8" ht="153">
      <c r="A85" s="30" t="s">
        <v>5</v>
      </c>
      <c r="B85" s="33" t="s">
        <v>152</v>
      </c>
      <c r="C85" s="31"/>
      <c r="D85" s="31"/>
      <c r="E85" s="32">
        <v>779.99</v>
      </c>
      <c r="F85" s="32">
        <v>50</v>
      </c>
      <c r="G85" s="31">
        <v>0</v>
      </c>
      <c r="H85" s="36" t="s">
        <v>265</v>
      </c>
    </row>
    <row r="86" spans="1:8">
      <c r="A86" s="7" t="s">
        <v>6</v>
      </c>
      <c r="B86" s="23" t="s">
        <v>140</v>
      </c>
      <c r="C86" s="4"/>
      <c r="D86" s="4"/>
      <c r="E86" s="4"/>
      <c r="F86" s="4"/>
      <c r="G86" s="4">
        <f t="shared" si="1"/>
        <v>0</v>
      </c>
      <c r="H86" s="1"/>
    </row>
    <row r="87" spans="1:8">
      <c r="A87" s="7" t="s">
        <v>69</v>
      </c>
      <c r="B87" s="23" t="s">
        <v>139</v>
      </c>
      <c r="C87" s="4"/>
      <c r="D87" s="4"/>
      <c r="E87" s="4"/>
      <c r="F87" s="4"/>
      <c r="G87" s="4">
        <f t="shared" si="1"/>
        <v>0</v>
      </c>
      <c r="H87" s="1"/>
    </row>
    <row r="88" spans="1:8">
      <c r="A88" s="7" t="s">
        <v>10</v>
      </c>
      <c r="B88" s="23" t="s">
        <v>139</v>
      </c>
      <c r="C88" s="4"/>
      <c r="D88" s="4"/>
      <c r="E88" s="4"/>
      <c r="F88" s="4"/>
      <c r="G88" s="4">
        <f t="shared" si="1"/>
        <v>0</v>
      </c>
      <c r="H88" s="1"/>
    </row>
    <row r="89" spans="1:8">
      <c r="A89" s="7" t="s">
        <v>11</v>
      </c>
      <c r="B89" s="23" t="s">
        <v>139</v>
      </c>
      <c r="C89" s="4"/>
      <c r="D89" s="4"/>
      <c r="E89" s="4"/>
      <c r="F89" s="4"/>
      <c r="G89" s="4">
        <f t="shared" si="1"/>
        <v>0</v>
      </c>
      <c r="H89" s="1"/>
    </row>
    <row r="90" spans="1:8">
      <c r="A90" s="7" t="s">
        <v>12</v>
      </c>
      <c r="B90" s="23" t="s">
        <v>139</v>
      </c>
      <c r="C90" s="4"/>
      <c r="D90" s="4"/>
      <c r="E90" s="4"/>
      <c r="F90" s="4"/>
      <c r="G90" s="4">
        <f t="shared" si="1"/>
        <v>0</v>
      </c>
      <c r="H90" s="1"/>
    </row>
    <row r="91" spans="1:8">
      <c r="A91" s="7" t="s">
        <v>13</v>
      </c>
      <c r="B91" s="23" t="s">
        <v>139</v>
      </c>
      <c r="C91" s="4"/>
      <c r="D91" s="4"/>
      <c r="E91" s="4"/>
      <c r="F91" s="4"/>
      <c r="G91" s="4">
        <f t="shared" si="1"/>
        <v>0</v>
      </c>
      <c r="H91" s="1"/>
    </row>
    <row r="92" spans="1:8">
      <c r="A92" s="7" t="s">
        <v>14</v>
      </c>
      <c r="B92" s="23" t="s">
        <v>139</v>
      </c>
      <c r="C92" s="4"/>
      <c r="D92" s="4"/>
      <c r="E92" s="4"/>
      <c r="F92" s="4"/>
      <c r="G92" s="4">
        <f t="shared" si="1"/>
        <v>0</v>
      </c>
      <c r="H92" s="1"/>
    </row>
    <row r="93" spans="1:8">
      <c r="A93" s="7" t="s">
        <v>85</v>
      </c>
      <c r="B93" s="23" t="s">
        <v>139</v>
      </c>
      <c r="C93" s="4"/>
      <c r="D93" s="4"/>
      <c r="E93" s="4"/>
      <c r="F93" s="4"/>
      <c r="G93" s="4">
        <f t="shared" si="1"/>
        <v>0</v>
      </c>
      <c r="H93" s="1"/>
    </row>
    <row r="94" spans="1:8">
      <c r="A94" s="9" t="s">
        <v>84</v>
      </c>
      <c r="B94" s="23" t="s">
        <v>139</v>
      </c>
      <c r="C94" s="4"/>
      <c r="D94" s="4"/>
      <c r="E94" s="4"/>
      <c r="F94" s="4"/>
      <c r="G94" s="4">
        <f t="shared" si="1"/>
        <v>0</v>
      </c>
      <c r="H94" s="1"/>
    </row>
    <row r="95" spans="1:8">
      <c r="A95" s="7" t="s">
        <v>87</v>
      </c>
      <c r="B95" s="23" t="s">
        <v>140</v>
      </c>
      <c r="C95" s="4"/>
      <c r="D95" s="4"/>
      <c r="E95" s="4"/>
      <c r="F95" s="4"/>
      <c r="G95" s="4">
        <f t="shared" si="1"/>
        <v>0</v>
      </c>
      <c r="H95" s="1"/>
    </row>
    <row r="96" spans="1:8">
      <c r="A96" s="7" t="s">
        <v>117</v>
      </c>
      <c r="B96" s="23" t="s">
        <v>140</v>
      </c>
      <c r="C96" s="4"/>
      <c r="D96" s="4"/>
      <c r="E96" s="4"/>
      <c r="F96" s="4"/>
      <c r="G96" s="4">
        <f t="shared" si="1"/>
        <v>0</v>
      </c>
      <c r="H96" s="1"/>
    </row>
    <row r="97" spans="1:8">
      <c r="A97" s="7"/>
      <c r="B97" s="5"/>
      <c r="C97" s="4"/>
      <c r="D97" s="4"/>
      <c r="E97" s="4"/>
      <c r="F97" s="4"/>
      <c r="G97" s="4"/>
      <c r="H97" s="1"/>
    </row>
    <row r="98" spans="1:8">
      <c r="A98" s="20" t="s">
        <v>8</v>
      </c>
      <c r="B98" s="21"/>
      <c r="C98" s="22"/>
      <c r="D98" s="22"/>
      <c r="E98" s="22"/>
      <c r="F98" s="22"/>
      <c r="G98" s="22"/>
      <c r="H98" s="19"/>
    </row>
    <row r="99" spans="1:8">
      <c r="A99" s="7" t="s">
        <v>27</v>
      </c>
      <c r="B99" s="23" t="s">
        <v>140</v>
      </c>
      <c r="C99" s="4"/>
      <c r="D99" s="4"/>
      <c r="E99" s="4"/>
      <c r="F99" s="4"/>
      <c r="G99" s="4">
        <f t="shared" si="1"/>
        <v>0</v>
      </c>
      <c r="H99" s="1"/>
    </row>
    <row r="100" spans="1:8">
      <c r="A100" s="7" t="s">
        <v>86</v>
      </c>
      <c r="B100" s="23" t="s">
        <v>140</v>
      </c>
      <c r="C100" s="4"/>
      <c r="D100" s="4"/>
      <c r="E100" s="4"/>
      <c r="F100" s="4"/>
      <c r="G100" s="4">
        <f t="shared" si="1"/>
        <v>0</v>
      </c>
      <c r="H100" s="1"/>
    </row>
    <row r="101" spans="1:8">
      <c r="A101" s="7" t="s">
        <v>43</v>
      </c>
      <c r="B101" s="23" t="s">
        <v>140</v>
      </c>
      <c r="C101" s="4"/>
      <c r="D101" s="4"/>
      <c r="E101" s="4"/>
      <c r="F101" s="4"/>
      <c r="G101" s="4">
        <f t="shared" si="1"/>
        <v>0</v>
      </c>
      <c r="H101" s="1"/>
    </row>
    <row r="102" spans="1:8">
      <c r="A102" s="7" t="s">
        <v>44</v>
      </c>
      <c r="B102" s="23" t="s">
        <v>140</v>
      </c>
      <c r="C102" s="4"/>
      <c r="D102" s="4"/>
      <c r="E102" s="4"/>
      <c r="F102" s="4"/>
      <c r="G102" s="4">
        <f t="shared" si="1"/>
        <v>0</v>
      </c>
      <c r="H102" s="1"/>
    </row>
    <row r="103" spans="1:8">
      <c r="A103" s="7" t="s">
        <v>45</v>
      </c>
      <c r="B103" s="23" t="s">
        <v>139</v>
      </c>
      <c r="C103" s="4"/>
      <c r="D103" s="4"/>
      <c r="E103" s="4"/>
      <c r="F103" s="4"/>
      <c r="G103" s="4">
        <f t="shared" si="1"/>
        <v>0</v>
      </c>
      <c r="H103" s="1"/>
    </row>
    <row r="104" spans="1:8">
      <c r="A104" s="7" t="s">
        <v>87</v>
      </c>
      <c r="B104" s="23" t="s">
        <v>140</v>
      </c>
      <c r="C104" s="4"/>
      <c r="D104" s="4"/>
      <c r="E104" s="4"/>
      <c r="F104" s="4"/>
      <c r="G104" s="4">
        <f t="shared" si="1"/>
        <v>0</v>
      </c>
      <c r="H104" s="1"/>
    </row>
    <row r="105" spans="1:8" ht="89.25">
      <c r="A105" s="38" t="s">
        <v>153</v>
      </c>
      <c r="B105" s="33" t="s">
        <v>154</v>
      </c>
      <c r="C105" s="31"/>
      <c r="D105" s="31"/>
      <c r="E105" s="31"/>
      <c r="F105" s="31"/>
      <c r="G105" s="31">
        <f t="shared" si="1"/>
        <v>0</v>
      </c>
      <c r="H105" s="36" t="s">
        <v>213</v>
      </c>
    </row>
    <row r="106" spans="1:8">
      <c r="A106" s="7" t="s">
        <v>117</v>
      </c>
      <c r="B106" s="23" t="s">
        <v>140</v>
      </c>
      <c r="C106" s="4"/>
      <c r="D106" s="4"/>
      <c r="E106" s="4"/>
      <c r="F106" s="4"/>
      <c r="G106" s="4">
        <f t="shared" si="1"/>
        <v>0</v>
      </c>
      <c r="H106" s="1"/>
    </row>
    <row r="107" spans="1:8">
      <c r="A107" s="7"/>
      <c r="B107" s="5"/>
      <c r="C107" s="4"/>
      <c r="D107" s="4"/>
      <c r="E107" s="4"/>
      <c r="F107" s="4"/>
      <c r="G107" s="4"/>
      <c r="H107" s="1"/>
    </row>
    <row r="108" spans="1:8">
      <c r="A108" s="20" t="s">
        <v>26</v>
      </c>
      <c r="B108" s="21"/>
      <c r="C108" s="22"/>
      <c r="D108" s="22"/>
      <c r="E108" s="22"/>
      <c r="F108" s="22"/>
      <c r="G108" s="22"/>
      <c r="H108" s="19"/>
    </row>
    <row r="109" spans="1:8">
      <c r="A109" s="7" t="s">
        <v>33</v>
      </c>
      <c r="B109" s="23" t="s">
        <v>140</v>
      </c>
      <c r="C109" s="4"/>
      <c r="D109" s="4"/>
      <c r="E109" s="4"/>
      <c r="F109" s="4"/>
      <c r="G109" s="4">
        <f t="shared" si="1"/>
        <v>0</v>
      </c>
      <c r="H109" s="1"/>
    </row>
    <row r="110" spans="1:8">
      <c r="A110" s="11" t="s">
        <v>34</v>
      </c>
      <c r="B110" s="54"/>
      <c r="C110" s="55"/>
      <c r="D110" s="55"/>
      <c r="E110" s="55"/>
      <c r="F110" s="55"/>
      <c r="G110" s="55">
        <f t="shared" si="1"/>
        <v>0</v>
      </c>
      <c r="H110" s="47"/>
    </row>
    <row r="111" spans="1:8">
      <c r="A111" s="11" t="s">
        <v>35</v>
      </c>
      <c r="B111" s="54"/>
      <c r="C111" s="55"/>
      <c r="D111" s="55"/>
      <c r="E111" s="55"/>
      <c r="F111" s="55"/>
      <c r="G111" s="55">
        <f t="shared" si="1"/>
        <v>0</v>
      </c>
      <c r="H111" s="47"/>
    </row>
    <row r="112" spans="1:8" ht="25.5">
      <c r="A112" s="30" t="s">
        <v>70</v>
      </c>
      <c r="B112" s="33" t="s">
        <v>221</v>
      </c>
      <c r="C112" s="31"/>
      <c r="D112" s="31"/>
      <c r="E112" s="31"/>
      <c r="F112" s="32">
        <v>7.19</v>
      </c>
      <c r="G112" s="32">
        <f t="shared" si="1"/>
        <v>7.19</v>
      </c>
      <c r="H112" s="25"/>
    </row>
    <row r="113" spans="1:8" ht="25.5">
      <c r="A113" s="38" t="s">
        <v>216</v>
      </c>
      <c r="B113" s="33" t="s">
        <v>217</v>
      </c>
      <c r="C113" s="31"/>
      <c r="D113" s="31"/>
      <c r="E113" s="31"/>
      <c r="F113" s="32">
        <v>29.99</v>
      </c>
      <c r="G113" s="32">
        <f t="shared" si="1"/>
        <v>29.99</v>
      </c>
      <c r="H113" s="25"/>
    </row>
    <row r="114" spans="1:8">
      <c r="A114" s="7" t="s">
        <v>117</v>
      </c>
      <c r="B114" s="5"/>
      <c r="C114" s="4"/>
      <c r="D114" s="4"/>
      <c r="E114" s="4"/>
      <c r="F114" s="4"/>
      <c r="G114" s="4">
        <f t="shared" si="1"/>
        <v>0</v>
      </c>
      <c r="H114" s="1"/>
    </row>
    <row r="115" spans="1:8">
      <c r="A115" s="7"/>
      <c r="B115" s="5"/>
      <c r="C115" s="4"/>
      <c r="D115" s="4"/>
      <c r="E115" s="4"/>
      <c r="F115" s="4"/>
      <c r="G115" s="4"/>
      <c r="H115" s="1"/>
    </row>
    <row r="116" spans="1:8">
      <c r="A116" s="20" t="s">
        <v>29</v>
      </c>
      <c r="B116" s="21"/>
      <c r="C116" s="22"/>
      <c r="D116" s="22"/>
      <c r="E116" s="22"/>
      <c r="F116" s="22"/>
      <c r="G116" s="22"/>
      <c r="H116" s="19"/>
    </row>
    <row r="117" spans="1:8">
      <c r="A117" s="7" t="s">
        <v>89</v>
      </c>
      <c r="B117" s="23" t="s">
        <v>140</v>
      </c>
      <c r="C117" s="4"/>
      <c r="D117" s="4"/>
      <c r="E117" s="4"/>
      <c r="F117" s="4"/>
      <c r="G117" s="4">
        <f t="shared" si="1"/>
        <v>0</v>
      </c>
      <c r="H117" s="1"/>
    </row>
    <row r="118" spans="1:8">
      <c r="A118" s="7" t="s">
        <v>90</v>
      </c>
      <c r="B118" s="23" t="s">
        <v>140</v>
      </c>
      <c r="C118" s="4"/>
      <c r="D118" s="4"/>
      <c r="E118" s="4"/>
      <c r="F118" s="4"/>
      <c r="G118" s="4">
        <f t="shared" si="1"/>
        <v>0</v>
      </c>
      <c r="H118" s="1"/>
    </row>
    <row r="119" spans="1:8">
      <c r="A119" s="7" t="s">
        <v>30</v>
      </c>
      <c r="B119" s="23" t="s">
        <v>139</v>
      </c>
      <c r="C119" s="4"/>
      <c r="D119" s="4"/>
      <c r="E119" s="4"/>
      <c r="F119" s="4"/>
      <c r="G119" s="4">
        <f t="shared" si="1"/>
        <v>0</v>
      </c>
      <c r="H119" s="1"/>
    </row>
    <row r="120" spans="1:8">
      <c r="A120" s="7" t="s">
        <v>31</v>
      </c>
      <c r="B120" s="23" t="s">
        <v>139</v>
      </c>
      <c r="C120" s="4"/>
      <c r="D120" s="4"/>
      <c r="E120" s="4"/>
      <c r="F120" s="4"/>
      <c r="G120" s="4">
        <f t="shared" si="1"/>
        <v>0</v>
      </c>
      <c r="H120" s="1"/>
    </row>
    <row r="121" spans="1:8">
      <c r="A121" s="7" t="s">
        <v>32</v>
      </c>
      <c r="B121" s="23" t="s">
        <v>139</v>
      </c>
      <c r="C121" s="4"/>
      <c r="D121" s="4"/>
      <c r="E121" s="4"/>
      <c r="F121" s="4"/>
      <c r="G121" s="4">
        <f t="shared" si="1"/>
        <v>0</v>
      </c>
      <c r="H121" s="1"/>
    </row>
    <row r="122" spans="1:8">
      <c r="A122" s="7" t="s">
        <v>91</v>
      </c>
      <c r="B122" s="23" t="s">
        <v>139</v>
      </c>
      <c r="C122" s="4"/>
      <c r="D122" s="4"/>
      <c r="E122" s="4"/>
      <c r="F122" s="4"/>
      <c r="G122" s="4">
        <f t="shared" si="1"/>
        <v>0</v>
      </c>
      <c r="H122" s="1"/>
    </row>
    <row r="123" spans="1:8">
      <c r="A123" s="7" t="s">
        <v>46</v>
      </c>
      <c r="B123" s="23" t="s">
        <v>139</v>
      </c>
      <c r="C123" s="4"/>
      <c r="D123" s="4"/>
      <c r="E123" s="4"/>
      <c r="F123" s="4"/>
      <c r="G123" s="4">
        <f t="shared" si="1"/>
        <v>0</v>
      </c>
      <c r="H123" s="1"/>
    </row>
    <row r="124" spans="1:8">
      <c r="A124" s="7" t="s">
        <v>48</v>
      </c>
      <c r="B124" s="23" t="s">
        <v>139</v>
      </c>
      <c r="C124" s="4"/>
      <c r="D124" s="4"/>
      <c r="E124" s="4"/>
      <c r="F124" s="4"/>
      <c r="G124" s="4">
        <f t="shared" si="1"/>
        <v>0</v>
      </c>
      <c r="H124" s="1"/>
    </row>
    <row r="125" spans="1:8">
      <c r="A125" s="7" t="s">
        <v>71</v>
      </c>
      <c r="B125" s="23" t="s">
        <v>139</v>
      </c>
      <c r="C125" s="4"/>
      <c r="D125" s="4"/>
      <c r="E125" s="4"/>
      <c r="F125" s="4"/>
      <c r="G125" s="4">
        <f t="shared" si="1"/>
        <v>0</v>
      </c>
      <c r="H125" s="1"/>
    </row>
    <row r="126" spans="1:8">
      <c r="A126" s="7" t="s">
        <v>49</v>
      </c>
      <c r="B126" s="23" t="s">
        <v>140</v>
      </c>
      <c r="C126" s="4"/>
      <c r="D126" s="4"/>
      <c r="E126" s="4"/>
      <c r="F126" s="4"/>
      <c r="G126" s="4">
        <f t="shared" si="1"/>
        <v>0</v>
      </c>
      <c r="H126" s="1"/>
    </row>
    <row r="127" spans="1:8">
      <c r="A127" s="7" t="s">
        <v>50</v>
      </c>
      <c r="B127" s="23" t="s">
        <v>139</v>
      </c>
      <c r="C127" s="4"/>
      <c r="D127" s="4"/>
      <c r="E127" s="4"/>
      <c r="F127" s="4"/>
      <c r="G127" s="4">
        <f t="shared" si="1"/>
        <v>0</v>
      </c>
      <c r="H127" s="1"/>
    </row>
    <row r="128" spans="1:8">
      <c r="A128" s="7" t="s">
        <v>51</v>
      </c>
      <c r="B128" s="23" t="s">
        <v>139</v>
      </c>
      <c r="C128" s="4"/>
      <c r="D128" s="4"/>
      <c r="E128" s="4"/>
      <c r="F128" s="4"/>
      <c r="G128" s="4">
        <f t="shared" si="1"/>
        <v>0</v>
      </c>
      <c r="H128" s="1"/>
    </row>
    <row r="129" spans="1:8">
      <c r="A129" s="7" t="s">
        <v>72</v>
      </c>
      <c r="B129" s="23" t="s">
        <v>139</v>
      </c>
      <c r="C129" s="4"/>
      <c r="D129" s="4"/>
      <c r="E129" s="4"/>
      <c r="F129" s="4"/>
      <c r="G129" s="4">
        <f t="shared" si="1"/>
        <v>0</v>
      </c>
      <c r="H129" s="1"/>
    </row>
    <row r="130" spans="1:8">
      <c r="A130" s="7" t="s">
        <v>87</v>
      </c>
      <c r="B130" s="23" t="s">
        <v>140</v>
      </c>
      <c r="C130" s="4"/>
      <c r="D130" s="4"/>
      <c r="E130" s="4"/>
      <c r="F130" s="4"/>
      <c r="G130" s="4">
        <f t="shared" si="1"/>
        <v>0</v>
      </c>
      <c r="H130" s="1"/>
    </row>
    <row r="131" spans="1:8" ht="127.5">
      <c r="A131" s="30" t="s">
        <v>227</v>
      </c>
      <c r="B131" s="33" t="s">
        <v>226</v>
      </c>
      <c r="C131" s="31"/>
      <c r="D131" s="31"/>
      <c r="E131" s="32">
        <v>577</v>
      </c>
      <c r="F131" s="31"/>
      <c r="G131" s="31">
        <v>0</v>
      </c>
      <c r="H131" s="56" t="s">
        <v>228</v>
      </c>
    </row>
    <row r="132" spans="1:8" ht="63.75">
      <c r="A132" s="30" t="s">
        <v>229</v>
      </c>
      <c r="B132" s="33" t="s">
        <v>266</v>
      </c>
      <c r="C132" s="31"/>
      <c r="D132" s="31"/>
      <c r="E132" s="32">
        <v>63.52</v>
      </c>
      <c r="F132" s="31"/>
      <c r="G132" s="31">
        <v>0</v>
      </c>
      <c r="H132" s="56" t="s">
        <v>242</v>
      </c>
    </row>
    <row r="133" spans="1:8" ht="63.75">
      <c r="A133" s="30" t="s">
        <v>230</v>
      </c>
      <c r="B133" s="33" t="s">
        <v>244</v>
      </c>
      <c r="C133" s="31"/>
      <c r="D133" s="31"/>
      <c r="E133" s="32">
        <v>57.29</v>
      </c>
      <c r="F133" s="31"/>
      <c r="G133" s="31">
        <v>0</v>
      </c>
      <c r="H133" s="56" t="s">
        <v>243</v>
      </c>
    </row>
    <row r="134" spans="1:8">
      <c r="A134" s="7" t="s">
        <v>117</v>
      </c>
      <c r="B134" s="23" t="s">
        <v>140</v>
      </c>
      <c r="C134" s="4"/>
      <c r="D134" s="4"/>
      <c r="E134" s="4"/>
      <c r="F134" s="4"/>
      <c r="G134" s="4">
        <f t="shared" si="1"/>
        <v>0</v>
      </c>
      <c r="H134" s="1"/>
    </row>
    <row r="135" spans="1:8">
      <c r="A135" s="7"/>
      <c r="B135" s="5"/>
      <c r="C135" s="4"/>
      <c r="D135" s="4"/>
      <c r="E135" s="4"/>
      <c r="F135" s="4"/>
      <c r="G135" s="4"/>
      <c r="H135" s="1"/>
    </row>
    <row r="136" spans="1:8">
      <c r="A136" s="20" t="s">
        <v>53</v>
      </c>
      <c r="B136" s="21"/>
      <c r="C136" s="22"/>
      <c r="D136" s="22"/>
      <c r="E136" s="22"/>
      <c r="F136" s="22"/>
      <c r="G136" s="22"/>
      <c r="H136" s="19"/>
    </row>
    <row r="137" spans="1:8">
      <c r="A137" s="7" t="s">
        <v>47</v>
      </c>
      <c r="B137" s="23" t="s">
        <v>140</v>
      </c>
      <c r="C137" s="4"/>
      <c r="D137" s="4"/>
      <c r="E137" s="4"/>
      <c r="F137" s="4"/>
      <c r="G137" s="4">
        <f t="shared" si="1"/>
        <v>0</v>
      </c>
      <c r="H137" s="1"/>
    </row>
    <row r="138" spans="1:8">
      <c r="A138" s="7" t="s">
        <v>54</v>
      </c>
      <c r="B138" s="23" t="s">
        <v>140</v>
      </c>
      <c r="C138" s="4"/>
      <c r="D138" s="4"/>
      <c r="E138" s="4"/>
      <c r="F138" s="4"/>
      <c r="G138" s="4">
        <f t="shared" si="1"/>
        <v>0</v>
      </c>
      <c r="H138" s="1"/>
    </row>
    <row r="139" spans="1:8">
      <c r="A139" s="7" t="s">
        <v>55</v>
      </c>
      <c r="B139" s="23" t="s">
        <v>140</v>
      </c>
      <c r="C139" s="4"/>
      <c r="D139" s="4"/>
      <c r="E139" s="4"/>
      <c r="F139" s="4"/>
      <c r="G139" s="4">
        <f t="shared" si="1"/>
        <v>0</v>
      </c>
      <c r="H139" s="1"/>
    </row>
    <row r="140" spans="1:8">
      <c r="A140" s="7" t="s">
        <v>56</v>
      </c>
      <c r="B140" s="23" t="s">
        <v>140</v>
      </c>
      <c r="C140" s="4"/>
      <c r="D140" s="4"/>
      <c r="E140" s="4"/>
      <c r="F140" s="4"/>
      <c r="G140" s="4">
        <f t="shared" ref="G140:G159" si="2">MAX(C140:F140)</f>
        <v>0</v>
      </c>
      <c r="H140" s="1"/>
    </row>
    <row r="141" spans="1:8">
      <c r="A141" s="11" t="s">
        <v>57</v>
      </c>
      <c r="B141" s="57" t="s">
        <v>140</v>
      </c>
      <c r="C141" s="55"/>
      <c r="D141" s="55"/>
      <c r="E141" s="55"/>
      <c r="F141" s="55"/>
      <c r="G141" s="55">
        <f t="shared" si="2"/>
        <v>0</v>
      </c>
      <c r="H141" s="47"/>
    </row>
    <row r="142" spans="1:8">
      <c r="A142" s="7" t="s">
        <v>58</v>
      </c>
      <c r="B142" s="23" t="s">
        <v>140</v>
      </c>
      <c r="C142" s="4"/>
      <c r="D142" s="4"/>
      <c r="E142" s="4"/>
      <c r="F142" s="4"/>
      <c r="G142" s="4">
        <f t="shared" si="2"/>
        <v>0</v>
      </c>
      <c r="H142" s="1"/>
    </row>
    <row r="143" spans="1:8">
      <c r="A143" s="7" t="s">
        <v>92</v>
      </c>
      <c r="B143" s="40" t="s">
        <v>140</v>
      </c>
      <c r="C143" s="4"/>
      <c r="D143" s="4"/>
      <c r="E143" s="4"/>
      <c r="F143" s="4"/>
      <c r="G143" s="4">
        <f t="shared" si="2"/>
        <v>0</v>
      </c>
      <c r="H143" s="1"/>
    </row>
    <row r="144" spans="1:8">
      <c r="A144" s="7" t="s">
        <v>93</v>
      </c>
      <c r="B144" s="23" t="s">
        <v>140</v>
      </c>
      <c r="C144" s="4"/>
      <c r="D144" s="4"/>
      <c r="E144" s="4"/>
      <c r="F144" s="4"/>
      <c r="G144" s="4">
        <f t="shared" si="2"/>
        <v>0</v>
      </c>
      <c r="H144" s="1"/>
    </row>
    <row r="145" spans="1:8">
      <c r="A145" s="10" t="s">
        <v>94</v>
      </c>
      <c r="B145" s="23" t="s">
        <v>140</v>
      </c>
      <c r="C145" s="4"/>
      <c r="D145" s="4"/>
      <c r="E145" s="4"/>
      <c r="F145" s="4"/>
      <c r="G145" s="4">
        <f t="shared" si="2"/>
        <v>0</v>
      </c>
      <c r="H145" s="1"/>
    </row>
    <row r="146" spans="1:8">
      <c r="A146" s="7" t="s">
        <v>95</v>
      </c>
      <c r="B146" s="23" t="s">
        <v>140</v>
      </c>
      <c r="C146" s="4"/>
      <c r="D146" s="4"/>
      <c r="E146" s="4"/>
      <c r="F146" s="4"/>
      <c r="G146" s="4">
        <f t="shared" si="2"/>
        <v>0</v>
      </c>
      <c r="H146" s="1"/>
    </row>
    <row r="147" spans="1:8">
      <c r="A147" s="7" t="s">
        <v>96</v>
      </c>
      <c r="B147" s="23" t="s">
        <v>140</v>
      </c>
      <c r="C147" s="4"/>
      <c r="D147" s="4"/>
      <c r="E147" s="4"/>
      <c r="F147" s="4"/>
      <c r="G147" s="4">
        <f t="shared" si="2"/>
        <v>0</v>
      </c>
      <c r="H147" s="1"/>
    </row>
    <row r="148" spans="1:8" ht="89.25">
      <c r="A148" s="30" t="s">
        <v>97</v>
      </c>
      <c r="B148" s="58" t="s">
        <v>245</v>
      </c>
      <c r="C148" s="31"/>
      <c r="D148" s="31"/>
      <c r="E148" s="32">
        <v>323.95999999999998</v>
      </c>
      <c r="F148" s="31"/>
      <c r="G148" s="31">
        <v>0</v>
      </c>
      <c r="H148" s="36" t="s">
        <v>246</v>
      </c>
    </row>
    <row r="149" spans="1:8">
      <c r="A149" s="7" t="s">
        <v>98</v>
      </c>
      <c r="B149" s="5"/>
      <c r="C149" s="4"/>
      <c r="D149" s="4"/>
      <c r="E149" s="4"/>
      <c r="F149" s="4"/>
      <c r="G149" s="4">
        <f t="shared" si="2"/>
        <v>0</v>
      </c>
      <c r="H149" s="1"/>
    </row>
    <row r="150" spans="1:8" ht="51">
      <c r="A150" s="30" t="s">
        <v>108</v>
      </c>
      <c r="B150" s="33" t="s">
        <v>250</v>
      </c>
      <c r="C150" s="31"/>
      <c r="D150" s="31"/>
      <c r="E150" s="32">
        <v>469.99</v>
      </c>
      <c r="F150" s="31"/>
      <c r="G150" s="31">
        <v>0</v>
      </c>
      <c r="H150" s="36" t="s">
        <v>251</v>
      </c>
    </row>
    <row r="151" spans="1:8" ht="102">
      <c r="A151" s="38" t="s">
        <v>254</v>
      </c>
      <c r="B151" s="33" t="s">
        <v>161</v>
      </c>
      <c r="C151" s="31"/>
      <c r="D151" s="31"/>
      <c r="E151" s="32">
        <v>324.99</v>
      </c>
      <c r="F151" s="31">
        <v>0</v>
      </c>
      <c r="G151" s="59">
        <v>0</v>
      </c>
      <c r="H151" s="36" t="s">
        <v>267</v>
      </c>
    </row>
    <row r="152" spans="1:8" ht="102">
      <c r="A152" s="38" t="s">
        <v>160</v>
      </c>
      <c r="B152" s="33" t="s">
        <v>255</v>
      </c>
      <c r="C152" s="31"/>
      <c r="D152" s="31"/>
      <c r="E152" s="32">
        <v>42.97</v>
      </c>
      <c r="F152" s="31"/>
      <c r="G152" s="32">
        <f t="shared" si="2"/>
        <v>42.97</v>
      </c>
      <c r="H152" s="36" t="s">
        <v>256</v>
      </c>
    </row>
    <row r="153" spans="1:8" ht="25.5">
      <c r="A153" s="30" t="s">
        <v>107</v>
      </c>
      <c r="B153" s="33" t="s">
        <v>159</v>
      </c>
      <c r="C153" s="31"/>
      <c r="D153" s="31"/>
      <c r="E153" s="31">
        <v>0</v>
      </c>
      <c r="F153" s="31"/>
      <c r="G153" s="31">
        <f t="shared" si="2"/>
        <v>0</v>
      </c>
      <c r="H153" s="56" t="s">
        <v>220</v>
      </c>
    </row>
    <row r="154" spans="1:8">
      <c r="A154" s="11" t="s">
        <v>87</v>
      </c>
      <c r="B154" s="23" t="s">
        <v>140</v>
      </c>
      <c r="C154" s="4"/>
      <c r="D154" s="4"/>
      <c r="E154" s="4"/>
      <c r="F154" s="4"/>
      <c r="G154" s="4">
        <f t="shared" si="2"/>
        <v>0</v>
      </c>
      <c r="H154" s="1"/>
    </row>
    <row r="155" spans="1:8">
      <c r="A155" s="7" t="s">
        <v>119</v>
      </c>
      <c r="B155" s="23" t="s">
        <v>140</v>
      </c>
      <c r="C155" s="4"/>
      <c r="D155" s="4"/>
      <c r="E155" s="4"/>
      <c r="F155" s="4"/>
      <c r="G155" s="4">
        <f t="shared" si="2"/>
        <v>0</v>
      </c>
      <c r="H155" s="1"/>
    </row>
    <row r="156" spans="1:8">
      <c r="A156" s="7" t="s">
        <v>120</v>
      </c>
      <c r="B156" s="23" t="s">
        <v>140</v>
      </c>
      <c r="C156" s="4"/>
      <c r="D156" s="4"/>
      <c r="E156" s="4"/>
      <c r="F156" s="4"/>
      <c r="G156" s="4">
        <f t="shared" si="2"/>
        <v>0</v>
      </c>
      <c r="H156" s="1"/>
    </row>
    <row r="157" spans="1:8">
      <c r="A157" s="7" t="s">
        <v>55</v>
      </c>
      <c r="B157" s="23" t="s">
        <v>140</v>
      </c>
      <c r="C157" s="4"/>
      <c r="D157" s="4"/>
      <c r="E157" s="4"/>
      <c r="F157" s="4"/>
      <c r="G157" s="4">
        <f t="shared" si="2"/>
        <v>0</v>
      </c>
      <c r="H157" s="1"/>
    </row>
    <row r="158" spans="1:8" ht="102">
      <c r="A158" s="30" t="s">
        <v>222</v>
      </c>
      <c r="B158" s="33" t="s">
        <v>223</v>
      </c>
      <c r="C158" s="31"/>
      <c r="D158" s="31"/>
      <c r="E158" s="32">
        <v>10.84</v>
      </c>
      <c r="F158" s="31"/>
      <c r="G158" s="31">
        <v>0</v>
      </c>
      <c r="H158" s="56" t="s">
        <v>268</v>
      </c>
    </row>
    <row r="159" spans="1:8" ht="63.75">
      <c r="A159" s="30" t="s">
        <v>224</v>
      </c>
      <c r="B159" s="33" t="s">
        <v>262</v>
      </c>
      <c r="C159" s="31"/>
      <c r="D159" s="31"/>
      <c r="E159" s="32">
        <v>81.99</v>
      </c>
      <c r="F159" s="31"/>
      <c r="G159" s="32">
        <f t="shared" si="2"/>
        <v>81.99</v>
      </c>
      <c r="H159" s="36" t="s">
        <v>263</v>
      </c>
    </row>
    <row r="160" spans="1:8" ht="76.5">
      <c r="A160" s="30" t="s">
        <v>269</v>
      </c>
      <c r="B160" s="39"/>
      <c r="C160" s="31"/>
      <c r="D160" s="31"/>
      <c r="E160" s="32">
        <v>46.9</v>
      </c>
      <c r="F160" s="31"/>
      <c r="G160" s="31">
        <v>0</v>
      </c>
      <c r="H160" s="56" t="s">
        <v>276</v>
      </c>
    </row>
    <row r="161" spans="1:8">
      <c r="A161" s="7"/>
      <c r="B161" s="5"/>
      <c r="C161" s="4"/>
      <c r="D161" s="4"/>
      <c r="E161" s="4"/>
      <c r="F161" s="4"/>
      <c r="G161" s="4"/>
      <c r="H161" s="1"/>
    </row>
    <row r="162" spans="1:8">
      <c r="B162" s="12" t="s">
        <v>116</v>
      </c>
      <c r="C162" s="60">
        <f>SUM(C5:C161)</f>
        <v>297.06</v>
      </c>
      <c r="D162" s="60">
        <f>SUM(D5:D161)</f>
        <v>0</v>
      </c>
      <c r="E162" s="60">
        <f>SUM(E5:E161)</f>
        <v>2779.4399999999996</v>
      </c>
      <c r="F162" s="60">
        <f>SUM(F5:F161)</f>
        <v>12248.93</v>
      </c>
      <c r="G162" s="60">
        <f>SUM(G5:G161)</f>
        <v>12208.48</v>
      </c>
    </row>
    <row r="164" spans="1:8">
      <c r="B164" s="12" t="s">
        <v>115</v>
      </c>
      <c r="C164" s="61">
        <f>SUM(G5:G161)</f>
        <v>12208.48</v>
      </c>
    </row>
    <row r="168" spans="1:8">
      <c r="A168" s="2"/>
    </row>
    <row r="169" spans="1:8">
      <c r="A169" s="77" t="s">
        <v>103</v>
      </c>
      <c r="B169" s="78"/>
      <c r="C169" s="78"/>
      <c r="D169" s="78"/>
      <c r="E169" s="78"/>
      <c r="F169" s="78"/>
      <c r="G169" s="78"/>
    </row>
    <row r="170" spans="1:8">
      <c r="A170" s="74" t="s">
        <v>104</v>
      </c>
      <c r="B170" s="75"/>
      <c r="C170" s="75"/>
      <c r="D170" s="75"/>
      <c r="E170" s="75"/>
      <c r="F170" s="75"/>
      <c r="G170" s="76"/>
    </row>
    <row r="171" spans="1:8">
      <c r="A171" s="65" t="s">
        <v>109</v>
      </c>
      <c r="B171" s="66"/>
      <c r="C171" s="66"/>
      <c r="D171" s="66"/>
      <c r="E171" s="66"/>
      <c r="F171" s="66"/>
      <c r="G171" s="67"/>
    </row>
    <row r="172" spans="1:8">
      <c r="A172" s="65" t="s">
        <v>110</v>
      </c>
      <c r="B172" s="66"/>
      <c r="C172" s="66"/>
      <c r="D172" s="66"/>
      <c r="E172" s="66"/>
      <c r="F172" s="66"/>
      <c r="G172" s="67"/>
    </row>
    <row r="173" spans="1:8">
      <c r="A173" s="65" t="s">
        <v>124</v>
      </c>
      <c r="B173" s="66"/>
      <c r="C173" s="66"/>
      <c r="D173" s="66"/>
      <c r="E173" s="66"/>
      <c r="F173" s="66"/>
      <c r="G173" s="67"/>
    </row>
    <row r="174" spans="1:8">
      <c r="A174" s="65" t="s">
        <v>125</v>
      </c>
      <c r="B174" s="66"/>
      <c r="C174" s="66"/>
      <c r="D174" s="66"/>
      <c r="E174" s="66"/>
      <c r="F174" s="66"/>
      <c r="G174" s="67"/>
    </row>
    <row r="175" spans="1:8">
      <c r="A175" s="68" t="s">
        <v>111</v>
      </c>
      <c r="B175" s="69"/>
      <c r="C175" s="69"/>
      <c r="D175" s="69"/>
      <c r="E175" s="69"/>
      <c r="F175" s="69"/>
      <c r="G175" s="70"/>
    </row>
  </sheetData>
  <mergeCells count="10">
    <mergeCell ref="A1:B1"/>
    <mergeCell ref="C1:H1"/>
    <mergeCell ref="A174:G174"/>
    <mergeCell ref="A175:G175"/>
    <mergeCell ref="C2:G2"/>
    <mergeCell ref="A170:G170"/>
    <mergeCell ref="A171:G171"/>
    <mergeCell ref="A169:G169"/>
    <mergeCell ref="A172:G172"/>
    <mergeCell ref="A173:G173"/>
  </mergeCells>
  <phoneticPr fontId="4" type="noConversion"/>
  <printOptions horizontalCentered="1"/>
  <pageMargins left="0.2" right="0.2" top="0.75" bottom="0.5" header="0.25" footer="0"/>
  <pageSetup orientation="landscape" r:id="rId1"/>
  <headerFooter alignWithMargins="0">
    <oddHeader>&amp;C&amp;"Arial,Bold"&amp;12[insert school name]
SAE 2008 Clean Snowmobile Challenge - MSRP</oddHeader>
    <oddFooter>&amp;CPage &amp;P of &amp;N&amp;R&amp;D</oddFooter>
  </headerFooter>
  <drawing r:id="rId2"/>
</worksheet>
</file>

<file path=xl/worksheets/sheet2.xml><?xml version="1.0" encoding="utf-8"?>
<worksheet xmlns="http://schemas.openxmlformats.org/spreadsheetml/2006/main" xmlns:r="http://schemas.openxmlformats.org/officeDocument/2006/relationships">
  <dimension ref="A1:K154"/>
  <sheetViews>
    <sheetView zoomScale="115" zoomScaleNormal="115" workbookViewId="0">
      <pane ySplit="2" topLeftCell="A120" activePane="bottomLeft" state="frozen"/>
      <selection pane="bottomLeft" activeCell="H159" sqref="H159"/>
    </sheetView>
  </sheetViews>
  <sheetFormatPr defaultRowHeight="12.75"/>
  <cols>
    <col min="1" max="1" width="48" bestFit="1" customWidth="1"/>
    <col min="2" max="2" width="28.85546875" customWidth="1"/>
    <col min="3" max="3" width="22.28515625" customWidth="1"/>
    <col min="4" max="4" width="21.85546875" customWidth="1"/>
    <col min="5" max="5" width="22.28515625" customWidth="1"/>
    <col min="6" max="6" width="24.140625" customWidth="1"/>
    <col min="7" max="7" width="26.42578125" customWidth="1"/>
    <col min="8" max="8" width="32" customWidth="1"/>
  </cols>
  <sheetData>
    <row r="1" spans="1:8" ht="13.5" thickBot="1">
      <c r="A1" s="15" t="str">
        <f>MSRP_spreadsheet!A2</f>
        <v>Component</v>
      </c>
      <c r="B1" s="71" t="str">
        <f>MSRP_spreadsheet!C2</f>
        <v>Per Item MSRP</v>
      </c>
      <c r="C1" s="72"/>
      <c r="D1" s="72"/>
      <c r="E1" s="72"/>
      <c r="F1" s="73"/>
      <c r="G1" s="46"/>
      <c r="H1" s="46"/>
    </row>
    <row r="2" spans="1:8" ht="46.5" customHeight="1" thickTop="1" thickBot="1">
      <c r="A2" s="14"/>
      <c r="B2" s="17" t="str">
        <f>MSRP_spreadsheet!C3</f>
        <v>Mfg. quote + 50%</v>
      </c>
      <c r="C2" s="17" t="str">
        <f>MSRP_spreadsheet!D3</f>
        <v>Whls. + 50%</v>
      </c>
      <c r="D2" s="17" t="str">
        <f>MSRP_spreadsheet!E3</f>
        <v>Retail cost of added component</v>
      </c>
      <c r="E2" s="17" t="str">
        <f>MSRP_spreadsheet!F3</f>
        <v>Retail of most expensive part +50% for substituted component</v>
      </c>
      <c r="F2" s="17" t="str">
        <f>MSRP_spreadsheet!G3</f>
        <v>Sled MSRP or Highest Value of modified components</v>
      </c>
      <c r="G2" s="29" t="s">
        <v>164</v>
      </c>
      <c r="H2" s="29" t="s">
        <v>127</v>
      </c>
    </row>
    <row r="3" spans="1:8" ht="13.5" thickTop="1">
      <c r="A3" s="1"/>
      <c r="B3" s="1"/>
      <c r="C3" s="1"/>
      <c r="D3" s="1"/>
      <c r="E3" s="1"/>
      <c r="F3" s="1"/>
      <c r="G3" s="1"/>
      <c r="H3" s="1"/>
    </row>
    <row r="4" spans="1:8">
      <c r="A4" s="35" t="str">
        <f>MSRP_spreadsheet!A5</f>
        <v>2018 model year base sled (reflects engine choice)</v>
      </c>
      <c r="B4" s="25"/>
      <c r="C4" s="25"/>
      <c r="D4" s="25"/>
      <c r="E4" s="25"/>
      <c r="F4" s="25"/>
      <c r="G4" s="25"/>
      <c r="H4" s="25"/>
    </row>
    <row r="5" spans="1:8">
      <c r="A5" s="1"/>
      <c r="B5" s="1"/>
      <c r="C5" s="1"/>
      <c r="D5" s="1"/>
      <c r="E5" s="1"/>
      <c r="F5" s="1"/>
      <c r="G5" s="1"/>
      <c r="H5" s="1"/>
    </row>
    <row r="6" spans="1:8">
      <c r="A6" s="42" t="str">
        <f>MSRP_spreadsheet!A7</f>
        <v>Factory options utilized on competition sled</v>
      </c>
      <c r="B6" s="19"/>
      <c r="C6" s="19"/>
      <c r="D6" s="19"/>
      <c r="E6" s="19"/>
      <c r="F6" s="19"/>
      <c r="G6" s="19"/>
      <c r="H6" s="19"/>
    </row>
    <row r="7" spans="1:8">
      <c r="A7" s="25" t="str">
        <f>MSRP_spreadsheet!A8</f>
        <v>tow hitch/rack</v>
      </c>
      <c r="B7" s="25"/>
      <c r="C7" s="25"/>
      <c r="D7" s="25"/>
      <c r="E7" s="25"/>
      <c r="F7" s="25"/>
      <c r="G7" s="25"/>
      <c r="H7" s="25"/>
    </row>
    <row r="8" spans="1:8">
      <c r="A8" s="25" t="str">
        <f>MSRP_spreadsheet!A9</f>
        <v>12 VDC outlet</v>
      </c>
      <c r="B8" s="25"/>
      <c r="C8" s="25"/>
      <c r="D8" s="25"/>
      <c r="E8" s="25"/>
      <c r="F8" s="25"/>
      <c r="G8" s="25"/>
      <c r="H8" s="25"/>
    </row>
    <row r="9" spans="1:8">
      <c r="A9" s="1" t="str">
        <f>MSRP_spreadsheet!A10</f>
        <v>handle bar hooks</v>
      </c>
      <c r="B9" s="1"/>
      <c r="C9" s="1"/>
      <c r="D9" s="1"/>
      <c r="E9" s="1"/>
      <c r="F9" s="1"/>
      <c r="G9" s="1"/>
      <c r="H9" s="1"/>
    </row>
    <row r="10" spans="1:8">
      <c r="A10" s="1" t="str">
        <f>MSRP_spreadsheet!A11</f>
        <v>mirrors</v>
      </c>
      <c r="B10" s="1"/>
      <c r="C10" s="1"/>
      <c r="D10" s="1"/>
      <c r="E10" s="1"/>
      <c r="F10" s="1"/>
      <c r="G10" s="1"/>
      <c r="H10" s="1"/>
    </row>
    <row r="11" spans="1:8">
      <c r="A11" s="1" t="str">
        <f>MSRP_spreadsheet!A12</f>
        <v>tachometer</v>
      </c>
      <c r="B11" s="1"/>
      <c r="C11" s="1"/>
      <c r="D11" s="1"/>
      <c r="E11" s="1"/>
      <c r="F11" s="1"/>
      <c r="G11" s="1"/>
      <c r="H11" s="1"/>
    </row>
    <row r="12" spans="1:8">
      <c r="A12" s="1" t="str">
        <f>MSRP_spreadsheet!A13</f>
        <v>electric start</v>
      </c>
      <c r="B12" s="1"/>
      <c r="C12" s="1"/>
      <c r="D12" s="1"/>
      <c r="E12" s="1"/>
      <c r="F12" s="1"/>
      <c r="G12" s="1"/>
      <c r="H12" s="1"/>
    </row>
    <row r="13" spans="1:8">
      <c r="A13" s="1" t="str">
        <f>MSRP_spreadsheet!A14</f>
        <v>reverse</v>
      </c>
      <c r="B13" s="1"/>
      <c r="C13" s="1"/>
      <c r="D13" s="1"/>
      <c r="E13" s="1"/>
      <c r="F13" s="1"/>
      <c r="G13" s="1"/>
      <c r="H13" s="1"/>
    </row>
    <row r="14" spans="1:8">
      <c r="A14" s="1" t="str">
        <f>MSRP_spreadsheet!A15</f>
        <v>shocks</v>
      </c>
      <c r="B14" s="1"/>
      <c r="C14" s="1"/>
      <c r="D14" s="1"/>
      <c r="E14" s="1"/>
      <c r="F14" s="1"/>
      <c r="G14" s="1"/>
      <c r="H14" s="1"/>
    </row>
    <row r="15" spans="1:8">
      <c r="A15" s="1" t="str">
        <f>MSRP_spreadsheet!A16</f>
        <v>other</v>
      </c>
      <c r="B15" s="1"/>
      <c r="C15" s="1"/>
      <c r="D15" s="1"/>
      <c r="E15" s="1"/>
      <c r="F15" s="1"/>
      <c r="G15" s="1"/>
      <c r="H15" s="1"/>
    </row>
    <row r="16" spans="1:8">
      <c r="A16" s="1"/>
      <c r="B16" s="1"/>
      <c r="C16" s="1"/>
      <c r="D16" s="1"/>
      <c r="E16" s="1"/>
      <c r="F16" s="1"/>
      <c r="G16" s="1"/>
      <c r="H16" s="1"/>
    </row>
    <row r="17" spans="1:11">
      <c r="A17" s="42" t="str">
        <f>MSRP_spreadsheet!A18</f>
        <v>Engine/Motor</v>
      </c>
      <c r="B17" s="19"/>
      <c r="C17" s="19"/>
      <c r="D17" s="19"/>
      <c r="E17" s="19"/>
      <c r="F17" s="19"/>
      <c r="G17" s="19"/>
      <c r="H17" s="19"/>
    </row>
    <row r="18" spans="1:11">
      <c r="A18" s="1" t="str">
        <f>MSRP_spreadsheet!A19</f>
        <v>spark-ignition/compression-ignition</v>
      </c>
      <c r="B18" s="1"/>
      <c r="C18" s="1"/>
      <c r="D18" s="1"/>
      <c r="E18" s="1"/>
      <c r="F18" s="1"/>
      <c r="G18" s="1"/>
      <c r="H18" s="1"/>
    </row>
    <row r="19" spans="1:11">
      <c r="A19" s="1" t="str">
        <f>MSRP_spreadsheet!A20</f>
        <v>internal parts coating</v>
      </c>
      <c r="B19" s="1"/>
      <c r="C19" s="1"/>
      <c r="D19" s="1"/>
      <c r="E19" s="1"/>
      <c r="F19" s="1"/>
      <c r="G19" s="1"/>
      <c r="H19" s="1"/>
    </row>
    <row r="20" spans="1:11">
      <c r="A20" s="1" t="str">
        <f>MSRP_spreadsheet!A21</f>
        <v>head</v>
      </c>
      <c r="B20" s="1"/>
      <c r="C20" s="1"/>
      <c r="D20" s="1"/>
      <c r="E20" s="1"/>
      <c r="F20" s="1"/>
      <c r="G20" s="1"/>
      <c r="H20" s="1"/>
    </row>
    <row r="21" spans="1:11">
      <c r="A21" s="1" t="str">
        <f>MSRP_spreadsheet!A22</f>
        <v>cylinder</v>
      </c>
      <c r="B21" s="1"/>
      <c r="C21" s="1"/>
      <c r="D21" s="1"/>
      <c r="E21" s="1"/>
      <c r="F21" s="1"/>
      <c r="G21" s="1"/>
      <c r="H21" s="1"/>
    </row>
    <row r="22" spans="1:11">
      <c r="A22" s="1" t="str">
        <f>MSRP_spreadsheet!A23</f>
        <v>pistons/rings/connecting rods</v>
      </c>
      <c r="B22" s="1"/>
      <c r="C22" s="1"/>
      <c r="D22" s="1"/>
      <c r="E22" s="1"/>
      <c r="F22" s="1"/>
      <c r="G22" s="1"/>
      <c r="H22" s="1"/>
    </row>
    <row r="23" spans="1:11">
      <c r="A23" s="1" t="str">
        <f>MSRP_spreadsheet!A24</f>
        <v>electric motor</v>
      </c>
      <c r="B23" s="1"/>
      <c r="C23" s="1"/>
      <c r="D23" s="1"/>
      <c r="E23" s="1"/>
      <c r="F23" s="1"/>
      <c r="G23" s="1"/>
      <c r="H23" s="1"/>
    </row>
    <row r="24" spans="1:11">
      <c r="A24" s="1" t="str">
        <f>MSRP_spreadsheet!A25</f>
        <v>auxiliary energy sources</v>
      </c>
      <c r="B24" s="1"/>
      <c r="C24" s="1"/>
      <c r="D24" s="1"/>
      <c r="E24" s="1"/>
      <c r="F24" s="1"/>
      <c r="G24" s="1"/>
      <c r="H24" s="1"/>
    </row>
    <row r="25" spans="1:11">
      <c r="A25" s="1" t="str">
        <f>MSRP_spreadsheet!A26</f>
        <v>fabrication</v>
      </c>
      <c r="B25" s="1"/>
      <c r="C25" s="1"/>
      <c r="D25" s="1"/>
      <c r="E25" s="1"/>
      <c r="F25" s="1"/>
      <c r="G25" s="1"/>
      <c r="H25" s="1"/>
    </row>
    <row r="26" spans="1:11">
      <c r="A26" s="1" t="str">
        <f>MSRP_spreadsheet!A27</f>
        <v>other</v>
      </c>
      <c r="B26" s="1"/>
      <c r="C26" s="1"/>
      <c r="D26" s="1"/>
      <c r="E26" s="1"/>
      <c r="F26" s="1"/>
      <c r="G26" s="1"/>
      <c r="H26" s="1"/>
    </row>
    <row r="27" spans="1:11">
      <c r="A27" s="1"/>
      <c r="B27" s="1"/>
      <c r="C27" s="1"/>
      <c r="D27" s="1"/>
      <c r="E27" s="1"/>
      <c r="F27" s="1"/>
      <c r="G27" s="1"/>
      <c r="H27" s="1"/>
    </row>
    <row r="28" spans="1:11">
      <c r="A28" s="42" t="str">
        <f>MSRP_spreadsheet!A29</f>
        <v>Air Management/Intake System</v>
      </c>
      <c r="B28" s="19"/>
      <c r="C28" s="19"/>
      <c r="D28" s="19"/>
      <c r="E28" s="19"/>
      <c r="F28" s="19"/>
      <c r="G28" s="19"/>
      <c r="H28" s="19"/>
    </row>
    <row r="29" spans="1:11">
      <c r="A29" s="1" t="str">
        <f>MSRP_spreadsheet!A30</f>
        <v>turbocharger</v>
      </c>
      <c r="B29" s="1"/>
      <c r="C29" s="1"/>
      <c r="D29" s="1"/>
      <c r="E29" s="1"/>
      <c r="F29" s="1"/>
      <c r="G29" s="1"/>
      <c r="H29" s="1"/>
    </row>
    <row r="30" spans="1:11">
      <c r="A30" s="1" t="str">
        <f>MSRP_spreadsheet!A31</f>
        <v>supercharger</v>
      </c>
      <c r="B30" s="1"/>
      <c r="C30" s="1"/>
      <c r="D30" s="1"/>
      <c r="E30" s="1"/>
      <c r="F30" s="1"/>
      <c r="G30" s="1"/>
      <c r="H30" s="1"/>
    </row>
    <row r="31" spans="1:11">
      <c r="A31" s="1" t="str">
        <f>MSRP_spreadsheet!A32</f>
        <v>turbocharger/supercharger plumbing</v>
      </c>
      <c r="B31" s="1"/>
      <c r="C31" s="1"/>
      <c r="D31" s="1"/>
      <c r="E31" s="1"/>
      <c r="F31" s="1"/>
      <c r="G31" s="1"/>
      <c r="H31" s="1"/>
    </row>
    <row r="32" spans="1:11">
      <c r="A32" s="1" t="str">
        <f>MSRP_spreadsheet!A33</f>
        <v>air box/air filter</v>
      </c>
      <c r="B32" s="1"/>
      <c r="C32" s="1"/>
      <c r="D32" s="1"/>
      <c r="E32" s="1"/>
      <c r="F32" s="1"/>
      <c r="G32" s="1"/>
      <c r="H32" s="1"/>
      <c r="K32" s="43"/>
    </row>
    <row r="33" spans="1:8">
      <c r="A33" s="1" t="str">
        <f>MSRP_spreadsheet!A34</f>
        <v>intercooler</v>
      </c>
      <c r="B33" s="1"/>
      <c r="C33" s="1"/>
      <c r="D33" s="1"/>
      <c r="E33" s="1"/>
      <c r="F33" s="1"/>
      <c r="G33" s="1"/>
      <c r="H33" s="1"/>
    </row>
    <row r="34" spans="1:8">
      <c r="A34" s="1" t="str">
        <f>MSRP_spreadsheet!A35</f>
        <v>reed valve</v>
      </c>
      <c r="B34" s="1"/>
      <c r="C34" s="1"/>
      <c r="D34" s="1"/>
      <c r="E34" s="1"/>
      <c r="F34" s="1"/>
      <c r="G34" s="1"/>
      <c r="H34" s="1"/>
    </row>
    <row r="35" spans="1:8">
      <c r="A35" s="1" t="str">
        <f>MSRP_spreadsheet!A36</f>
        <v>rotary valve</v>
      </c>
      <c r="B35" s="1"/>
      <c r="C35" s="1"/>
      <c r="D35" s="1"/>
      <c r="E35" s="1"/>
      <c r="F35" s="1"/>
      <c r="G35" s="1"/>
      <c r="H35" s="1"/>
    </row>
    <row r="36" spans="1:8">
      <c r="A36" s="1" t="str">
        <f>MSRP_spreadsheet!A37</f>
        <v>boost bottle</v>
      </c>
      <c r="B36" s="1"/>
      <c r="C36" s="1"/>
      <c r="D36" s="1"/>
      <c r="E36" s="1"/>
      <c r="F36" s="1"/>
      <c r="G36" s="1"/>
      <c r="H36" s="1"/>
    </row>
    <row r="37" spans="1:8">
      <c r="A37" s="1" t="str">
        <f>MSRP_spreadsheet!A38</f>
        <v>fabrication</v>
      </c>
      <c r="B37" s="1"/>
      <c r="C37" s="1"/>
      <c r="D37" s="1"/>
      <c r="E37" s="1"/>
      <c r="F37" s="1"/>
      <c r="G37" s="1"/>
      <c r="H37" s="1"/>
    </row>
    <row r="38" spans="1:8">
      <c r="A38" s="1" t="str">
        <f>MSRP_spreadsheet!A39</f>
        <v>other</v>
      </c>
      <c r="B38" s="1"/>
      <c r="C38" s="1"/>
      <c r="D38" s="1"/>
      <c r="E38" s="1"/>
      <c r="F38" s="1"/>
      <c r="G38" s="1"/>
      <c r="H38" s="1"/>
    </row>
    <row r="39" spans="1:8">
      <c r="A39" s="1"/>
      <c r="B39" s="1"/>
      <c r="C39" s="1"/>
      <c r="D39" s="1"/>
      <c r="E39" s="1"/>
      <c r="F39" s="1"/>
      <c r="G39" s="1"/>
      <c r="H39" s="1"/>
    </row>
    <row r="40" spans="1:8">
      <c r="A40" s="42" t="str">
        <f>MSRP_spreadsheet!A41</f>
        <v>Fuel Management</v>
      </c>
      <c r="B40" s="19"/>
      <c r="C40" s="19"/>
      <c r="D40" s="19"/>
      <c r="E40" s="19"/>
      <c r="F40" s="19"/>
      <c r="G40" s="19"/>
      <c r="H40" s="19"/>
    </row>
    <row r="41" spans="1:8">
      <c r="A41" s="1" t="str">
        <f>MSRP_spreadsheet!A42</f>
        <v>fuel injector (PFI, SDI, DI)</v>
      </c>
      <c r="B41" s="1"/>
      <c r="C41" s="1"/>
      <c r="D41" s="1"/>
      <c r="E41" s="1"/>
      <c r="F41" s="1"/>
      <c r="G41" s="1"/>
      <c r="H41" s="1"/>
    </row>
    <row r="42" spans="1:8">
      <c r="A42" s="1" t="str">
        <f>MSRP_spreadsheet!A43</f>
        <v>throttle body</v>
      </c>
      <c r="B42" s="1"/>
      <c r="C42" s="1"/>
      <c r="D42" s="1"/>
      <c r="E42" s="1"/>
      <c r="F42" s="1"/>
      <c r="G42" s="1"/>
      <c r="H42" s="1"/>
    </row>
    <row r="43" spans="1:8">
      <c r="A43" s="1" t="str">
        <f>MSRP_spreadsheet!A44</f>
        <v>carburetor</v>
      </c>
      <c r="B43" s="1"/>
      <c r="C43" s="1"/>
      <c r="D43" s="1"/>
      <c r="E43" s="1"/>
      <c r="F43" s="1"/>
      <c r="G43" s="1"/>
      <c r="H43" s="1"/>
    </row>
    <row r="44" spans="1:8">
      <c r="A44" s="1" t="str">
        <f>MSRP_spreadsheet!A45</f>
        <v>fuel pump</v>
      </c>
      <c r="B44" s="1"/>
      <c r="C44" s="1"/>
      <c r="D44" s="1"/>
      <c r="E44" s="1"/>
      <c r="F44" s="1"/>
      <c r="G44" s="1"/>
      <c r="H44" s="47"/>
    </row>
    <row r="45" spans="1:8">
      <c r="A45" s="1" t="str">
        <f>MSRP_spreadsheet!A46</f>
        <v>fuel pressure regulator</v>
      </c>
      <c r="B45" s="1"/>
      <c r="C45" s="1"/>
      <c r="D45" s="1"/>
      <c r="E45" s="1"/>
      <c r="F45" s="1"/>
      <c r="G45" s="1"/>
      <c r="H45" s="1"/>
    </row>
    <row r="46" spans="1:8">
      <c r="A46" s="1" t="str">
        <f>MSRP_spreadsheet!A47</f>
        <v>fuel filter</v>
      </c>
      <c r="B46" s="1"/>
      <c r="C46" s="1"/>
      <c r="D46" s="1"/>
      <c r="E46" s="1"/>
      <c r="F46" s="1"/>
      <c r="G46" s="1"/>
      <c r="H46" s="1"/>
    </row>
    <row r="47" spans="1:8" ht="102">
      <c r="A47" s="25" t="str">
        <f>MSRP_spreadsheet!A48</f>
        <v>fuel line</v>
      </c>
      <c r="B47" s="25"/>
      <c r="C47" s="25"/>
      <c r="D47" s="25"/>
      <c r="E47" s="48">
        <f>(33.97*6)/25</f>
        <v>8.1527999999999992</v>
      </c>
      <c r="F47" s="25">
        <v>0</v>
      </c>
      <c r="G47" s="34" t="s">
        <v>165</v>
      </c>
      <c r="H47" s="36" t="s">
        <v>166</v>
      </c>
    </row>
    <row r="48" spans="1:8" ht="89.25">
      <c r="A48" s="34" t="s">
        <v>149</v>
      </c>
      <c r="B48" s="25"/>
      <c r="C48" s="25"/>
      <c r="D48" s="25"/>
      <c r="E48" s="48">
        <f>(33.53*2)+(20.1*2)</f>
        <v>107.26</v>
      </c>
      <c r="F48" s="25">
        <v>0</v>
      </c>
      <c r="G48" s="34" t="s">
        <v>169</v>
      </c>
      <c r="H48" s="36" t="s">
        <v>170</v>
      </c>
    </row>
    <row r="49" spans="1:8">
      <c r="A49" s="1" t="str">
        <f>MSRP_spreadsheet!A49</f>
        <v>fabrication</v>
      </c>
      <c r="B49" s="1"/>
      <c r="C49" s="1"/>
      <c r="D49" s="1"/>
      <c r="E49" s="1"/>
      <c r="F49" s="1"/>
      <c r="G49" s="1"/>
      <c r="H49" s="1"/>
    </row>
    <row r="50" spans="1:8">
      <c r="A50" s="1" t="str">
        <f>MSRP_spreadsheet!A51</f>
        <v>other</v>
      </c>
      <c r="B50" s="1"/>
      <c r="C50" s="1"/>
      <c r="D50" s="1"/>
      <c r="E50" s="1"/>
      <c r="F50" s="1"/>
      <c r="G50" s="1"/>
      <c r="H50" s="1"/>
    </row>
    <row r="51" spans="1:8">
      <c r="A51" s="1"/>
      <c r="B51" s="1"/>
      <c r="C51" s="1"/>
      <c r="D51" s="1"/>
      <c r="E51" s="1"/>
      <c r="F51" s="1"/>
      <c r="G51" s="1"/>
      <c r="H51" s="1"/>
    </row>
    <row r="52" spans="1:8">
      <c r="A52" s="42" t="str">
        <f>MSRP_spreadsheet!A53</f>
        <v>Exhaust System</v>
      </c>
      <c r="B52" s="19"/>
      <c r="C52" s="19"/>
      <c r="D52" s="19"/>
      <c r="E52" s="19"/>
      <c r="F52" s="19"/>
      <c r="G52" s="19"/>
      <c r="H52" s="19"/>
    </row>
    <row r="53" spans="1:8" ht="102">
      <c r="A53" s="25" t="str">
        <f>MSRP_spreadsheet!A54</f>
        <v>muffler</v>
      </c>
      <c r="B53" s="25"/>
      <c r="C53" s="25"/>
      <c r="D53" s="25"/>
      <c r="E53" s="25">
        <v>297.06</v>
      </c>
      <c r="F53" s="25">
        <v>0</v>
      </c>
      <c r="G53" s="36" t="s">
        <v>191</v>
      </c>
      <c r="H53" s="36" t="s">
        <v>188</v>
      </c>
    </row>
    <row r="54" spans="1:8">
      <c r="A54" s="1" t="str">
        <f>MSRP_spreadsheet!A55</f>
        <v>pipes/tubes</v>
      </c>
      <c r="B54" s="1"/>
      <c r="C54" s="1"/>
      <c r="D54" s="1"/>
      <c r="E54" s="1"/>
      <c r="F54" s="1"/>
      <c r="G54" s="1"/>
      <c r="H54" s="1"/>
    </row>
    <row r="55" spans="1:8" ht="25.5">
      <c r="A55" s="25" t="str">
        <f>MSRP_spreadsheet!A56</f>
        <v>3-way exhaust catalyst</v>
      </c>
      <c r="B55" s="25"/>
      <c r="C55" s="25"/>
      <c r="D55" s="25"/>
      <c r="E55" s="25"/>
      <c r="F55" s="25">
        <v>95</v>
      </c>
      <c r="G55" s="25"/>
      <c r="H55" s="36" t="s">
        <v>171</v>
      </c>
    </row>
    <row r="56" spans="1:8">
      <c r="A56" s="1" t="str">
        <f>MSRP_spreadsheet!A57</f>
        <v>diesel particulate filter</v>
      </c>
      <c r="B56" s="1"/>
      <c r="C56" s="1"/>
      <c r="D56" s="1"/>
      <c r="E56" s="1"/>
      <c r="F56" s="1"/>
      <c r="G56" s="1"/>
      <c r="H56" s="1"/>
    </row>
    <row r="57" spans="1:8">
      <c r="A57" s="1" t="str">
        <f>MSRP_spreadsheet!A58</f>
        <v>oxidation catalyst</v>
      </c>
      <c r="B57" s="1"/>
      <c r="C57" s="1"/>
      <c r="D57" s="1"/>
      <c r="E57" s="1"/>
      <c r="F57" s="1"/>
      <c r="G57" s="1"/>
      <c r="H57" s="1"/>
    </row>
    <row r="58" spans="1:8">
      <c r="A58" s="1" t="str">
        <f>MSRP_spreadsheet!A59</f>
        <v>secondary air pump</v>
      </c>
      <c r="B58" s="1"/>
      <c r="C58" s="1"/>
      <c r="D58" s="1"/>
      <c r="E58" s="1"/>
      <c r="F58" s="1"/>
      <c r="G58" s="1"/>
      <c r="H58" s="1"/>
    </row>
    <row r="59" spans="1:8">
      <c r="A59" s="1" t="str">
        <f>MSRP_spreadsheet!A60</f>
        <v>air pump plumbing</v>
      </c>
      <c r="B59" s="1"/>
      <c r="C59" s="1"/>
      <c r="D59" s="1"/>
      <c r="E59" s="1"/>
      <c r="F59" s="1"/>
      <c r="G59" s="1"/>
      <c r="H59" s="1"/>
    </row>
    <row r="60" spans="1:8" ht="38.25">
      <c r="A60" s="25" t="str">
        <f>MSRP_spreadsheet!A61</f>
        <v>heat management</v>
      </c>
      <c r="B60" s="34" t="s">
        <v>197</v>
      </c>
      <c r="C60" s="25"/>
      <c r="D60" s="25"/>
      <c r="E60" s="25"/>
      <c r="F60" s="25"/>
      <c r="G60" s="25" t="s">
        <v>198</v>
      </c>
      <c r="H60" s="36" t="s">
        <v>199</v>
      </c>
    </row>
    <row r="61" spans="1:8">
      <c r="A61" s="1" t="str">
        <f>MSRP_spreadsheet!A62</f>
        <v>fabrication</v>
      </c>
      <c r="B61" s="1"/>
      <c r="C61" s="1"/>
      <c r="D61" s="1"/>
      <c r="E61" s="1"/>
      <c r="F61" s="1"/>
      <c r="G61" s="1"/>
      <c r="H61" s="1"/>
    </row>
    <row r="62" spans="1:8">
      <c r="A62" s="34" t="s">
        <v>155</v>
      </c>
      <c r="B62" s="34" t="s">
        <v>203</v>
      </c>
      <c r="C62" s="25"/>
      <c r="D62" s="25"/>
      <c r="E62" s="25"/>
      <c r="F62" s="25">
        <v>9.99</v>
      </c>
      <c r="G62" s="25"/>
      <c r="H62" s="25"/>
    </row>
    <row r="63" spans="1:8">
      <c r="A63" s="1" t="str">
        <f>MSRP_spreadsheet!A64</f>
        <v>other</v>
      </c>
      <c r="B63" s="1"/>
      <c r="C63" s="1"/>
      <c r="D63" s="1"/>
      <c r="E63" s="1"/>
      <c r="F63" s="1"/>
      <c r="G63" s="1"/>
      <c r="H63" s="1"/>
    </row>
    <row r="64" spans="1:8">
      <c r="A64" s="1"/>
      <c r="B64" s="1"/>
      <c r="C64" s="1"/>
      <c r="D64" s="1"/>
      <c r="E64" s="1"/>
      <c r="F64" s="1"/>
      <c r="G64" s="1"/>
      <c r="H64" s="1"/>
    </row>
    <row r="65" spans="1:8">
      <c r="A65" s="42" t="str">
        <f>MSRP_spreadsheet!A66</f>
        <v>Front Suspension</v>
      </c>
      <c r="B65" s="19"/>
      <c r="C65" s="19"/>
      <c r="D65" s="19"/>
      <c r="E65" s="19"/>
      <c r="F65" s="19"/>
      <c r="G65" s="19"/>
      <c r="H65" s="19"/>
    </row>
    <row r="66" spans="1:8">
      <c r="A66" s="1" t="str">
        <f>MSRP_spreadsheet!A67</f>
        <v>skis</v>
      </c>
      <c r="B66" s="1"/>
      <c r="C66" s="1"/>
      <c r="D66" s="1"/>
      <c r="E66" s="1"/>
      <c r="F66" s="1"/>
      <c r="G66" s="1"/>
      <c r="H66" s="1"/>
    </row>
    <row r="67" spans="1:8">
      <c r="A67" s="1" t="str">
        <f>MSRP_spreadsheet!A68</f>
        <v>shocks</v>
      </c>
      <c r="B67" s="1"/>
      <c r="C67" s="1"/>
      <c r="D67" s="1"/>
      <c r="E67" s="1"/>
      <c r="F67" s="1"/>
      <c r="G67" s="1"/>
      <c r="H67" s="1"/>
    </row>
    <row r="68" spans="1:8">
      <c r="A68" s="1" t="str">
        <f>MSRP_spreadsheet!A69</f>
        <v>springs</v>
      </c>
      <c r="B68" s="1"/>
      <c r="C68" s="1"/>
      <c r="D68" s="1"/>
      <c r="E68" s="1"/>
      <c r="F68" s="1"/>
      <c r="G68" s="1"/>
      <c r="H68" s="1"/>
    </row>
    <row r="69" spans="1:8">
      <c r="A69" s="1" t="str">
        <f>MSRP_spreadsheet!A70</f>
        <v>trailing arms/A-arms</v>
      </c>
      <c r="B69" s="1"/>
      <c r="C69" s="1"/>
      <c r="D69" s="1"/>
      <c r="E69" s="1"/>
      <c r="F69" s="1"/>
      <c r="G69" s="1"/>
      <c r="H69" s="1"/>
    </row>
    <row r="70" spans="1:8">
      <c r="A70" s="1" t="str">
        <f>MSRP_spreadsheet!A71</f>
        <v>steering components</v>
      </c>
      <c r="B70" s="1"/>
      <c r="C70" s="1"/>
      <c r="D70" s="1"/>
      <c r="E70" s="1"/>
      <c r="F70" s="1"/>
      <c r="G70" s="1"/>
      <c r="H70" s="1"/>
    </row>
    <row r="71" spans="1:8">
      <c r="A71" s="1" t="str">
        <f>MSRP_spreadsheet!A72</f>
        <v>fabrication</v>
      </c>
      <c r="B71" s="1"/>
      <c r="C71" s="1"/>
      <c r="D71" s="1"/>
      <c r="E71" s="1"/>
      <c r="F71" s="1"/>
      <c r="G71" s="1"/>
      <c r="H71" s="1"/>
    </row>
    <row r="72" spans="1:8">
      <c r="A72" s="1" t="str">
        <f>MSRP_spreadsheet!A73</f>
        <v>other</v>
      </c>
      <c r="B72" s="1"/>
      <c r="C72" s="1"/>
      <c r="D72" s="1"/>
      <c r="E72" s="1"/>
      <c r="F72" s="1"/>
      <c r="G72" s="1"/>
      <c r="H72" s="1"/>
    </row>
    <row r="73" spans="1:8">
      <c r="A73" s="1"/>
      <c r="B73" s="1"/>
      <c r="C73" s="1"/>
      <c r="D73" s="1"/>
      <c r="E73" s="1"/>
      <c r="F73" s="1"/>
      <c r="G73" s="1"/>
      <c r="H73" s="1"/>
    </row>
    <row r="74" spans="1:8">
      <c r="A74" s="42" t="str">
        <f>MSRP_spreadsheet!A75</f>
        <v>Rear Suspension</v>
      </c>
      <c r="B74" s="19"/>
      <c r="C74" s="19"/>
      <c r="D74" s="19"/>
      <c r="E74" s="19"/>
      <c r="F74" s="19"/>
      <c r="G74" s="19"/>
      <c r="H74" s="19"/>
    </row>
    <row r="75" spans="1:8">
      <c r="A75" s="1" t="str">
        <f>MSRP_spreadsheet!A76</f>
        <v>wheels</v>
      </c>
      <c r="B75" s="1"/>
      <c r="C75" s="1"/>
      <c r="D75" s="1"/>
      <c r="E75" s="1"/>
      <c r="F75" s="1"/>
      <c r="G75" s="1"/>
      <c r="H75" s="1"/>
    </row>
    <row r="76" spans="1:8">
      <c r="A76" s="1" t="str">
        <f>MSRP_spreadsheet!A77</f>
        <v>shocks</v>
      </c>
      <c r="B76" s="1"/>
      <c r="C76" s="1"/>
      <c r="D76" s="1"/>
      <c r="E76" s="1"/>
      <c r="F76" s="1"/>
      <c r="G76" s="1"/>
      <c r="H76" s="1"/>
    </row>
    <row r="77" spans="1:8">
      <c r="A77" s="1" t="str">
        <f>MSRP_spreadsheet!A78</f>
        <v>springs</v>
      </c>
      <c r="B77" s="1"/>
      <c r="C77" s="1"/>
      <c r="D77" s="1"/>
      <c r="E77" s="1"/>
      <c r="F77" s="1"/>
      <c r="G77" s="1"/>
      <c r="H77" s="1"/>
    </row>
    <row r="78" spans="1:8">
      <c r="A78" s="1" t="str">
        <f>MSRP_spreadsheet!A79</f>
        <v>hyfax/sliders</v>
      </c>
      <c r="B78" s="1"/>
      <c r="C78" s="1"/>
      <c r="D78" s="1"/>
      <c r="E78" s="1"/>
      <c r="F78" s="1"/>
      <c r="G78" s="1"/>
      <c r="H78" s="1"/>
    </row>
    <row r="79" spans="1:8">
      <c r="A79" s="1" t="str">
        <f>MSRP_spreadsheet!A80</f>
        <v>mount points</v>
      </c>
      <c r="B79" s="1"/>
      <c r="C79" s="1"/>
      <c r="D79" s="1"/>
      <c r="E79" s="1"/>
      <c r="F79" s="1"/>
      <c r="G79" s="1"/>
      <c r="H79" s="1"/>
    </row>
    <row r="80" spans="1:8">
      <c r="A80" s="1" t="str">
        <f>MSRP_spreadsheet!A81</f>
        <v>fabrication</v>
      </c>
      <c r="B80" s="1"/>
      <c r="C80" s="1"/>
      <c r="D80" s="1"/>
      <c r="E80" s="1"/>
      <c r="F80" s="1"/>
      <c r="G80" s="1"/>
      <c r="H80" s="1"/>
    </row>
    <row r="81" spans="1:8">
      <c r="A81" s="1" t="str">
        <f>MSRP_spreadsheet!A82</f>
        <v>other</v>
      </c>
      <c r="B81" s="1"/>
      <c r="C81" s="1"/>
      <c r="D81" s="1"/>
      <c r="E81" s="1"/>
      <c r="F81" s="1"/>
      <c r="G81" s="1"/>
      <c r="H81" s="1"/>
    </row>
    <row r="82" spans="1:8">
      <c r="A82" s="1"/>
      <c r="B82" s="1"/>
      <c r="C82" s="1"/>
      <c r="D82" s="1"/>
      <c r="E82" s="1"/>
      <c r="F82" s="1"/>
      <c r="G82" s="1"/>
      <c r="H82" s="1"/>
    </row>
    <row r="83" spans="1:8">
      <c r="A83" s="42" t="str">
        <f>MSRP_spreadsheet!A84</f>
        <v>Drivetrain</v>
      </c>
      <c r="B83" s="19"/>
      <c r="C83" s="19"/>
      <c r="D83" s="19"/>
      <c r="E83" s="19"/>
      <c r="F83" s="19"/>
      <c r="G83" s="19"/>
      <c r="H83" s="19"/>
    </row>
    <row r="84" spans="1:8" ht="25.5">
      <c r="A84" s="25" t="str">
        <f>MSRP_spreadsheet!A85</f>
        <v>track</v>
      </c>
      <c r="B84" s="25"/>
      <c r="C84" s="25"/>
      <c r="D84" s="25"/>
      <c r="E84" s="53">
        <v>50</v>
      </c>
      <c r="F84" s="25">
        <v>0</v>
      </c>
      <c r="G84" s="34" t="s">
        <v>210</v>
      </c>
      <c r="H84" s="36" t="s">
        <v>211</v>
      </c>
    </row>
    <row r="85" spans="1:8">
      <c r="A85" s="1" t="str">
        <f>MSRP_spreadsheet!A86</f>
        <v>studs</v>
      </c>
      <c r="B85" s="1"/>
      <c r="C85" s="1"/>
      <c r="D85" s="1"/>
      <c r="E85" s="1"/>
      <c r="F85" s="1"/>
      <c r="G85" s="1"/>
      <c r="H85" s="1"/>
    </row>
    <row r="86" spans="1:8">
      <c r="A86" s="1" t="str">
        <f>MSRP_spreadsheet!A87</f>
        <v>driveshaft/drive sprockets</v>
      </c>
      <c r="B86" s="1"/>
      <c r="C86" s="1"/>
      <c r="D86" s="1"/>
      <c r="E86" s="1"/>
      <c r="F86" s="1"/>
      <c r="G86" s="1"/>
      <c r="H86" s="1"/>
    </row>
    <row r="87" spans="1:8">
      <c r="A87" s="1" t="str">
        <f>MSRP_spreadsheet!A88</f>
        <v>jackshaft</v>
      </c>
      <c r="B87" s="1"/>
      <c r="C87" s="1"/>
      <c r="D87" s="1"/>
      <c r="E87" s="1"/>
      <c r="F87" s="1"/>
      <c r="G87" s="1"/>
      <c r="H87" s="1"/>
    </row>
    <row r="88" spans="1:8">
      <c r="A88" s="1" t="str">
        <f>MSRP_spreadsheet!A89</f>
        <v>chaincase/gear box</v>
      </c>
      <c r="B88" s="1"/>
      <c r="C88" s="1"/>
      <c r="D88" s="1"/>
      <c r="E88" s="1"/>
      <c r="F88" s="1"/>
      <c r="G88" s="1"/>
      <c r="H88" s="1"/>
    </row>
    <row r="89" spans="1:8">
      <c r="A89" s="1" t="str">
        <f>MSRP_spreadsheet!A90</f>
        <v>drive clutch</v>
      </c>
      <c r="B89" s="1"/>
      <c r="C89" s="1"/>
      <c r="D89" s="1"/>
      <c r="E89" s="1"/>
      <c r="F89" s="1"/>
      <c r="G89" s="1"/>
      <c r="H89" s="47"/>
    </row>
    <row r="90" spans="1:8">
      <c r="A90" s="1" t="str">
        <f>MSRP_spreadsheet!A91</f>
        <v>driven clutch</v>
      </c>
      <c r="B90" s="1"/>
      <c r="C90" s="1"/>
      <c r="D90" s="1"/>
      <c r="E90" s="1"/>
      <c r="F90" s="1"/>
      <c r="G90" s="1"/>
      <c r="H90" s="1"/>
    </row>
    <row r="91" spans="1:8">
      <c r="A91" s="1" t="str">
        <f>MSRP_spreadsheet!A92</f>
        <v>drive belt</v>
      </c>
      <c r="B91" s="1"/>
      <c r="C91" s="1"/>
      <c r="D91" s="1"/>
      <c r="E91" s="1"/>
      <c r="F91" s="1"/>
      <c r="G91" s="1"/>
      <c r="H91" s="1"/>
    </row>
    <row r="92" spans="1:8">
      <c r="A92" s="1" t="str">
        <f>MSRP_spreadsheet!A93</f>
        <v>cvt guarding/cover</v>
      </c>
      <c r="B92" s="1"/>
      <c r="C92" s="1"/>
      <c r="D92" s="1"/>
      <c r="E92" s="1"/>
      <c r="F92" s="1"/>
      <c r="G92" s="1"/>
      <c r="H92" s="1"/>
    </row>
    <row r="93" spans="1:8">
      <c r="A93" s="1" t="str">
        <f>MSRP_spreadsheet!A94</f>
        <v>clutch adaptor</v>
      </c>
      <c r="B93" s="1"/>
      <c r="C93" s="1"/>
      <c r="D93" s="1"/>
      <c r="E93" s="1"/>
      <c r="F93" s="1"/>
      <c r="G93" s="1"/>
      <c r="H93" s="1"/>
    </row>
    <row r="94" spans="1:8">
      <c r="A94" s="1" t="str">
        <f>MSRP_spreadsheet!A95</f>
        <v>fabrication</v>
      </c>
      <c r="B94" s="1"/>
      <c r="C94" s="1"/>
      <c r="D94" s="1"/>
      <c r="E94" s="1"/>
      <c r="F94" s="1"/>
      <c r="G94" s="1"/>
      <c r="H94" s="1"/>
    </row>
    <row r="95" spans="1:8">
      <c r="A95" s="1" t="str">
        <f>MSRP_spreadsheet!A96</f>
        <v>other</v>
      </c>
      <c r="B95" s="1"/>
      <c r="C95" s="1"/>
      <c r="D95" s="1"/>
      <c r="E95" s="1"/>
      <c r="F95" s="1"/>
      <c r="G95" s="1"/>
      <c r="H95" s="1"/>
    </row>
    <row r="96" spans="1:8">
      <c r="A96" s="1"/>
      <c r="B96" s="1"/>
      <c r="C96" s="1"/>
      <c r="D96" s="1"/>
      <c r="E96" s="1"/>
      <c r="F96" s="1"/>
      <c r="G96" s="1"/>
      <c r="H96" s="1"/>
    </row>
    <row r="97" spans="1:8">
      <c r="A97" s="42" t="str">
        <f>MSRP_spreadsheet!A98</f>
        <v>Cooling System</v>
      </c>
      <c r="B97" s="19"/>
      <c r="C97" s="19"/>
      <c r="D97" s="19"/>
      <c r="E97" s="19"/>
      <c r="F97" s="19"/>
      <c r="G97" s="19"/>
      <c r="H97" s="19"/>
    </row>
    <row r="98" spans="1:8">
      <c r="A98" s="1" t="str">
        <f>MSRP_spreadsheet!A99</f>
        <v>radiator</v>
      </c>
      <c r="B98" s="1"/>
      <c r="C98" s="1"/>
      <c r="D98" s="1"/>
      <c r="E98" s="1"/>
      <c r="F98" s="1"/>
      <c r="G98" s="1"/>
      <c r="H98" s="1"/>
    </row>
    <row r="99" spans="1:8">
      <c r="A99" s="1" t="str">
        <f>MSRP_spreadsheet!A100</f>
        <v>coolant pump</v>
      </c>
      <c r="B99" s="1"/>
      <c r="C99" s="1"/>
      <c r="D99" s="1"/>
      <c r="E99" s="1"/>
      <c r="F99" s="1"/>
      <c r="G99" s="1"/>
      <c r="H99" s="1"/>
    </row>
    <row r="100" spans="1:8">
      <c r="A100" s="1" t="str">
        <f>MSRP_spreadsheet!A101</f>
        <v>fan</v>
      </c>
      <c r="B100" s="1"/>
      <c r="C100" s="1"/>
      <c r="D100" s="1"/>
      <c r="E100" s="1"/>
      <c r="F100" s="1"/>
      <c r="G100" s="1"/>
      <c r="H100" s="1"/>
    </row>
    <row r="101" spans="1:8">
      <c r="A101" s="1" t="str">
        <f>MSRP_spreadsheet!A102</f>
        <v>heat exchanger</v>
      </c>
      <c r="B101" s="1"/>
      <c r="C101" s="1"/>
      <c r="D101" s="1"/>
      <c r="E101" s="1"/>
      <c r="F101" s="1"/>
      <c r="G101" s="1"/>
      <c r="H101" s="1"/>
    </row>
    <row r="102" spans="1:8">
      <c r="A102" s="1" t="str">
        <f>MSRP_spreadsheet!A103</f>
        <v>thermostat</v>
      </c>
      <c r="B102" s="1"/>
      <c r="C102" s="1"/>
      <c r="D102" s="1"/>
      <c r="E102" s="1"/>
      <c r="F102" s="1"/>
      <c r="G102" s="1"/>
      <c r="H102" s="1"/>
    </row>
    <row r="103" spans="1:8">
      <c r="A103" s="1" t="str">
        <f>MSRP_spreadsheet!A104</f>
        <v>fabrication</v>
      </c>
      <c r="B103" s="1"/>
      <c r="C103" s="1"/>
      <c r="D103" s="1"/>
      <c r="E103" s="1"/>
      <c r="F103" s="1"/>
      <c r="G103" s="1"/>
      <c r="H103" s="1"/>
    </row>
    <row r="104" spans="1:8">
      <c r="A104" s="34" t="s">
        <v>153</v>
      </c>
      <c r="B104" s="25"/>
      <c r="C104" s="25"/>
      <c r="D104" s="25"/>
      <c r="E104" s="25"/>
      <c r="F104" s="25"/>
      <c r="G104" s="25"/>
      <c r="H104" s="25"/>
    </row>
    <row r="105" spans="1:8">
      <c r="A105" s="1" t="str">
        <f>MSRP_spreadsheet!A106</f>
        <v>other</v>
      </c>
      <c r="B105" s="1"/>
      <c r="C105" s="1"/>
      <c r="D105" s="1"/>
      <c r="E105" s="1"/>
      <c r="F105" s="1"/>
      <c r="G105" s="1"/>
      <c r="H105" s="1"/>
    </row>
    <row r="106" spans="1:8">
      <c r="A106" s="1"/>
      <c r="B106" s="1"/>
      <c r="C106" s="1"/>
      <c r="D106" s="1"/>
      <c r="E106" s="1"/>
      <c r="F106" s="1"/>
      <c r="G106" s="1"/>
      <c r="H106" s="1"/>
    </row>
    <row r="107" spans="1:8">
      <c r="A107" s="42" t="str">
        <f>MSRP_spreadsheet!A108</f>
        <v>Noise/Vibration/Harshness</v>
      </c>
      <c r="B107" s="19"/>
      <c r="C107" s="19"/>
      <c r="D107" s="19"/>
      <c r="E107" s="19"/>
      <c r="F107" s="19"/>
      <c r="G107" s="19"/>
      <c r="H107" s="19"/>
    </row>
    <row r="108" spans="1:8">
      <c r="A108" s="1" t="str">
        <f>MSRP_spreadsheet!A109</f>
        <v>skirting</v>
      </c>
      <c r="B108" s="1"/>
      <c r="C108" s="1"/>
      <c r="D108" s="1"/>
      <c r="E108" s="1"/>
      <c r="F108" s="1"/>
      <c r="G108" s="1"/>
      <c r="H108" s="1"/>
    </row>
    <row r="109" spans="1:8">
      <c r="A109" s="47" t="str">
        <f>MSRP_spreadsheet!A110</f>
        <v>hood lining</v>
      </c>
      <c r="B109" s="47"/>
      <c r="C109" s="47"/>
      <c r="D109" s="47"/>
      <c r="E109" s="47"/>
      <c r="F109" s="47"/>
      <c r="G109" s="47"/>
      <c r="H109" s="47"/>
    </row>
    <row r="110" spans="1:8">
      <c r="A110" s="47" t="str">
        <f>MSRP_spreadsheet!A111</f>
        <v>tunnel lining</v>
      </c>
      <c r="B110" s="47"/>
      <c r="C110" s="47"/>
      <c r="D110" s="47"/>
      <c r="E110" s="47"/>
      <c r="F110" s="47"/>
      <c r="G110" s="47"/>
      <c r="H110" s="47"/>
    </row>
    <row r="111" spans="1:8">
      <c r="A111" s="25" t="str">
        <f>MSRP_spreadsheet!A112</f>
        <v>fiberglass packing</v>
      </c>
      <c r="B111" s="25"/>
      <c r="C111" s="25"/>
      <c r="D111" s="25"/>
      <c r="E111" s="25"/>
      <c r="F111" s="25"/>
      <c r="G111" s="25"/>
      <c r="H111" s="25"/>
    </row>
    <row r="112" spans="1:8">
      <c r="A112" s="1" t="str">
        <f>MSRP_spreadsheet!A114</f>
        <v>other</v>
      </c>
      <c r="B112" s="1"/>
      <c r="C112" s="1"/>
      <c r="D112" s="1"/>
      <c r="E112" s="1"/>
      <c r="F112" s="1"/>
      <c r="G112" s="1"/>
      <c r="H112" s="1"/>
    </row>
    <row r="113" spans="1:8">
      <c r="A113" s="1"/>
      <c r="B113" s="1"/>
      <c r="C113" s="1"/>
      <c r="D113" s="1"/>
      <c r="E113" s="1"/>
      <c r="F113" s="1"/>
      <c r="G113" s="1"/>
      <c r="H113" s="1"/>
    </row>
    <row r="114" spans="1:8">
      <c r="A114" s="42" t="str">
        <f>MSRP_spreadsheet!A116</f>
        <v>Chassis</v>
      </c>
      <c r="B114" s="19"/>
      <c r="C114" s="19"/>
      <c r="D114" s="19"/>
      <c r="E114" s="19"/>
      <c r="F114" s="19"/>
      <c r="G114" s="19"/>
      <c r="H114" s="19"/>
    </row>
    <row r="115" spans="1:8">
      <c r="A115" s="1" t="str">
        <f>MSRP_spreadsheet!A117</f>
        <v>bulkhead modification</v>
      </c>
      <c r="B115" s="1"/>
      <c r="C115" s="1"/>
      <c r="D115" s="1"/>
      <c r="E115" s="1"/>
      <c r="F115" s="1"/>
      <c r="G115" s="1"/>
      <c r="H115" s="1"/>
    </row>
    <row r="116" spans="1:8">
      <c r="A116" s="1" t="str">
        <f>MSRP_spreadsheet!A118</f>
        <v>tunnel modification</v>
      </c>
      <c r="B116" s="1"/>
      <c r="C116" s="1"/>
      <c r="D116" s="1"/>
      <c r="E116" s="1"/>
      <c r="F116" s="1"/>
      <c r="G116" s="1"/>
      <c r="H116" s="1"/>
    </row>
    <row r="117" spans="1:8">
      <c r="A117" s="1" t="str">
        <f>MSRP_spreadsheet!A119</f>
        <v>seat</v>
      </c>
      <c r="B117" s="1"/>
      <c r="C117" s="1"/>
      <c r="D117" s="1"/>
      <c r="E117" s="1"/>
      <c r="F117" s="1"/>
      <c r="G117" s="1"/>
      <c r="H117" s="1"/>
    </row>
    <row r="118" spans="1:8">
      <c r="A118" s="1" t="str">
        <f>MSRP_spreadsheet!A120</f>
        <v>hood</v>
      </c>
      <c r="B118" s="1"/>
      <c r="C118" s="1"/>
      <c r="D118" s="1"/>
      <c r="E118" s="1"/>
      <c r="F118" s="1"/>
      <c r="G118" s="1"/>
      <c r="H118" s="1"/>
    </row>
    <row r="119" spans="1:8">
      <c r="A119" s="1" t="str">
        <f>MSRP_spreadsheet!A121</f>
        <v>windshield</v>
      </c>
      <c r="B119" s="1"/>
      <c r="C119" s="1"/>
      <c r="D119" s="1"/>
      <c r="E119" s="1"/>
      <c r="F119" s="1"/>
      <c r="G119" s="1"/>
      <c r="H119" s="1"/>
    </row>
    <row r="120" spans="1:8">
      <c r="A120" s="1" t="str">
        <f>MSRP_spreadsheet!A122</f>
        <v>motor mount</v>
      </c>
      <c r="B120" s="1"/>
      <c r="C120" s="1"/>
      <c r="D120" s="1"/>
      <c r="E120" s="1"/>
      <c r="F120" s="1"/>
      <c r="G120" s="1"/>
      <c r="H120" s="1"/>
    </row>
    <row r="121" spans="1:8">
      <c r="A121" s="1" t="str">
        <f>MSRP_spreadsheet!A123</f>
        <v>fuel tank</v>
      </c>
      <c r="B121" s="1"/>
      <c r="C121" s="1"/>
      <c r="D121" s="1"/>
      <c r="E121" s="1"/>
      <c r="F121" s="1"/>
      <c r="G121" s="1"/>
      <c r="H121" s="1"/>
    </row>
    <row r="122" spans="1:8">
      <c r="A122" s="1" t="str">
        <f>MSRP_spreadsheet!A124</f>
        <v>battery box</v>
      </c>
      <c r="B122" s="1"/>
      <c r="C122" s="1"/>
      <c r="D122" s="1"/>
      <c r="E122" s="1"/>
      <c r="F122" s="1"/>
      <c r="G122" s="1"/>
      <c r="H122" s="1"/>
    </row>
    <row r="123" spans="1:8">
      <c r="A123" s="1" t="str">
        <f>MSRP_spreadsheet!A125</f>
        <v>handlebars/hooks/risers</v>
      </c>
      <c r="B123" s="1"/>
      <c r="C123" s="1"/>
      <c r="D123" s="1"/>
      <c r="E123" s="1"/>
      <c r="F123" s="1"/>
      <c r="G123" s="1"/>
      <c r="H123" s="1"/>
    </row>
    <row r="124" spans="1:8">
      <c r="A124" s="1" t="str">
        <f>MSRP_spreadsheet!A126</f>
        <v>hand guards</v>
      </c>
      <c r="B124" s="1"/>
      <c r="C124" s="1"/>
      <c r="D124" s="1"/>
      <c r="E124" s="1"/>
      <c r="F124" s="1"/>
      <c r="G124" s="1"/>
      <c r="H124" s="1"/>
    </row>
    <row r="125" spans="1:8">
      <c r="A125" s="1" t="str">
        <f>MSRP_spreadsheet!A127</f>
        <v>throttle</v>
      </c>
      <c r="B125" s="1"/>
      <c r="C125" s="1"/>
      <c r="D125" s="1"/>
      <c r="E125" s="1"/>
      <c r="F125" s="1"/>
      <c r="G125" s="1"/>
      <c r="H125" s="1"/>
    </row>
    <row r="126" spans="1:8">
      <c r="A126" s="1" t="str">
        <f>MSRP_spreadsheet!A128</f>
        <v>brake system</v>
      </c>
      <c r="B126" s="1"/>
      <c r="C126" s="1"/>
      <c r="D126" s="1"/>
      <c r="E126" s="1"/>
      <c r="F126" s="1"/>
      <c r="G126" s="1"/>
      <c r="H126" s="1"/>
    </row>
    <row r="127" spans="1:8">
      <c r="A127" s="1" t="str">
        <f>MSRP_spreadsheet!A129</f>
        <v>heated grips</v>
      </c>
      <c r="B127" s="1"/>
      <c r="C127" s="1"/>
      <c r="D127" s="1"/>
      <c r="E127" s="1"/>
      <c r="F127" s="1"/>
      <c r="G127" s="1"/>
      <c r="H127" s="1"/>
    </row>
    <row r="128" spans="1:8">
      <c r="A128" s="1" t="str">
        <f>MSRP_spreadsheet!A130</f>
        <v>fabrication</v>
      </c>
      <c r="B128" s="1"/>
      <c r="C128" s="1"/>
      <c r="D128" s="1"/>
      <c r="E128" s="1"/>
      <c r="F128" s="1"/>
      <c r="G128" s="1"/>
      <c r="H128" s="1"/>
    </row>
    <row r="129" spans="1:8">
      <c r="A129" s="25" t="s">
        <v>231</v>
      </c>
      <c r="B129" s="25"/>
      <c r="C129" s="25"/>
      <c r="D129" s="25"/>
      <c r="E129" s="25"/>
      <c r="F129" s="25"/>
      <c r="G129" s="25"/>
      <c r="H129" s="25"/>
    </row>
    <row r="130" spans="1:8" ht="76.5">
      <c r="A130" s="25" t="s">
        <v>229</v>
      </c>
      <c r="B130" s="25"/>
      <c r="C130" s="25"/>
      <c r="D130" s="25"/>
      <c r="E130" s="25"/>
      <c r="F130" s="25">
        <v>0</v>
      </c>
      <c r="G130" s="56" t="s">
        <v>240</v>
      </c>
      <c r="H130" s="56" t="s">
        <v>241</v>
      </c>
    </row>
    <row r="131" spans="1:8">
      <c r="A131" s="25" t="s">
        <v>230</v>
      </c>
      <c r="B131" s="25"/>
      <c r="C131" s="25"/>
      <c r="D131" s="25"/>
      <c r="E131" s="25"/>
      <c r="F131" s="25"/>
      <c r="G131" s="25"/>
      <c r="H131" s="25"/>
    </row>
    <row r="132" spans="1:8">
      <c r="A132" s="1" t="str">
        <f>MSRP_spreadsheet!A134</f>
        <v>other</v>
      </c>
      <c r="B132" s="1"/>
      <c r="C132" s="1"/>
      <c r="D132" s="1"/>
      <c r="E132" s="1"/>
      <c r="F132" s="1"/>
      <c r="G132" s="1"/>
      <c r="H132" s="1"/>
    </row>
    <row r="133" spans="1:8">
      <c r="A133" s="1"/>
      <c r="B133" s="1"/>
      <c r="C133" s="1"/>
      <c r="D133" s="1"/>
      <c r="E133" s="1"/>
      <c r="F133" s="1"/>
      <c r="G133" s="1"/>
      <c r="H133" s="1"/>
    </row>
    <row r="134" spans="1:8">
      <c r="A134" s="42" t="str">
        <f>MSRP_spreadsheet!A136</f>
        <v>Electrical</v>
      </c>
      <c r="B134" s="19"/>
      <c r="C134" s="19"/>
      <c r="D134" s="19"/>
      <c r="E134" s="19"/>
      <c r="F134" s="19"/>
      <c r="G134" s="19"/>
      <c r="H134" s="19"/>
    </row>
    <row r="135" spans="1:8">
      <c r="A135" s="1" t="str">
        <f>MSRP_spreadsheet!A137</f>
        <v>battery(s)</v>
      </c>
      <c r="B135" s="1"/>
      <c r="C135" s="1"/>
      <c r="D135" s="1"/>
      <c r="E135" s="1"/>
      <c r="F135" s="1"/>
      <c r="G135" s="1"/>
      <c r="H135" s="1"/>
    </row>
    <row r="136" spans="1:8">
      <c r="A136" s="1" t="str">
        <f>MSRP_spreadsheet!A138</f>
        <v>switches</v>
      </c>
      <c r="B136" s="1"/>
      <c r="C136" s="1"/>
      <c r="D136" s="1"/>
      <c r="E136" s="1"/>
      <c r="F136" s="1"/>
      <c r="G136" s="1"/>
      <c r="H136" s="1"/>
    </row>
    <row r="137" spans="1:8">
      <c r="A137" s="1" t="str">
        <f>MSRP_spreadsheet!A139</f>
        <v>connectors</v>
      </c>
      <c r="B137" s="1"/>
      <c r="C137" s="1"/>
      <c r="D137" s="1"/>
      <c r="E137" s="1"/>
      <c r="F137" s="1"/>
      <c r="G137" s="1"/>
      <c r="H137" s="1"/>
    </row>
    <row r="138" spans="1:8">
      <c r="A138" s="1" t="str">
        <f>MSRP_spreadsheet!A140</f>
        <v>fuses</v>
      </c>
      <c r="B138" s="1"/>
      <c r="C138" s="1"/>
      <c r="D138" s="1"/>
      <c r="E138" s="1"/>
      <c r="F138" s="1"/>
      <c r="G138" s="1"/>
      <c r="H138" s="1"/>
    </row>
    <row r="139" spans="1:8">
      <c r="A139" s="1" t="str">
        <f>MSRP_spreadsheet!A141</f>
        <v>wire/cable</v>
      </c>
      <c r="B139" s="1"/>
      <c r="C139" s="1"/>
      <c r="D139" s="1"/>
      <c r="E139" s="1"/>
      <c r="F139" s="1"/>
      <c r="G139" s="1"/>
      <c r="H139" s="1"/>
    </row>
    <row r="140" spans="1:8">
      <c r="A140" s="1" t="str">
        <f>MSRP_spreadsheet!A142</f>
        <v>lighting</v>
      </c>
      <c r="B140" s="1"/>
      <c r="C140" s="1"/>
      <c r="D140" s="1"/>
      <c r="E140" s="1"/>
      <c r="F140" s="1"/>
      <c r="G140" s="1"/>
      <c r="H140" s="1"/>
    </row>
    <row r="141" spans="1:8">
      <c r="A141" s="1" t="str">
        <f>MSRP_spreadsheet!A143</f>
        <v>motor charger</v>
      </c>
      <c r="B141" s="1"/>
      <c r="C141" s="1"/>
      <c r="D141" s="1"/>
      <c r="E141" s="1"/>
      <c r="F141" s="1"/>
      <c r="G141" s="1"/>
      <c r="H141" s="1"/>
    </row>
    <row r="142" spans="1:8">
      <c r="A142" s="1" t="str">
        <f>MSRP_spreadsheet!A144</f>
        <v>contactor</v>
      </c>
      <c r="B142" s="1"/>
      <c r="C142" s="1"/>
      <c r="D142" s="1"/>
      <c r="E142" s="1"/>
      <c r="F142" s="1"/>
      <c r="G142" s="1"/>
      <c r="H142" s="1"/>
    </row>
    <row r="143" spans="1:8">
      <c r="A143" s="1" t="str">
        <f>MSRP_spreadsheet!A145</f>
        <v>motor controller</v>
      </c>
      <c r="B143" s="1"/>
      <c r="C143" s="1"/>
      <c r="D143" s="1"/>
      <c r="E143" s="1"/>
      <c r="F143" s="1"/>
      <c r="G143" s="1"/>
      <c r="H143" s="1"/>
    </row>
    <row r="144" spans="1:8">
      <c r="A144" s="1" t="str">
        <f>MSRP_spreadsheet!A146</f>
        <v>injector controller</v>
      </c>
      <c r="B144" s="1"/>
      <c r="C144" s="1"/>
      <c r="D144" s="1"/>
      <c r="E144" s="1"/>
      <c r="F144" s="1"/>
      <c r="G144" s="1"/>
      <c r="H144" s="1"/>
    </row>
    <row r="145" spans="1:8">
      <c r="A145" s="1" t="str">
        <f>MSRP_spreadsheet!A147</f>
        <v>boost controller</v>
      </c>
      <c r="B145" s="1"/>
      <c r="C145" s="1"/>
      <c r="D145" s="1"/>
      <c r="E145" s="1"/>
      <c r="F145" s="1"/>
      <c r="G145" s="1"/>
      <c r="H145" s="1"/>
    </row>
    <row r="146" spans="1:8">
      <c r="A146" s="1" t="str">
        <f>MSRP_spreadsheet!A148</f>
        <v>exhaust gas temperature (EGT) sensor</v>
      </c>
      <c r="B146" s="1"/>
      <c r="C146" s="1"/>
      <c r="D146" s="1"/>
      <c r="E146" s="1"/>
      <c r="F146" s="1"/>
      <c r="G146" s="1"/>
      <c r="H146" s="1"/>
    </row>
    <row r="147" spans="1:8">
      <c r="A147" s="1" t="str">
        <f>MSRP_spreadsheet!A149</f>
        <v>general sensor(s)</v>
      </c>
      <c r="B147" s="1"/>
      <c r="C147" s="1"/>
      <c r="D147" s="1"/>
      <c r="E147" s="1"/>
      <c r="F147" s="1"/>
      <c r="G147" s="1"/>
      <c r="H147" s="1"/>
    </row>
    <row r="148" spans="1:8">
      <c r="A148" s="1" t="str">
        <f>MSRP_spreadsheet!A150</f>
        <v>engine calibration hardware</v>
      </c>
      <c r="B148" s="1"/>
      <c r="C148" s="1"/>
      <c r="D148" s="1"/>
      <c r="E148" s="1"/>
      <c r="F148" s="1"/>
      <c r="G148" s="1"/>
      <c r="H148" s="1"/>
    </row>
    <row r="149" spans="1:8">
      <c r="A149" s="1" t="str">
        <f>MSRP_spreadsheet!A153</f>
        <v>engine calibration software</v>
      </c>
      <c r="B149" s="1"/>
      <c r="C149" s="1"/>
      <c r="D149" s="1"/>
      <c r="E149" s="1"/>
      <c r="F149" s="1"/>
      <c r="G149" s="1"/>
      <c r="H149" s="1"/>
    </row>
    <row r="150" spans="1:8">
      <c r="A150" s="1" t="str">
        <f>MSRP_spreadsheet!A154</f>
        <v>fabrication</v>
      </c>
      <c r="B150" s="1"/>
      <c r="C150" s="1"/>
      <c r="D150" s="1"/>
      <c r="E150" s="1"/>
      <c r="F150" s="1"/>
      <c r="G150" s="1"/>
      <c r="H150" s="1"/>
    </row>
    <row r="151" spans="1:8">
      <c r="A151" s="1" t="str">
        <f>MSRP_spreadsheet!A155</f>
        <v>pulley</v>
      </c>
      <c r="B151" s="1"/>
      <c r="C151" s="1"/>
      <c r="D151" s="1"/>
      <c r="E151" s="1"/>
      <c r="F151" s="1"/>
      <c r="G151" s="1"/>
      <c r="H151" s="1"/>
    </row>
    <row r="152" spans="1:8">
      <c r="A152" s="25" t="s">
        <v>272</v>
      </c>
      <c r="B152" s="25"/>
      <c r="C152" s="25"/>
      <c r="D152" s="25"/>
      <c r="E152" s="25"/>
      <c r="F152" s="25"/>
      <c r="G152" s="25"/>
      <c r="H152" s="25"/>
    </row>
    <row r="153" spans="1:8">
      <c r="A153" s="25" t="s">
        <v>273</v>
      </c>
      <c r="B153" s="25"/>
      <c r="C153" s="25"/>
      <c r="D153" s="25"/>
      <c r="E153" s="25"/>
      <c r="F153" s="25"/>
      <c r="G153" s="25"/>
      <c r="H153" s="25"/>
    </row>
    <row r="154" spans="1:8">
      <c r="A154" s="25" t="s">
        <v>274</v>
      </c>
      <c r="B154" s="25"/>
      <c r="C154" s="25"/>
      <c r="D154" s="25"/>
      <c r="E154" s="25"/>
      <c r="F154" s="25"/>
      <c r="G154" s="25" t="s">
        <v>275</v>
      </c>
      <c r="H154" s="25"/>
    </row>
  </sheetData>
  <mergeCells count="1">
    <mergeCell ref="B1:F1"/>
  </mergeCells>
  <phoneticPr fontId="4" type="noConversion"/>
  <pageMargins left="0.25" right="0.25" top="1" bottom="0.5" header="0.5" footer="0"/>
  <pageSetup orientation="landscape" r:id="rId1"/>
  <headerFooter alignWithMargins="0">
    <oddHeader>&amp;C&amp;"Arial,Bold"&amp;12[Insert School Name]
SAE 2008 Clean Snowmobile Challenge MSRP - Supporting Calculations</oddHeader>
    <oddFooter>&amp;CPage &amp;P of &amp;N&amp;R&amp;D</oddFooter>
  </headerFooter>
</worksheet>
</file>

<file path=xl/worksheets/sheet3.xml><?xml version="1.0" encoding="utf-8"?>
<worksheet xmlns="http://schemas.openxmlformats.org/spreadsheetml/2006/main" xmlns:r="http://schemas.openxmlformats.org/officeDocument/2006/relationships">
  <dimension ref="A1:B1177"/>
  <sheetViews>
    <sheetView topLeftCell="A1135" zoomScale="115" zoomScaleNormal="115" workbookViewId="0">
      <selection activeCell="B1157" sqref="B1157"/>
    </sheetView>
  </sheetViews>
  <sheetFormatPr defaultRowHeight="12.75"/>
  <cols>
    <col min="1" max="1" width="154.7109375" customWidth="1"/>
    <col min="2" max="2" width="60.28515625" customWidth="1"/>
  </cols>
  <sheetData>
    <row r="1" spans="1:2" ht="59.25" customHeight="1">
      <c r="A1" s="24" t="s">
        <v>132</v>
      </c>
      <c r="B1" s="24" t="s">
        <v>133</v>
      </c>
    </row>
    <row r="2" spans="1:2" s="28" customFormat="1" ht="26.25" customHeight="1">
      <c r="A2" s="19" t="s">
        <v>131</v>
      </c>
      <c r="B2" s="19"/>
    </row>
    <row r="3" spans="1:2">
      <c r="B3" t="s">
        <v>134</v>
      </c>
    </row>
    <row r="37" spans="2:2">
      <c r="B37" t="s">
        <v>135</v>
      </c>
    </row>
    <row r="73" spans="1:2" s="28" customFormat="1">
      <c r="A73" s="27" t="s">
        <v>137</v>
      </c>
    </row>
    <row r="75" spans="1:2">
      <c r="B75" t="s">
        <v>138</v>
      </c>
    </row>
    <row r="85" spans="2:2">
      <c r="B85" s="13" t="s">
        <v>121</v>
      </c>
    </row>
    <row r="114" spans="1:2" s="28" customFormat="1">
      <c r="A114" s="27" t="s">
        <v>142</v>
      </c>
    </row>
    <row r="116" spans="1:2">
      <c r="B116" t="s">
        <v>143</v>
      </c>
    </row>
    <row r="137" spans="1:2" s="28" customFormat="1">
      <c r="A137" s="27" t="s">
        <v>162</v>
      </c>
    </row>
    <row r="139" spans="1:2">
      <c r="B139" t="s">
        <v>163</v>
      </c>
    </row>
    <row r="174" spans="1:2" s="28" customFormat="1">
      <c r="A174" s="27" t="s">
        <v>148</v>
      </c>
    </row>
    <row r="176" spans="1:2">
      <c r="B176" t="s">
        <v>167</v>
      </c>
    </row>
    <row r="225" spans="2:2">
      <c r="B225" t="s">
        <v>168</v>
      </c>
    </row>
    <row r="274" spans="1:2" s="28" customFormat="1">
      <c r="A274" s="27" t="s">
        <v>172</v>
      </c>
    </row>
    <row r="276" spans="1:2">
      <c r="A276" s="26" t="s">
        <v>173</v>
      </c>
    </row>
    <row r="278" spans="1:2">
      <c r="B278" t="s">
        <v>181</v>
      </c>
    </row>
    <row r="323" spans="1:2">
      <c r="A323" s="26" t="s">
        <v>174</v>
      </c>
    </row>
    <row r="324" spans="1:2">
      <c r="A324" s="26" t="s">
        <v>175</v>
      </c>
    </row>
    <row r="326" spans="1:2">
      <c r="A326" s="26" t="s">
        <v>177</v>
      </c>
    </row>
    <row r="329" spans="1:2">
      <c r="A329" s="26"/>
    </row>
    <row r="330" spans="1:2">
      <c r="B330" t="s">
        <v>180</v>
      </c>
    </row>
    <row r="356" spans="1:2">
      <c r="A356" s="26" t="s">
        <v>185</v>
      </c>
    </row>
    <row r="359" spans="1:2">
      <c r="A359" s="26" t="s">
        <v>176</v>
      </c>
    </row>
    <row r="361" spans="1:2">
      <c r="B361" t="s">
        <v>179</v>
      </c>
    </row>
    <row r="383" spans="1:1">
      <c r="A383" s="26" t="s">
        <v>178</v>
      </c>
    </row>
    <row r="423" spans="1:2">
      <c r="A423" s="26" t="s">
        <v>182</v>
      </c>
    </row>
    <row r="425" spans="1:2">
      <c r="A425" s="26" t="s">
        <v>183</v>
      </c>
    </row>
    <row r="427" spans="1:2">
      <c r="B427" t="s">
        <v>184</v>
      </c>
    </row>
    <row r="447" spans="1:1">
      <c r="A447" s="26" t="s">
        <v>186</v>
      </c>
    </row>
    <row r="448" spans="1:1">
      <c r="A448" s="26" t="s">
        <v>187</v>
      </c>
    </row>
    <row r="499" spans="1:1">
      <c r="A499" s="26" t="s">
        <v>190</v>
      </c>
    </row>
    <row r="501" spans="1:1" s="28" customFormat="1">
      <c r="A501" s="27" t="s">
        <v>192</v>
      </c>
    </row>
    <row r="539" spans="1:2" s="28" customFormat="1">
      <c r="A539" s="27" t="s">
        <v>193</v>
      </c>
    </row>
    <row r="541" spans="1:2">
      <c r="A541" s="26" t="s">
        <v>195</v>
      </c>
    </row>
    <row r="543" spans="1:2">
      <c r="B543" t="s">
        <v>202</v>
      </c>
    </row>
    <row r="582" spans="1:1">
      <c r="A582" s="26" t="s">
        <v>194</v>
      </c>
    </row>
    <row r="584" spans="1:1">
      <c r="A584" s="26" t="s">
        <v>196</v>
      </c>
    </row>
    <row r="586" spans="1:1" s="28" customFormat="1">
      <c r="A586" s="27" t="s">
        <v>200</v>
      </c>
    </row>
    <row r="620" spans="1:1">
      <c r="A620" t="s">
        <v>201</v>
      </c>
    </row>
    <row r="622" spans="1:1" s="28" customFormat="1">
      <c r="A622" s="27" t="s">
        <v>205</v>
      </c>
    </row>
    <row r="625" spans="2:2">
      <c r="B625" t="s">
        <v>207</v>
      </c>
    </row>
    <row r="657" spans="2:2">
      <c r="B657" t="s">
        <v>206</v>
      </c>
    </row>
    <row r="687" spans="2:2">
      <c r="B687" t="s">
        <v>209</v>
      </c>
    </row>
    <row r="713" spans="2:2">
      <c r="B713" t="s">
        <v>208</v>
      </c>
    </row>
    <row r="739" spans="1:2">
      <c r="A739" s="26" t="s">
        <v>212</v>
      </c>
    </row>
    <row r="741" spans="1:2" s="28" customFormat="1">
      <c r="A741" s="27" t="s">
        <v>214</v>
      </c>
    </row>
    <row r="743" spans="1:2">
      <c r="B743" t="s">
        <v>215</v>
      </c>
    </row>
    <row r="771" spans="1:2" s="28" customFormat="1">
      <c r="A771" s="27" t="s">
        <v>218</v>
      </c>
    </row>
    <row r="773" spans="1:2">
      <c r="B773" t="s">
        <v>219</v>
      </c>
    </row>
    <row r="800" spans="1:1" s="28" customFormat="1">
      <c r="A800" s="28" t="s">
        <v>225</v>
      </c>
    </row>
    <row r="833" spans="1:2" s="28" customFormat="1">
      <c r="A833" s="28" t="s">
        <v>232</v>
      </c>
    </row>
    <row r="835" spans="1:2">
      <c r="A835" t="s">
        <v>234</v>
      </c>
    </row>
    <row r="836" spans="1:2">
      <c r="A836" t="s">
        <v>233</v>
      </c>
    </row>
    <row r="838" spans="1:2">
      <c r="A838" t="s">
        <v>235</v>
      </c>
    </row>
    <row r="840" spans="1:2">
      <c r="A840" t="s">
        <v>236</v>
      </c>
    </row>
    <row r="842" spans="1:2">
      <c r="A842" t="s">
        <v>237</v>
      </c>
    </row>
    <row r="844" spans="1:2" s="28" customFormat="1">
      <c r="A844" s="28" t="s">
        <v>238</v>
      </c>
    </row>
    <row r="846" spans="1:2">
      <c r="B846" t="s">
        <v>239</v>
      </c>
    </row>
    <row r="876" spans="1:1" s="28" customFormat="1">
      <c r="A876" s="27" t="s">
        <v>247</v>
      </c>
    </row>
    <row r="911" spans="1:1" s="28" customFormat="1">
      <c r="A911" s="27" t="s">
        <v>248</v>
      </c>
    </row>
    <row r="913" spans="2:2">
      <c r="B913" t="s">
        <v>249</v>
      </c>
    </row>
    <row r="951" spans="1:2" s="28" customFormat="1">
      <c r="A951" s="27" t="s">
        <v>252</v>
      </c>
    </row>
    <row r="953" spans="1:2">
      <c r="B953" t="s">
        <v>253</v>
      </c>
    </row>
    <row r="996" spans="1:1" s="28" customFormat="1">
      <c r="A996" s="27" t="s">
        <v>160</v>
      </c>
    </row>
    <row r="1035" spans="1:1" s="28" customFormat="1">
      <c r="A1035" s="27" t="s">
        <v>257</v>
      </c>
    </row>
    <row r="1037" spans="1:1">
      <c r="A1037" t="s">
        <v>258</v>
      </c>
    </row>
    <row r="1039" spans="1:1" s="28" customFormat="1">
      <c r="A1039" s="27" t="s">
        <v>259</v>
      </c>
    </row>
    <row r="1098" spans="1:2">
      <c r="A1098" s="26" t="s">
        <v>260</v>
      </c>
    </row>
    <row r="1100" spans="1:2" s="28" customFormat="1">
      <c r="A1100" s="27" t="s">
        <v>224</v>
      </c>
    </row>
    <row r="1102" spans="1:2">
      <c r="B1102" t="s">
        <v>261</v>
      </c>
    </row>
    <row r="1139" spans="1:2" s="28" customFormat="1">
      <c r="A1139" s="28" t="s">
        <v>269</v>
      </c>
    </row>
    <row r="1141" spans="1:2">
      <c r="B1141" t="s">
        <v>270</v>
      </c>
    </row>
    <row r="1177" spans="2:2">
      <c r="B1177" t="s">
        <v>271</v>
      </c>
    </row>
  </sheetData>
  <phoneticPr fontId="0" type="noConversion"/>
  <pageMargins left="0.75" right="0.75" top="1" bottom="1" header="0.5" footer="0.5"/>
  <pageSetup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MSRP_spreadsheet</vt:lpstr>
      <vt:lpstr>Supporting_Calculations</vt:lpstr>
      <vt:lpstr>Reciepts - Documentation</vt:lpstr>
      <vt:lpstr>MSRP_spreadsheet!Print_Titles</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Shaun</dc:creator>
  <cp:lastModifiedBy>Robert Baratono</cp:lastModifiedBy>
  <cp:lastPrinted>2008-01-25T00:54:40Z</cp:lastPrinted>
  <dcterms:created xsi:type="dcterms:W3CDTF">2007-09-19T17:02:49Z</dcterms:created>
  <dcterms:modified xsi:type="dcterms:W3CDTF">2018-03-12T19:35:25Z</dcterms:modified>
</cp:coreProperties>
</file>