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7334344\Desktop\"/>
    </mc:Choice>
  </mc:AlternateContent>
  <bookViews>
    <workbookView xWindow="0" yWindow="0" windowWidth="6000" windowHeight="6780" activeTab="2"/>
  </bookViews>
  <sheets>
    <sheet name="MSRP_spreadsheet" sheetId="1" r:id="rId1"/>
    <sheet name="Supporting_Calculations" sheetId="2" r:id="rId2"/>
    <sheet name="Reciepts - Documentation" sheetId="3" r:id="rId3"/>
  </sheets>
  <definedNames>
    <definedName name="_xlnm._FilterDatabase" localSheetId="0" hidden="1">MSRP_spreadsheet!$B$3:$B$151</definedName>
  </definedNames>
  <calcPr calcId="152511"/>
</workbook>
</file>

<file path=xl/calcChain.xml><?xml version="1.0" encoding="utf-8"?>
<calcChain xmlns="http://schemas.openxmlformats.org/spreadsheetml/2006/main">
  <c r="E19" i="1" l="1"/>
  <c r="G15" i="1"/>
  <c r="G16" i="1"/>
  <c r="G19" i="1"/>
  <c r="G20" i="1"/>
  <c r="G21" i="1"/>
  <c r="F150" i="2" l="1"/>
  <c r="E150" i="2"/>
  <c r="D150" i="2"/>
  <c r="C150" i="2"/>
  <c r="B150" i="2"/>
  <c r="A148" i="2"/>
  <c r="A147" i="2"/>
  <c r="A146" i="2"/>
  <c r="A145" i="2"/>
  <c r="A144" i="2"/>
  <c r="A143" i="2"/>
  <c r="A142" i="2"/>
  <c r="A141" i="2"/>
  <c r="A140" i="2"/>
  <c r="A139" i="2"/>
  <c r="A138" i="2"/>
  <c r="A137" i="2"/>
  <c r="A136" i="2"/>
  <c r="A135" i="2"/>
  <c r="A134" i="2"/>
  <c r="A133" i="2"/>
  <c r="A132" i="2"/>
  <c r="A131" i="2"/>
  <c r="A129" i="2"/>
  <c r="A128" i="2"/>
  <c r="A127" i="2"/>
  <c r="A126" i="2"/>
  <c r="A125" i="2"/>
  <c r="A124" i="2"/>
  <c r="A123" i="2"/>
  <c r="A122" i="2"/>
  <c r="A121" i="2"/>
  <c r="A119" i="2"/>
  <c r="A118" i="2"/>
  <c r="A117" i="2"/>
  <c r="A116" i="2"/>
  <c r="A115" i="2"/>
  <c r="A114" i="2"/>
  <c r="A112" i="2"/>
  <c r="A111" i="2"/>
  <c r="A110" i="2"/>
  <c r="A109" i="2"/>
  <c r="A108" i="2"/>
  <c r="A107" i="2"/>
  <c r="A101" i="2"/>
  <c r="A100" i="2"/>
  <c r="A99" i="2"/>
  <c r="A98" i="2"/>
  <c r="A97" i="2"/>
  <c r="A95" i="2"/>
  <c r="A94" i="2"/>
  <c r="A93" i="2"/>
  <c r="A92" i="2"/>
  <c r="A91" i="2"/>
  <c r="A90" i="2"/>
  <c r="A89" i="2"/>
  <c r="A88" i="2"/>
  <c r="A87" i="2"/>
  <c r="A86" i="2"/>
  <c r="A85" i="2"/>
  <c r="A84" i="2"/>
  <c r="A83" i="2"/>
  <c r="A81" i="2"/>
  <c r="A80" i="2"/>
  <c r="A79" i="2"/>
  <c r="A78" i="2"/>
  <c r="A77" i="2"/>
  <c r="A76" i="2"/>
  <c r="A75" i="2"/>
  <c r="A74" i="2"/>
  <c r="A72" i="2"/>
  <c r="A71" i="2"/>
  <c r="A70" i="2"/>
  <c r="A69" i="2"/>
  <c r="A68" i="2"/>
  <c r="A67" i="2"/>
  <c r="A66" i="2"/>
  <c r="A65" i="2"/>
  <c r="A63" i="2"/>
  <c r="A62" i="2"/>
  <c r="A61" i="2"/>
  <c r="A60" i="2"/>
  <c r="A59" i="2"/>
  <c r="A58" i="2"/>
  <c r="A57" i="2"/>
  <c r="A56" i="2"/>
  <c r="A55" i="2"/>
  <c r="A54" i="2"/>
  <c r="A53" i="2"/>
  <c r="A51" i="2"/>
  <c r="A50" i="2"/>
  <c r="A48" i="2"/>
  <c r="A47" i="2"/>
  <c r="A46" i="2"/>
  <c r="A45" i="2"/>
  <c r="A44" i="2"/>
  <c r="A43" i="2"/>
  <c r="A42" i="2"/>
  <c r="A41" i="2"/>
  <c r="A39" i="2"/>
  <c r="A38" i="2"/>
  <c r="A37" i="2"/>
  <c r="A36" i="2"/>
  <c r="A35" i="2"/>
  <c r="A34" i="2"/>
  <c r="A33" i="2"/>
  <c r="A32" i="2"/>
  <c r="A31" i="2"/>
  <c r="A30" i="2"/>
  <c r="A29" i="2"/>
  <c r="A27" i="2"/>
  <c r="A26" i="2"/>
  <c r="A25" i="2"/>
  <c r="A24" i="2"/>
  <c r="A23" i="2"/>
  <c r="A22" i="2"/>
  <c r="A21" i="2"/>
  <c r="A20" i="2"/>
  <c r="A19" i="2"/>
  <c r="A18" i="2"/>
  <c r="A16" i="2"/>
  <c r="A15" i="2"/>
  <c r="A14" i="2"/>
  <c r="A13" i="2"/>
  <c r="A12" i="2"/>
  <c r="A11" i="2"/>
  <c r="A10" i="2"/>
  <c r="A9" i="2"/>
  <c r="A7" i="2"/>
  <c r="A6" i="2"/>
  <c r="A4" i="2"/>
  <c r="F2" i="2"/>
  <c r="E2" i="2"/>
  <c r="D2" i="2"/>
  <c r="C2" i="2"/>
  <c r="B2" i="2"/>
  <c r="B1" i="2"/>
  <c r="A1" i="2"/>
  <c r="F152" i="1"/>
  <c r="E152" i="1"/>
  <c r="C152" i="1"/>
  <c r="G150" i="1"/>
  <c r="G149" i="1"/>
  <c r="G148" i="1"/>
  <c r="G147" i="1"/>
  <c r="G146" i="1"/>
  <c r="G145" i="1"/>
  <c r="G142" i="1"/>
  <c r="G141" i="1"/>
  <c r="G140" i="1"/>
  <c r="G139" i="1"/>
  <c r="G138" i="1"/>
  <c r="G137" i="1"/>
  <c r="G136" i="1"/>
  <c r="G135" i="1"/>
  <c r="G134" i="1"/>
  <c r="G133" i="1"/>
  <c r="G132" i="1"/>
  <c r="G131" i="1"/>
  <c r="G128" i="1"/>
  <c r="G127" i="1"/>
  <c r="G126" i="1"/>
  <c r="G125" i="1"/>
  <c r="G124" i="1"/>
  <c r="G123" i="1"/>
  <c r="G122" i="1"/>
  <c r="G121" i="1"/>
  <c r="G120" i="1"/>
  <c r="G119" i="1"/>
  <c r="G118" i="1"/>
  <c r="G117" i="1"/>
  <c r="G116" i="1"/>
  <c r="G115" i="1"/>
  <c r="G112" i="1"/>
  <c r="G111" i="1"/>
  <c r="G110" i="1"/>
  <c r="G109" i="1"/>
  <c r="G108" i="1"/>
  <c r="G105" i="1"/>
  <c r="G102" i="1"/>
  <c r="G101" i="1"/>
  <c r="G100" i="1"/>
  <c r="G99" i="1"/>
  <c r="G97" i="1"/>
  <c r="G94" i="1"/>
  <c r="G93" i="1"/>
  <c r="G92" i="1"/>
  <c r="G91" i="1"/>
  <c r="G90" i="1"/>
  <c r="G89" i="1"/>
  <c r="G88" i="1"/>
  <c r="G87" i="1"/>
  <c r="G86" i="1"/>
  <c r="G85" i="1"/>
  <c r="G84" i="1"/>
  <c r="G83" i="1"/>
  <c r="G80" i="1"/>
  <c r="G79" i="1"/>
  <c r="G78" i="1"/>
  <c r="G77" i="1"/>
  <c r="G76" i="1"/>
  <c r="G75" i="1"/>
  <c r="G74" i="1"/>
  <c r="G71" i="1"/>
  <c r="G70" i="1"/>
  <c r="G69" i="1"/>
  <c r="G68" i="1"/>
  <c r="G67" i="1"/>
  <c r="G66" i="1"/>
  <c r="G65" i="1"/>
  <c r="G62" i="1"/>
  <c r="G61" i="1"/>
  <c r="G60" i="1"/>
  <c r="G59" i="1"/>
  <c r="G58" i="1"/>
  <c r="G57" i="1"/>
  <c r="G56" i="1"/>
  <c r="G55" i="1"/>
  <c r="G54" i="1"/>
  <c r="G53" i="1"/>
  <c r="G50" i="1"/>
  <c r="G49" i="1"/>
  <c r="G47" i="1"/>
  <c r="G46" i="1"/>
  <c r="G45" i="1"/>
  <c r="G44" i="1"/>
  <c r="G43" i="1"/>
  <c r="G42" i="1"/>
  <c r="G39" i="1"/>
  <c r="G38" i="1"/>
  <c r="G37" i="1"/>
  <c r="G36" i="1"/>
  <c r="G35" i="1"/>
  <c r="G34" i="1"/>
  <c r="G33" i="1"/>
  <c r="G32" i="1"/>
  <c r="G31" i="1"/>
  <c r="G30" i="1"/>
  <c r="G27" i="1"/>
  <c r="G26" i="1"/>
  <c r="G25" i="1"/>
  <c r="G24" i="1"/>
  <c r="G23" i="1"/>
  <c r="G22" i="1"/>
  <c r="D152" i="1"/>
  <c r="G14" i="1"/>
  <c r="G13" i="1"/>
  <c r="G12" i="1"/>
  <c r="G11" i="1"/>
  <c r="G10" i="1"/>
  <c r="G9" i="1"/>
  <c r="G7" i="1"/>
  <c r="G4" i="1"/>
  <c r="F152" i="2" l="1"/>
  <c r="C154" i="1"/>
  <c r="G152" i="1"/>
</calcChain>
</file>

<file path=xl/sharedStrings.xml><?xml version="1.0" encoding="utf-8"?>
<sst xmlns="http://schemas.openxmlformats.org/spreadsheetml/2006/main" count="328" uniqueCount="224">
  <si>
    <t>Component</t>
  </si>
  <si>
    <t>Description/Details</t>
  </si>
  <si>
    <t>Per Item MSRP</t>
  </si>
  <si>
    <t>Mfg. quote + 50%</t>
  </si>
  <si>
    <t>Whls. + 50%</t>
  </si>
  <si>
    <t>Retail cost of added component</t>
  </si>
  <si>
    <t>Retail of most expensive part +50% for substituted component</t>
  </si>
  <si>
    <t>Sled MSRP or Highest Value of modified components</t>
  </si>
  <si>
    <t>item</t>
  </si>
  <si>
    <t>cost</t>
  </si>
  <si>
    <t>chassis</t>
  </si>
  <si>
    <t>rear bumper</t>
  </si>
  <si>
    <t>fuel filter</t>
  </si>
  <si>
    <t>skis</t>
  </si>
  <si>
    <t>muffler</t>
  </si>
  <si>
    <t>Factory options utilized on competition sled</t>
  </si>
  <si>
    <t>tow hitch/rack</t>
  </si>
  <si>
    <t>Sleigh Hitch</t>
  </si>
  <si>
    <t>12 VDC outlet</t>
  </si>
  <si>
    <t>Stock</t>
  </si>
  <si>
    <t>handle bar hooks</t>
  </si>
  <si>
    <t>mirrors</t>
  </si>
  <si>
    <t>NA</t>
  </si>
  <si>
    <t>tachometer</t>
  </si>
  <si>
    <t>electric start</t>
  </si>
  <si>
    <t>reverse</t>
  </si>
  <si>
    <t>shocks</t>
  </si>
  <si>
    <t>other</t>
  </si>
  <si>
    <t>Engine/Motor</t>
  </si>
  <si>
    <t>compression-ignition</t>
  </si>
  <si>
    <t>Kubota D 902-E4</t>
  </si>
  <si>
    <t>internal parts coating</t>
  </si>
  <si>
    <t>head</t>
  </si>
  <si>
    <t>cylinder</t>
  </si>
  <si>
    <t>pistons/rings/connecting rods</t>
  </si>
  <si>
    <t>electric motor</t>
  </si>
  <si>
    <t>N/A</t>
  </si>
  <si>
    <t>auxiliary energy sources</t>
  </si>
  <si>
    <t>fabrication</t>
  </si>
  <si>
    <t>Engine mounts</t>
  </si>
  <si>
    <t>belt shield</t>
  </si>
  <si>
    <t>Air Management/Intake System</t>
  </si>
  <si>
    <t>turbocharger</t>
  </si>
  <si>
    <t>supercharger</t>
  </si>
  <si>
    <t>turbocharger/supercharger plumbing</t>
  </si>
  <si>
    <t>air filter</t>
  </si>
  <si>
    <t>intercooler</t>
  </si>
  <si>
    <t>reed valve</t>
  </si>
  <si>
    <t>rotary valve</t>
  </si>
  <si>
    <t>boost bottle</t>
  </si>
  <si>
    <t>Fuel Management</t>
  </si>
  <si>
    <t>fuel injector (DI)</t>
  </si>
  <si>
    <t>fuel line</t>
  </si>
  <si>
    <t>throttle body</t>
  </si>
  <si>
    <t>carburetor</t>
  </si>
  <si>
    <t>fuel pump</t>
  </si>
  <si>
    <t>fuel pressure regulator</t>
  </si>
  <si>
    <t>Parker marine filter</t>
  </si>
  <si>
    <t>Exhaust System</t>
  </si>
  <si>
    <t>pipes/tubes</t>
  </si>
  <si>
    <t>3-way exhaust catalyst</t>
  </si>
  <si>
    <t>diesel particulate filter</t>
  </si>
  <si>
    <t>oxidation catalyst</t>
  </si>
  <si>
    <t>DOC</t>
  </si>
  <si>
    <t>secondary air pump</t>
  </si>
  <si>
    <t>air pump plumbing</t>
  </si>
  <si>
    <t>heat management</t>
  </si>
  <si>
    <t>Front Suspension</t>
  </si>
  <si>
    <t>springs</t>
  </si>
  <si>
    <t>A-arms</t>
  </si>
  <si>
    <t>steering components</t>
  </si>
  <si>
    <t>Rear Suspension</t>
  </si>
  <si>
    <t>wheels</t>
  </si>
  <si>
    <t>hyfax/sliders</t>
  </si>
  <si>
    <t>mount points</t>
  </si>
  <si>
    <t>Drivetrain</t>
  </si>
  <si>
    <t>track</t>
  </si>
  <si>
    <t>studs</t>
  </si>
  <si>
    <t>Woody's 1450 Grand Master Carbide Studs &amp; Round Grand Digger Support Plates</t>
  </si>
  <si>
    <t>driveshaft/drive sprockets</t>
  </si>
  <si>
    <t>jackshaft</t>
  </si>
  <si>
    <t>chaincase/gear box</t>
  </si>
  <si>
    <t>drive clutch</t>
  </si>
  <si>
    <t>driven clutch</t>
  </si>
  <si>
    <t>drive belt</t>
  </si>
  <si>
    <t>Gates 39"</t>
  </si>
  <si>
    <t>cvt guarding/cover</t>
  </si>
  <si>
    <t>clutch adaptor</t>
  </si>
  <si>
    <t>AW diesel snow flap</t>
  </si>
  <si>
    <t>Cooling System</t>
  </si>
  <si>
    <t>radiator</t>
  </si>
  <si>
    <t>coolant pump</t>
  </si>
  <si>
    <t>fan</t>
  </si>
  <si>
    <t>thermostat</t>
  </si>
  <si>
    <t>reservoir</t>
  </si>
  <si>
    <t>hose</t>
  </si>
  <si>
    <t xml:space="preserve"> </t>
  </si>
  <si>
    <t>totals</t>
  </si>
  <si>
    <t>MSRP</t>
  </si>
  <si>
    <t>heat exchanger</t>
  </si>
  <si>
    <t>tank</t>
  </si>
  <si>
    <t>Hose</t>
  </si>
  <si>
    <t>Noise/Vibration/Harshness</t>
  </si>
  <si>
    <t>skirting</t>
  </si>
  <si>
    <t>hood lining</t>
  </si>
  <si>
    <t>tunnel lining</t>
  </si>
  <si>
    <t>fiberglass packing</t>
  </si>
  <si>
    <t>Chassis</t>
  </si>
  <si>
    <t>bulkhead modification</t>
  </si>
  <si>
    <t>tunnel modification</t>
  </si>
  <si>
    <t>seat</t>
  </si>
  <si>
    <t>hood</t>
  </si>
  <si>
    <t>windshield</t>
  </si>
  <si>
    <t>fuel tank</t>
  </si>
  <si>
    <t>battery box</t>
  </si>
  <si>
    <t>handlebars/hooks/risers</t>
  </si>
  <si>
    <t>hand guards</t>
  </si>
  <si>
    <t>Rox Speed FX Flex-tec</t>
  </si>
  <si>
    <t>throttle</t>
  </si>
  <si>
    <t>brake system</t>
  </si>
  <si>
    <t>heated grips</t>
  </si>
  <si>
    <t>Electrical</t>
  </si>
  <si>
    <t>battery(s)</t>
  </si>
  <si>
    <t>Stock +1</t>
  </si>
  <si>
    <t>switches</t>
  </si>
  <si>
    <t>connectors</t>
  </si>
  <si>
    <t>fuses</t>
  </si>
  <si>
    <t>wire/cable</t>
  </si>
  <si>
    <t>lighting</t>
  </si>
  <si>
    <t>After market head light</t>
  </si>
  <si>
    <t>alternator</t>
  </si>
  <si>
    <t>contactor</t>
  </si>
  <si>
    <t>motor controller</t>
  </si>
  <si>
    <t>injector controller</t>
  </si>
  <si>
    <t>boost controller</t>
  </si>
  <si>
    <t>exhaust gas temperature (EGT) sensor</t>
  </si>
  <si>
    <t>general sensor(s)</t>
  </si>
  <si>
    <t>engine calibration hardware</t>
  </si>
  <si>
    <t>engine calibration software</t>
  </si>
  <si>
    <t>Subtotals:</t>
  </si>
  <si>
    <t>Total</t>
  </si>
  <si>
    <t>Notes:</t>
  </si>
  <si>
    <t>1. Add additional rows under appropriate heading to include non-listed components/modifications</t>
  </si>
  <si>
    <r>
      <t xml:space="preserve">2. </t>
    </r>
    <r>
      <rPr>
        <b/>
        <sz val="8"/>
        <rFont val="Arial"/>
      </rPr>
      <t>Component MSRP based on Manufacturing Quote + 50%:</t>
    </r>
    <r>
      <rPr>
        <sz val="8"/>
        <rFont val="Arial"/>
      </rPr>
      <t xml:space="preserve"> Quote for 5,000 units = $500,000, per item MSRP would equal $500,000 / 5,000 x 1.5 = $150.00/ea</t>
    </r>
  </si>
  <si>
    <r>
      <t xml:space="preserve">3. </t>
    </r>
    <r>
      <rPr>
        <b/>
        <sz val="8"/>
        <rFont val="Arial"/>
      </rPr>
      <t>Component MSRP based on Wholesale Price + 50%:</t>
    </r>
    <r>
      <rPr>
        <sz val="8"/>
        <rFont val="Arial"/>
      </rPr>
      <t xml:space="preserve"> quote for wholesale is $245, per item MSRP would equal $245 x 1.5 = $367.50</t>
    </r>
  </si>
  <si>
    <r>
      <t xml:space="preserve">4. </t>
    </r>
    <r>
      <rPr>
        <b/>
        <sz val="8"/>
        <rFont val="Arial"/>
      </rPr>
      <t>Component MSRP based on Retail Price for components that are added to sled.</t>
    </r>
  </si>
  <si>
    <r>
      <t xml:space="preserve">5. </t>
    </r>
    <r>
      <rPr>
        <b/>
        <sz val="8"/>
        <rFont val="Arial"/>
      </rPr>
      <t>For substituted components, MSRP based on (higher retail price + 50%) - mfg MSRP:</t>
    </r>
    <r>
      <rPr>
        <sz val="8"/>
        <rFont val="Arial"/>
      </rPr>
      <t xml:space="preserve"> Example, if mfg skis are $400 and aftermarket skis are $325, cost of substitution is ($400*1.5) - $400=$200 to reflect increased customer value.</t>
    </r>
  </si>
  <si>
    <t>6. Diesel, hybrid electric, and full electric base sled MSRP: reduce chassis cost by 40% i.e., complete base snowmobile with factory engine is $8,000, base MSRP would equal $8,000 x 0.6 = $4800</t>
  </si>
  <si>
    <t>description</t>
  </si>
  <si>
    <t>engine</t>
  </si>
  <si>
    <t>2019 model year base sled (reflects engine choice)</t>
  </si>
  <si>
    <t>Per Rule 10.5.3, the MSRP must reflect the engine choice first. The Kubota D902 engine was the best option for the team because it is an EPA T4 compliant engine. This makes emissions more manageable for the competition. This engine fits within the size and weight requirements that the team placed on the engine. The chassis will not need to be modified to fit this engine. This engine was purchased from Northern Power Products at retail price.</t>
  </si>
  <si>
    <t>engine mounts</t>
  </si>
  <si>
    <t>The cost to produce 5000 engine mounts would be 275000, making the mfg price + %50 be $82.50. The MSRP does not relfect this additional price because the engine mounts that were manufactured are non-production items. This price would be included in the design and manufacturing of the engine chassis.</t>
  </si>
  <si>
    <t>Belt Shielding</t>
  </si>
  <si>
    <t>The cost to produce 5000 belt shields would be $153350, making the mfg price + %50 be $46. The MSRP does not relfect this additional price because the shield that was manufactured is not a production item. This price would be included in the design and manufacturing of the engine chassis and made from a plastic mold to keep the costs down instead of manufactured from alluminum.</t>
  </si>
  <si>
    <t>Air filter</t>
  </si>
  <si>
    <t>Honda CRF450R</t>
  </si>
  <si>
    <t>filter mount</t>
  </si>
  <si>
    <t>8" Powder Hounds</t>
  </si>
  <si>
    <t>Custom</t>
  </si>
  <si>
    <t>Oil cooler</t>
  </si>
  <si>
    <t>10 row universal</t>
  </si>
  <si>
    <t>Fuel Filter</t>
  </si>
  <si>
    <t>Gates, 9 ft of 5/16 (4 ft used)</t>
  </si>
  <si>
    <t>Fuel Line</t>
  </si>
  <si>
    <t>5 ft @ 3.99/ft  = $20</t>
  </si>
  <si>
    <t>Parker-Racor Sponsored the Snowmobile team with their MARINE SNAPP filter. This filter is a 10 micron rated filter with a 26 gph flow capacity. This filter is very robust for an application within a snowmobile. The team would use  a much cheaper option, specifically one designed for the application of a snowmobile. The MSRP does not include a  seperate price for a fuel filter because it would be included in the cost of the fuel tank and chassis. The fabrication of a mount would also be accounted for in the cost of the chassis.</t>
  </si>
  <si>
    <t>Muffler</t>
  </si>
  <si>
    <t>Pipes/tubes</t>
  </si>
  <si>
    <t>Deisel Particulate Filter</t>
  </si>
  <si>
    <t>Exhaust wrap and Shielding</t>
  </si>
  <si>
    <t>Exhaust welding and bending</t>
  </si>
  <si>
    <t>Skis</t>
  </si>
  <si>
    <t>Walker Quiet Flow Muffler (x2)</t>
  </si>
  <si>
    <t>Camso Ripsaw full</t>
  </si>
  <si>
    <t>Track</t>
  </si>
  <si>
    <t>Studs</t>
  </si>
  <si>
    <t>Clutch and Clutch belt</t>
  </si>
  <si>
    <t>Hayes Stubshaft</t>
  </si>
  <si>
    <t>CVT cover</t>
  </si>
  <si>
    <t>Radiator and fan</t>
  </si>
  <si>
    <t>Clutch adaptor</t>
  </si>
  <si>
    <t>oil cooler</t>
  </si>
  <si>
    <t>dynamat</t>
  </si>
  <si>
    <t>Dynaliner</t>
  </si>
  <si>
    <t>handgaurds</t>
  </si>
  <si>
    <t>Battery</t>
  </si>
  <si>
    <t>Headlight</t>
  </si>
  <si>
    <t>Wiring harness</t>
  </si>
  <si>
    <t>Advanced Display Unit</t>
  </si>
  <si>
    <t>Dynamat and Dynaliner</t>
  </si>
  <si>
    <t>The cost to produce 5000 CVT covers would be 425000, making the mfg price + %50 be $127.50. The MSRP does not relfect this additional price because the CVT cover that was manufactured is a requirement for the competition. This price would be included in the design and manufacturing of the chassis.</t>
  </si>
  <si>
    <t>The team was sponsored by and used Woody's 1450 grandmaster carbide studs ($165) in the track with round grand digger support plates ($49). For the 20x155x1.5 track, 54 studs are used. This gives the team an advantage ripping through the hard packed snow and ice. The cost is added to the MSRP to reflect the increased customer value.</t>
  </si>
  <si>
    <t>Toro Filter</t>
  </si>
  <si>
    <t>The team is using an old Air Intake assembly off of a diesel engine that a team member purchased. The filter's part number is 108-3811. The housing for this filter looks like the Kawasaki Filter Assembly below. For a 5000 unit production application, the team would use a air filter for a snowmobile application. This would be a cheaper housing option and standard air filter. The MSRP does not include the Air Filter or Air filter assembly, but instead includes an estimate of a cheaper option. $30 is added to the MSRP for the Air filter calculation.</t>
  </si>
  <si>
    <t>The team was sponsored by Team for a primary clutch and weights. The team purchased a 39" Gates CVT belt. Because snowmobiles have a CVT and betl that come standard with the snomobile, the price for a primary clutch and belt are not included in the MSRP calculation.</t>
  </si>
  <si>
    <t>The team was sponsored by Mishimoto and received a radiator off of a Honda CRF450R dirt bike valued at $99.99. The team purchased a Titan fan for $18.39. The stock Polaris Titan has a radiator and fan assembly that can be purchased for about $300. A document below shows the assembly if each part was purchased seperately that is well above $300. The value of the radiator and fan is $118.38 and serves the same purpose as the stock radiator and fan assembly. The radiator and fan that the team is using is just a replacement for the stock assembly and does not increase the percieved value by the customer. The radiator and fan assembly is included in the cost of the chassis, nor does it increase the value of the snowmobile, therefore it is not included in the MSRP calculation.</t>
  </si>
  <si>
    <t>Base sled for starting point of MSRP must be 2019 Model Year regardless of the model year of the sled. The 2019 Titan XC 155 starts at $14,199. Using the suggestion from rule 10.5.6, 40% of the base MSRP is taken away to reflect the removal of original power pack. This snowmobile was choosen for multiple reasons. The AXYS chassis platform offers excellent manuverability on and off the trail. Also, the Titan boasts smooth riding with articulated rear suspension and FOX QS3 Clicker Shocks in the front. It also features tunnel cooling, an aspect the team wanted for thier choice of a snowmobile. A 14 gallon fuel tank gives extended range for long days and heavy towing.</t>
  </si>
  <si>
    <t>The team used 4 ft of Gates 5/16 inch hose in the fuel system. This cost is  not added to the MSRP because the value would be in the MSRP of the chassis.</t>
  </si>
  <si>
    <t>The team uses 2 Walker Quiet-Flow SS Mufflers to reduce the exhaust noise of the snowmobile. This is included in the MSRP.</t>
  </si>
  <si>
    <t>The team manufactured a custom exhaust that uses 5 ft of 1.5" stainless tube ($103), stainless pre-bent tube ($51), 4 flex couplings ($60), and 6 v-band clamps ($180). The exhaust refected in the MSRP calculation is $274. There are 4 v-band clamps are not included because in production, the exhaust would have a finalized design and not need to be disassembled and reassembled easily in multiple pieces. Because the exhaust is a little unconventional, it would be beneficial to the customer to easily manage the exhaust in a couple smaller pieces.</t>
  </si>
  <si>
    <t>Slydog Skis Sponsored the Snowmobile team with a set of their 8" Powder Hound Skis. These skis are after market skis that are built to float in deep snow, handle easily, and side hill. The team would not put these after market skis on a production snowmobile, so the cost of these skis are not added to the MSRP because it would be included in the cost of the chassis.</t>
  </si>
  <si>
    <t>The team was sponsored by Hayes, which made a bell housing and stub shaft for the team. The $300 cost is a rough estimate if 5000 units were manufactured. A snowmobile would have a stub shaft off of the engine in the design of the engine and the cost would be included in the chassis MSRP. The price for this clutch adaptor is not included in the MSRP calculation for this reason.</t>
  </si>
  <si>
    <t>The team used exhaust wrap ($20) and shielding ($121) to keep the exhaust gasses at high temperatures and to protect riders from hot exhaust temperatures. This value is added to the MSRP to reflect the increased vaule for noise reduction.</t>
  </si>
  <si>
    <t>tubes, pre-bent tubes, flex couplings</t>
  </si>
  <si>
    <t>VW DOC and DPF</t>
  </si>
  <si>
    <t>Welding exhaust system</t>
  </si>
  <si>
    <t>display</t>
  </si>
  <si>
    <t>The team fabricated all of the exhaust for the snowmobile. On a production scale of 5000 units, the exhaust system can not be over-looked. This is a non-traditional exhaust that follows under the foot rests and exits through a second muffler under the tunnel. The estimated cost per unit is $150 to manufacture the the exhaust. $150 is added to the MSRP in fabrication costs.</t>
  </si>
  <si>
    <t>This year the team was sponsored by Mishimoto. They sponsored a 10 row universal oil cooler kit. The addition of the oil cooler is an important part. The oil inside the engine tends to heat up under hard engine load. This addition will ensure the longevity of the engine internals as well has reduced underhood heat. Also, to keep up with the rising performance standards, the oil cooler allows the possibility of adding a turbocharger or some other force induction device, in the future. This addition is reflected in the MSRP and $314 is added to the MSRP value.</t>
  </si>
  <si>
    <t>This year, the team obtained a new sponsor, Sound Pro. They gave the team 36 sq ft of Dynamat Xtreme. Dynamat Xtreme is a thin, super sticky butyl rubber bonded to an aluminum alloy skin. It is formulated with Vector™ Chemistry, and makes Dynamat Xtreme the most effective sound control material available. This material makes the snowmobile feel solid and rattle less. This noise reduction material is reflected in the MSRP by adding $160.</t>
  </si>
  <si>
    <t>Sound Pro, a team sponsor, also gave the team 24 sq ft of Dynamat Dynaliner. This is a versatile dense foam sound proofing material. This helps keep the engine bay noise contained and muffled. The added value of $157 is added to the MSRP.</t>
  </si>
  <si>
    <t>Rox sponsored the snowmobile team with a set of their Speed FX Flex Tec handgaurds. These are after market handgaurds that not all customers want on their snowmobile. The cost of these handgaurds are not added to the MSRP because they would not come on a production snowmobile.</t>
  </si>
  <si>
    <t>The team took into consideration the weather that the snowmobile is required to endure. The biggest factor in adding a second battery was that it has twice the amount of cranking amps in order to start in cold weather. The value of an additional battery ($88.39) is included in the MSRP.</t>
  </si>
  <si>
    <t>Diode Dynamics sponsored the snowmobile team with a 6" light bar. This is an after market light bar that not all customers want on their snowmobile. The cost of this light bar is not added to the MSRP because it would not come on a production snowmobile.</t>
  </si>
  <si>
    <t>General Sensors</t>
  </si>
  <si>
    <t>Display - ECUMASTERS ADU</t>
  </si>
  <si>
    <t>2019 Polaris Titan XC</t>
  </si>
  <si>
    <r>
      <t xml:space="preserve">Camso Sponsored the Snowmobile team with a </t>
    </r>
    <r>
      <rPr>
        <i/>
        <sz val="10"/>
        <color rgb="FF000000"/>
        <rFont val="Arial"/>
        <family val="2"/>
      </rPr>
      <t>Camso Ripsaw Full</t>
    </r>
    <r>
      <rPr>
        <sz val="10"/>
        <color rgb="FF000000"/>
        <rFont val="Arial"/>
        <family val="2"/>
      </rPr>
      <t xml:space="preserve"> track. After many test miles with Polaris, the track was work down. The track that comes stock with the snowmobile is a 20x155x1.8 cobra. The team decided that the stock track should be used for a production run of 5000 units. The cost of this track is not added to the MSRP because it would be included in the cost of the chassis.</t>
    </r>
  </si>
  <si>
    <t>The snowmobile team undertook a big investment this year and purchased a display unit and accompaning sensors. This unit is a high end unit that will be able to be used for years to come. The team found the Polaris display difficult to use non-Polaris sensors, so the decision to purchase a display was made. The ECUMasters ADU (Advanced Display Unit) allows to team to buy and use sensors from other companies. This snowmobile is a prototype sled and a production snowmobile would not have such an advanced display unit. The Polaris Interactive digital display is able to satisfy display needs a customer may have. It is able to provide important information to the rider such as: sled performance, Bluetooth™, GPS mapping, and Clock. The MSRP does not include the cost of the ECUMasters ADU becuase the Polaris Titan comes with a Polaris Interactive digital display which is included in the MSRP of the chassis.</t>
  </si>
  <si>
    <t>This year, the team has more sensors to provide feedback to the rider. The ADU (Advanced Display Unit) allows the team to use sensors that the team purchases from other companies. The team is not using any senssors that would not normally be on a production snowmobile, therefore it does not provide any additional benefit to the rider. The team is using sensors for RPM, gear, coolant temperature, and exhaust temperature. Because these sensors would be on a production snowmobile, the MSRP does not increase $150.</t>
  </si>
  <si>
    <t>The team manufactured a custom wiring harness for this snowmobile. A factory snowmobile also includes a wiring harness for almost all major sensors. There is no value added to the customer using the wiring harness that the team produced. No value was added to the MSRP because it is standard on a production snowmobile.</t>
  </si>
  <si>
    <t>The team purchased a Volkswagen DOC and DPF. The first part of this filter is a DOC (diesel oxidation catalyst) and the second part is a DPF (diesel particulate filter). This filter can be found in production Turbocharged Direct Injection Volkswagen automobiles. Buying this filter used, allowed the team to acquire a DPF to reduce the particulate matter emissions in a very affordable way compared to buying a newly manufactured small DPF. The price the team bought this DPF for is much reduced and gives the snowmobile more value. If a DPF of similar size and quality was manufactured for this year's snowmobile, the retail value would be around $500 instead of the $250 the team spent. $500 is added to the MSRP calculation to reflect the increased value of the reduced emissions.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</si>
</sst>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_);[Red]\(&quot;$&quot;#,##0\)"/>
  </numFmts>
  <fonts count="11" x14ac:knownFonts="1">
    <font>
      <sz val="10"/>
      <color rgb="FF000000"/>
      <name val="Arial"/>
    </font>
    <font>
      <b/>
      <sz val="10"/>
      <name val="Arial"/>
    </font>
    <font>
      <sz val="10"/>
      <name val="Arial"/>
    </font>
    <font>
      <sz val="10"/>
      <name val="Arial"/>
    </font>
    <font>
      <b/>
      <i/>
      <sz val="10"/>
      <name val="Arial"/>
    </font>
    <font>
      <sz val="8"/>
      <name val="Arial"/>
    </font>
    <font>
      <b/>
      <sz val="8"/>
      <name val="Arial"/>
    </font>
    <font>
      <sz val="10"/>
      <color rgb="FF000000"/>
      <name val="Arial"/>
      <family val="2"/>
    </font>
    <font>
      <b/>
      <sz val="10"/>
      <name val="Arial"/>
      <family val="2"/>
    </font>
    <font>
      <sz val="10"/>
      <name val="Arial"/>
      <family val="2"/>
    </font>
    <font>
      <i/>
      <sz val="10"/>
      <color rgb="FF000000"/>
      <name val="Arial"/>
      <family val="2"/>
    </font>
  </fonts>
  <fills count="4">
    <fill>
      <patternFill patternType="none"/>
    </fill>
    <fill>
      <patternFill patternType="gray125"/>
    </fill>
    <fill>
      <patternFill patternType="solid">
        <fgColor rgb="FFC0C0C0"/>
        <bgColor rgb="FFC0C0C0"/>
      </patternFill>
    </fill>
    <fill>
      <patternFill patternType="solid">
        <fgColor rgb="FFFFFFFF"/>
        <bgColor rgb="FFFFFFFF"/>
      </patternFill>
    </fill>
  </fills>
  <borders count="16">
    <border>
      <left/>
      <right/>
      <top/>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53">
    <xf numFmtId="0" fontId="0" fillId="0" borderId="0" xfId="0" applyFont="1" applyAlignment="1"/>
    <xf numFmtId="0" fontId="1" fillId="2" borderId="1" xfId="0" applyFont="1" applyFill="1" applyBorder="1" applyAlignment="1">
      <alignment horizontal="center"/>
    </xf>
    <xf numFmtId="0" fontId="1" fillId="0" borderId="1" xfId="0" applyFont="1" applyBorder="1" applyAlignment="1">
      <alignment horizontal="center"/>
    </xf>
    <xf numFmtId="0" fontId="3" fillId="0" borderId="5" xfId="0" applyFont="1" applyBorder="1" applyAlignment="1">
      <alignment horizontal="center" wrapText="1"/>
    </xf>
    <xf numFmtId="0" fontId="3" fillId="0" borderId="6" xfId="0" applyFont="1" applyBorder="1"/>
    <xf numFmtId="0" fontId="3" fillId="0" borderId="5" xfId="0" applyFont="1" applyBorder="1"/>
    <xf numFmtId="0" fontId="1" fillId="0" borderId="5" xfId="0" applyFont="1" applyBorder="1"/>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xf>
    <xf numFmtId="0" fontId="1" fillId="0" borderId="6" xfId="0" applyFont="1" applyBorder="1"/>
    <xf numFmtId="0" fontId="2" fillId="0" borderId="0" xfId="0" applyFont="1" applyAlignment="1"/>
    <xf numFmtId="0" fontId="3" fillId="0" borderId="6" xfId="0" applyFont="1" applyBorder="1" applyAlignment="1"/>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xf>
    <xf numFmtId="0" fontId="3" fillId="0" borderId="6" xfId="0" applyFont="1" applyBorder="1" applyAlignment="1">
      <alignment vertical="center"/>
    </xf>
    <xf numFmtId="0" fontId="3" fillId="0" borderId="6" xfId="0" applyFont="1" applyBorder="1" applyAlignment="1">
      <alignment horizontal="center" vertical="center" wrapText="1"/>
    </xf>
    <xf numFmtId="6" fontId="3" fillId="0" borderId="6" xfId="0" applyNumberFormat="1" applyFont="1" applyBorder="1" applyAlignment="1">
      <alignment horizontal="center" vertical="center"/>
    </xf>
    <xf numFmtId="0" fontId="1" fillId="0" borderId="6" xfId="0" applyFont="1" applyBorder="1" applyAlignment="1">
      <alignment vertical="center"/>
    </xf>
    <xf numFmtId="0" fontId="3" fillId="0" borderId="6" xfId="0" applyFont="1" applyBorder="1" applyAlignment="1">
      <alignment vertical="center"/>
    </xf>
    <xf numFmtId="0" fontId="3" fillId="3" borderId="6" xfId="0" applyFont="1" applyFill="1" applyBorder="1" applyAlignment="1">
      <alignment vertical="center"/>
    </xf>
    <xf numFmtId="0" fontId="3" fillId="3" borderId="6" xfId="0" applyFont="1" applyFill="1" applyBorder="1" applyAlignment="1">
      <alignment vertical="center"/>
    </xf>
    <xf numFmtId="0" fontId="3" fillId="3" borderId="6" xfId="0" applyFont="1" applyFill="1" applyBorder="1" applyAlignment="1">
      <alignment horizontal="left" vertical="center"/>
    </xf>
    <xf numFmtId="0" fontId="0" fillId="3" borderId="6"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6" xfId="0" applyFont="1" applyBorder="1" applyAlignment="1">
      <alignment horizontal="left" vertical="center"/>
    </xf>
    <xf numFmtId="0" fontId="1" fillId="0" borderId="0" xfId="0" applyFont="1" applyAlignment="1">
      <alignment horizontal="center"/>
    </xf>
    <xf numFmtId="0" fontId="1" fillId="0" borderId="6" xfId="0" applyFont="1" applyBorder="1" applyAlignment="1">
      <alignment horizontal="center"/>
    </xf>
    <xf numFmtId="0" fontId="4" fillId="0" borderId="0" xfId="0" applyFont="1" applyAlignment="1">
      <alignment horizontal="center"/>
    </xf>
    <xf numFmtId="0" fontId="0" fillId="0" borderId="0" xfId="0" applyFont="1" applyAlignment="1">
      <alignment wrapText="1"/>
    </xf>
    <xf numFmtId="0" fontId="7" fillId="0" borderId="0" xfId="0" applyFont="1" applyAlignment="1">
      <alignment wrapText="1"/>
    </xf>
    <xf numFmtId="0" fontId="8" fillId="0" borderId="6" xfId="0" applyFont="1" applyBorder="1"/>
    <xf numFmtId="0" fontId="7" fillId="0" borderId="0" xfId="0" applyFont="1" applyAlignment="1"/>
    <xf numFmtId="0" fontId="9" fillId="0" borderId="6" xfId="0" applyFont="1" applyBorder="1" applyAlignment="1">
      <alignment horizontal="center" vertical="center" wrapText="1"/>
    </xf>
    <xf numFmtId="6" fontId="0" fillId="0" borderId="0" xfId="0" applyNumberFormat="1" applyFont="1" applyAlignment="1"/>
    <xf numFmtId="0" fontId="2" fillId="0" borderId="6" xfId="0" applyFont="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xf>
    <xf numFmtId="0" fontId="9" fillId="0" borderId="6" xfId="0" applyFont="1" applyBorder="1" applyAlignment="1">
      <alignment vertical="center"/>
    </xf>
    <xf numFmtId="0" fontId="5" fillId="0" borderId="12" xfId="0" applyFont="1" applyBorder="1"/>
    <xf numFmtId="0" fontId="0" fillId="0" borderId="0" xfId="0" applyFont="1" applyAlignment="1"/>
    <xf numFmtId="0" fontId="2" fillId="0" borderId="13" xfId="0" applyFont="1" applyBorder="1"/>
    <xf numFmtId="0" fontId="5" fillId="0" borderId="14" xfId="0" applyFont="1" applyBorder="1"/>
    <xf numFmtId="0" fontId="2" fillId="0" borderId="8" xfId="0" applyFont="1" applyBorder="1"/>
    <xf numFmtId="0" fontId="2" fillId="0" borderId="15" xfId="0" applyFont="1" applyBorder="1"/>
    <xf numFmtId="0" fontId="1" fillId="2" borderId="2" xfId="0" applyFont="1" applyFill="1" applyBorder="1" applyAlignment="1">
      <alignment horizontal="center"/>
    </xf>
    <xf numFmtId="0" fontId="2" fillId="0" borderId="3" xfId="0" applyFont="1" applyBorder="1"/>
    <xf numFmtId="0" fontId="2" fillId="0" borderId="4" xfId="0" applyFont="1" applyBorder="1"/>
    <xf numFmtId="0" fontId="5" fillId="0" borderId="9" xfId="0" applyFont="1" applyBorder="1"/>
    <xf numFmtId="0" fontId="2" fillId="0" borderId="10" xfId="0" applyFont="1" applyBorder="1"/>
    <xf numFmtId="0" fontId="2" fillId="0" borderId="11" xfId="0" applyFont="1" applyBorder="1"/>
    <xf numFmtId="0" fontId="4" fillId="0" borderId="8"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jp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g"/><Relationship Id="rId28" Type="http://schemas.openxmlformats.org/officeDocument/2006/relationships/image" Target="../media/image28.png"/><Relationship Id="rId10" Type="http://schemas.openxmlformats.org/officeDocument/2006/relationships/image" Target="../media/image10.jp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oneCellAnchor>
    <xdr:from>
      <xdr:col>2</xdr:col>
      <xdr:colOff>57649</xdr:colOff>
      <xdr:row>100</xdr:row>
      <xdr:rowOff>54987</xdr:rowOff>
    </xdr:from>
    <xdr:ext cx="5219700" cy="1724025"/>
    <xdr:pic>
      <xdr:nvPicPr>
        <xdr:cNvPr id="6" name="image4.png" title="Image"/>
        <xdr:cNvPicPr preferRelativeResize="0"/>
      </xdr:nvPicPr>
      <xdr:blipFill>
        <a:blip xmlns:r="http://schemas.openxmlformats.org/officeDocument/2006/relationships" r:embed="rId1" cstate="print"/>
        <a:stretch>
          <a:fillRect/>
        </a:stretch>
      </xdr:blipFill>
      <xdr:spPr>
        <a:xfrm>
          <a:off x="14655265" y="22693475"/>
          <a:ext cx="5219700" cy="1724025"/>
        </a:xfrm>
        <a:prstGeom prst="rect">
          <a:avLst/>
        </a:prstGeom>
        <a:noFill/>
      </xdr:spPr>
    </xdr:pic>
    <xdr:clientData fLocksWithSheet="0"/>
  </xdr:oneCellAnchor>
  <xdr:oneCellAnchor>
    <xdr:from>
      <xdr:col>2</xdr:col>
      <xdr:colOff>46052</xdr:colOff>
      <xdr:row>39</xdr:row>
      <xdr:rowOff>134922</xdr:rowOff>
    </xdr:from>
    <xdr:ext cx="6647664" cy="4339206"/>
    <xdr:pic>
      <xdr:nvPicPr>
        <xdr:cNvPr id="7" name="image5.jpg" title="Image"/>
        <xdr:cNvPicPr preferRelativeResize="0"/>
      </xdr:nvPicPr>
      <xdr:blipFill>
        <a:blip xmlns:r="http://schemas.openxmlformats.org/officeDocument/2006/relationships" r:embed="rId2" cstate="print"/>
        <a:stretch>
          <a:fillRect/>
        </a:stretch>
      </xdr:blipFill>
      <xdr:spPr>
        <a:xfrm>
          <a:off x="13083942" y="7667537"/>
          <a:ext cx="6647664" cy="4339206"/>
        </a:xfrm>
        <a:prstGeom prst="rect">
          <a:avLst/>
        </a:prstGeom>
        <a:noFill/>
      </xdr:spPr>
    </xdr:pic>
    <xdr:clientData fLocksWithSheet="0"/>
  </xdr:oneCellAnchor>
  <xdr:oneCellAnchor>
    <xdr:from>
      <xdr:col>2</xdr:col>
      <xdr:colOff>47362</xdr:colOff>
      <xdr:row>251</xdr:row>
      <xdr:rowOff>34199</xdr:rowOff>
    </xdr:from>
    <xdr:ext cx="4200525" cy="2085975"/>
    <xdr:pic>
      <xdr:nvPicPr>
        <xdr:cNvPr id="11" name="image9.jpg" title="Image"/>
        <xdr:cNvPicPr preferRelativeResize="0"/>
      </xdr:nvPicPr>
      <xdr:blipFill>
        <a:blip xmlns:r="http://schemas.openxmlformats.org/officeDocument/2006/relationships" r:embed="rId3" cstate="print"/>
        <a:stretch>
          <a:fillRect/>
        </a:stretch>
      </xdr:blipFill>
      <xdr:spPr>
        <a:xfrm>
          <a:off x="14795059" y="38219817"/>
          <a:ext cx="4200525" cy="2085975"/>
        </a:xfrm>
        <a:prstGeom prst="rect">
          <a:avLst/>
        </a:prstGeom>
        <a:noFill/>
      </xdr:spPr>
    </xdr:pic>
    <xdr:clientData fLocksWithSheet="0"/>
  </xdr:oneCellAnchor>
  <xdr:oneCellAnchor>
    <xdr:from>
      <xdr:col>2</xdr:col>
      <xdr:colOff>64641</xdr:colOff>
      <xdr:row>418</xdr:row>
      <xdr:rowOff>38397</xdr:rowOff>
    </xdr:from>
    <xdr:ext cx="3552825" cy="1524000"/>
    <xdr:pic>
      <xdr:nvPicPr>
        <xdr:cNvPr id="13" name="image11.jpg" title="Image"/>
        <xdr:cNvPicPr preferRelativeResize="0"/>
      </xdr:nvPicPr>
      <xdr:blipFill>
        <a:blip xmlns:r="http://schemas.openxmlformats.org/officeDocument/2006/relationships" r:embed="rId4" cstate="print"/>
        <a:stretch>
          <a:fillRect/>
        </a:stretch>
      </xdr:blipFill>
      <xdr:spPr>
        <a:xfrm>
          <a:off x="15104734" y="88115249"/>
          <a:ext cx="3552825" cy="1524000"/>
        </a:xfrm>
        <a:prstGeom prst="rect">
          <a:avLst/>
        </a:prstGeom>
        <a:noFill/>
      </xdr:spPr>
    </xdr:pic>
    <xdr:clientData fLocksWithSheet="0"/>
  </xdr:oneCellAnchor>
  <xdr:twoCellAnchor editAs="oneCell">
    <xdr:from>
      <xdr:col>2</xdr:col>
      <xdr:colOff>7569</xdr:colOff>
      <xdr:row>289</xdr:row>
      <xdr:rowOff>48397</xdr:rowOff>
    </xdr:from>
    <xdr:to>
      <xdr:col>5</xdr:col>
      <xdr:colOff>88968</xdr:colOff>
      <xdr:row>298</xdr:row>
      <xdr:rowOff>8240</xdr:rowOff>
    </xdr:to>
    <xdr:pic>
      <xdr:nvPicPr>
        <xdr:cNvPr id="19" name="Picture 18"/>
        <xdr:cNvPicPr>
          <a:picLocks noChangeAspect="1"/>
        </xdr:cNvPicPr>
      </xdr:nvPicPr>
      <xdr:blipFill rotWithShape="1">
        <a:blip xmlns:r="http://schemas.openxmlformats.org/officeDocument/2006/relationships" r:embed="rId5"/>
        <a:srcRect l="317" t="57540"/>
        <a:stretch/>
      </xdr:blipFill>
      <xdr:spPr>
        <a:xfrm>
          <a:off x="14818944" y="55210053"/>
          <a:ext cx="4355742" cy="1439883"/>
        </a:xfrm>
        <a:prstGeom prst="rect">
          <a:avLst/>
        </a:prstGeom>
      </xdr:spPr>
    </xdr:pic>
    <xdr:clientData/>
  </xdr:twoCellAnchor>
  <xdr:twoCellAnchor editAs="oneCell">
    <xdr:from>
      <xdr:col>10</xdr:col>
      <xdr:colOff>253476</xdr:colOff>
      <xdr:row>288</xdr:row>
      <xdr:rowOff>2642921</xdr:rowOff>
    </xdr:from>
    <xdr:to>
      <xdr:col>14</xdr:col>
      <xdr:colOff>706372</xdr:colOff>
      <xdr:row>312</xdr:row>
      <xdr:rowOff>2474</xdr:rowOff>
    </xdr:to>
    <xdr:pic>
      <xdr:nvPicPr>
        <xdr:cNvPr id="20" name="Picture 19"/>
        <xdr:cNvPicPr>
          <a:picLocks noChangeAspect="1"/>
        </xdr:cNvPicPr>
      </xdr:nvPicPr>
      <xdr:blipFill>
        <a:blip xmlns:r="http://schemas.openxmlformats.org/officeDocument/2006/relationships" r:embed="rId6"/>
        <a:stretch>
          <a:fillRect/>
        </a:stretch>
      </xdr:blipFill>
      <xdr:spPr>
        <a:xfrm>
          <a:off x="22637226" y="55161390"/>
          <a:ext cx="4310522" cy="4070401"/>
        </a:xfrm>
        <a:prstGeom prst="rect">
          <a:avLst/>
        </a:prstGeom>
      </xdr:spPr>
    </xdr:pic>
    <xdr:clientData/>
  </xdr:twoCellAnchor>
  <xdr:twoCellAnchor editAs="oneCell">
    <xdr:from>
      <xdr:col>2</xdr:col>
      <xdr:colOff>68650</xdr:colOff>
      <xdr:row>344</xdr:row>
      <xdr:rowOff>9252</xdr:rowOff>
    </xdr:from>
    <xdr:to>
      <xdr:col>7</xdr:col>
      <xdr:colOff>24194</xdr:colOff>
      <xdr:row>361</xdr:row>
      <xdr:rowOff>30256</xdr:rowOff>
    </xdr:to>
    <xdr:pic>
      <xdr:nvPicPr>
        <xdr:cNvPr id="21" name="Picture 20"/>
        <xdr:cNvPicPr>
          <a:picLocks noChangeAspect="1"/>
        </xdr:cNvPicPr>
      </xdr:nvPicPr>
      <xdr:blipFill>
        <a:blip xmlns:r="http://schemas.openxmlformats.org/officeDocument/2006/relationships" r:embed="rId7"/>
        <a:stretch>
          <a:fillRect/>
        </a:stretch>
      </xdr:blipFill>
      <xdr:spPr>
        <a:xfrm>
          <a:off x="15214258" y="74535941"/>
          <a:ext cx="5395949" cy="2792691"/>
        </a:xfrm>
        <a:prstGeom prst="rect">
          <a:avLst/>
        </a:prstGeom>
      </xdr:spPr>
    </xdr:pic>
    <xdr:clientData/>
  </xdr:twoCellAnchor>
  <xdr:twoCellAnchor editAs="oneCell">
    <xdr:from>
      <xdr:col>2</xdr:col>
      <xdr:colOff>17295</xdr:colOff>
      <xdr:row>3</xdr:row>
      <xdr:rowOff>25079</xdr:rowOff>
    </xdr:from>
    <xdr:to>
      <xdr:col>11</xdr:col>
      <xdr:colOff>806815</xdr:colOff>
      <xdr:row>36</xdr:row>
      <xdr:rowOff>76067</xdr:rowOff>
    </xdr:to>
    <xdr:pic>
      <xdr:nvPicPr>
        <xdr:cNvPr id="22" name="Picture 21"/>
        <xdr:cNvPicPr>
          <a:picLocks noChangeAspect="1"/>
        </xdr:cNvPicPr>
      </xdr:nvPicPr>
      <xdr:blipFill>
        <a:blip xmlns:r="http://schemas.openxmlformats.org/officeDocument/2006/relationships" r:embed="rId8"/>
        <a:stretch>
          <a:fillRect/>
        </a:stretch>
      </xdr:blipFill>
      <xdr:spPr>
        <a:xfrm>
          <a:off x="14843946" y="2675904"/>
          <a:ext cx="9326077" cy="5388583"/>
        </a:xfrm>
        <a:prstGeom prst="rect">
          <a:avLst/>
        </a:prstGeom>
      </xdr:spPr>
    </xdr:pic>
    <xdr:clientData/>
  </xdr:twoCellAnchor>
  <xdr:oneCellAnchor>
    <xdr:from>
      <xdr:col>2</xdr:col>
      <xdr:colOff>94098</xdr:colOff>
      <xdr:row>88</xdr:row>
      <xdr:rowOff>29771</xdr:rowOff>
    </xdr:from>
    <xdr:ext cx="3248025" cy="1381125"/>
    <xdr:pic>
      <xdr:nvPicPr>
        <xdr:cNvPr id="25" name="image1.png" title="Image"/>
        <xdr:cNvPicPr preferRelativeResize="0"/>
      </xdr:nvPicPr>
      <xdr:blipFill>
        <a:blip xmlns:r="http://schemas.openxmlformats.org/officeDocument/2006/relationships" r:embed="rId9" cstate="print"/>
        <a:stretch>
          <a:fillRect/>
        </a:stretch>
      </xdr:blipFill>
      <xdr:spPr>
        <a:xfrm>
          <a:off x="14691714" y="20165178"/>
          <a:ext cx="3248025" cy="1381125"/>
        </a:xfrm>
        <a:prstGeom prst="rect">
          <a:avLst/>
        </a:prstGeom>
        <a:noFill/>
      </xdr:spPr>
    </xdr:pic>
    <xdr:clientData fLocksWithSheet="0"/>
  </xdr:oneCellAnchor>
  <xdr:oneCellAnchor>
    <xdr:from>
      <xdr:col>2</xdr:col>
      <xdr:colOff>47348</xdr:colOff>
      <xdr:row>207</xdr:row>
      <xdr:rowOff>123919</xdr:rowOff>
    </xdr:from>
    <xdr:ext cx="4944117" cy="3530384"/>
    <xdr:pic>
      <xdr:nvPicPr>
        <xdr:cNvPr id="26" name="image16.jpg" title="Image"/>
        <xdr:cNvPicPr preferRelativeResize="0"/>
      </xdr:nvPicPr>
      <xdr:blipFill>
        <a:blip xmlns:r="http://schemas.openxmlformats.org/officeDocument/2006/relationships" r:embed="rId10" cstate="print"/>
        <a:stretch>
          <a:fillRect/>
        </a:stretch>
      </xdr:blipFill>
      <xdr:spPr>
        <a:xfrm>
          <a:off x="14792781" y="29743006"/>
          <a:ext cx="4944117" cy="3530384"/>
        </a:xfrm>
        <a:prstGeom prst="rect">
          <a:avLst/>
        </a:prstGeom>
        <a:noFill/>
      </xdr:spPr>
    </xdr:pic>
    <xdr:clientData fLocksWithSheet="0"/>
  </xdr:oneCellAnchor>
  <xdr:twoCellAnchor editAs="oneCell">
    <xdr:from>
      <xdr:col>2</xdr:col>
      <xdr:colOff>9813</xdr:colOff>
      <xdr:row>233</xdr:row>
      <xdr:rowOff>50231</xdr:rowOff>
    </xdr:from>
    <xdr:to>
      <xdr:col>4</xdr:col>
      <xdr:colOff>255549</xdr:colOff>
      <xdr:row>249</xdr:row>
      <xdr:rowOff>15783</xdr:rowOff>
    </xdr:to>
    <xdr:pic>
      <xdr:nvPicPr>
        <xdr:cNvPr id="27" name="Picture 26"/>
        <xdr:cNvPicPr>
          <a:picLocks noChangeAspect="1"/>
        </xdr:cNvPicPr>
      </xdr:nvPicPr>
      <xdr:blipFill>
        <a:blip xmlns:r="http://schemas.openxmlformats.org/officeDocument/2006/relationships" r:embed="rId11"/>
        <a:stretch>
          <a:fillRect/>
        </a:stretch>
      </xdr:blipFill>
      <xdr:spPr>
        <a:xfrm>
          <a:off x="14808411" y="33759438"/>
          <a:ext cx="3927961" cy="2567502"/>
        </a:xfrm>
        <a:prstGeom prst="rect">
          <a:avLst/>
        </a:prstGeom>
      </xdr:spPr>
    </xdr:pic>
    <xdr:clientData/>
  </xdr:twoCellAnchor>
  <xdr:twoCellAnchor editAs="oneCell">
    <xdr:from>
      <xdr:col>2</xdr:col>
      <xdr:colOff>47146</xdr:colOff>
      <xdr:row>365</xdr:row>
      <xdr:rowOff>70579</xdr:rowOff>
    </xdr:from>
    <xdr:to>
      <xdr:col>8</xdr:col>
      <xdr:colOff>507345</xdr:colOff>
      <xdr:row>380</xdr:row>
      <xdr:rowOff>92418</xdr:rowOff>
    </xdr:to>
    <xdr:pic>
      <xdr:nvPicPr>
        <xdr:cNvPr id="29" name="Picture 28"/>
        <xdr:cNvPicPr>
          <a:picLocks noChangeAspect="1"/>
        </xdr:cNvPicPr>
      </xdr:nvPicPr>
      <xdr:blipFill>
        <a:blip xmlns:r="http://schemas.openxmlformats.org/officeDocument/2006/relationships" r:embed="rId12"/>
        <a:stretch>
          <a:fillRect/>
        </a:stretch>
      </xdr:blipFill>
      <xdr:spPr>
        <a:xfrm>
          <a:off x="15192754" y="78021120"/>
          <a:ext cx="6484117" cy="2467447"/>
        </a:xfrm>
        <a:prstGeom prst="rect">
          <a:avLst/>
        </a:prstGeom>
      </xdr:spPr>
    </xdr:pic>
    <xdr:clientData/>
  </xdr:twoCellAnchor>
  <xdr:twoCellAnchor editAs="oneCell">
    <xdr:from>
      <xdr:col>6</xdr:col>
      <xdr:colOff>178595</xdr:colOff>
      <xdr:row>289</xdr:row>
      <xdr:rowOff>11906</xdr:rowOff>
    </xdr:from>
    <xdr:to>
      <xdr:col>10</xdr:col>
      <xdr:colOff>253735</xdr:colOff>
      <xdr:row>320</xdr:row>
      <xdr:rowOff>19687</xdr:rowOff>
    </xdr:to>
    <xdr:pic>
      <xdr:nvPicPr>
        <xdr:cNvPr id="33" name="Picture 32"/>
        <xdr:cNvPicPr>
          <a:picLocks noChangeAspect="1"/>
        </xdr:cNvPicPr>
      </xdr:nvPicPr>
      <xdr:blipFill>
        <a:blip xmlns:r="http://schemas.openxmlformats.org/officeDocument/2006/relationships" r:embed="rId13"/>
        <a:stretch>
          <a:fillRect/>
        </a:stretch>
      </xdr:blipFill>
      <xdr:spPr>
        <a:xfrm>
          <a:off x="19847720" y="55173562"/>
          <a:ext cx="2789764" cy="5175096"/>
        </a:xfrm>
        <a:prstGeom prst="rect">
          <a:avLst/>
        </a:prstGeom>
      </xdr:spPr>
    </xdr:pic>
    <xdr:clientData/>
  </xdr:twoCellAnchor>
  <xdr:twoCellAnchor editAs="oneCell">
    <xdr:from>
      <xdr:col>2</xdr:col>
      <xdr:colOff>71438</xdr:colOff>
      <xdr:row>297</xdr:row>
      <xdr:rowOff>142875</xdr:rowOff>
    </xdr:from>
    <xdr:to>
      <xdr:col>6</xdr:col>
      <xdr:colOff>26723</xdr:colOff>
      <xdr:row>313</xdr:row>
      <xdr:rowOff>1932</xdr:rowOff>
    </xdr:to>
    <xdr:pic>
      <xdr:nvPicPr>
        <xdr:cNvPr id="34" name="Picture 33"/>
        <xdr:cNvPicPr>
          <a:picLocks noChangeAspect="1"/>
        </xdr:cNvPicPr>
      </xdr:nvPicPr>
      <xdr:blipFill>
        <a:blip xmlns:r="http://schemas.openxmlformats.org/officeDocument/2006/relationships" r:embed="rId14"/>
        <a:stretch>
          <a:fillRect/>
        </a:stretch>
      </xdr:blipFill>
      <xdr:spPr>
        <a:xfrm>
          <a:off x="14882813" y="56638031"/>
          <a:ext cx="4813035" cy="2526057"/>
        </a:xfrm>
        <a:prstGeom prst="rect">
          <a:avLst/>
        </a:prstGeom>
      </xdr:spPr>
    </xdr:pic>
    <xdr:clientData/>
  </xdr:twoCellAnchor>
  <xdr:twoCellAnchor editAs="oneCell">
    <xdr:from>
      <xdr:col>2</xdr:col>
      <xdr:colOff>38100</xdr:colOff>
      <xdr:row>113</xdr:row>
      <xdr:rowOff>79018</xdr:rowOff>
    </xdr:from>
    <xdr:to>
      <xdr:col>6</xdr:col>
      <xdr:colOff>446106</xdr:colOff>
      <xdr:row>126</xdr:row>
      <xdr:rowOff>19853</xdr:rowOff>
    </xdr:to>
    <xdr:pic>
      <xdr:nvPicPr>
        <xdr:cNvPr id="35" name="Picture 34"/>
        <xdr:cNvPicPr>
          <a:picLocks noChangeAspect="1"/>
        </xdr:cNvPicPr>
      </xdr:nvPicPr>
      <xdr:blipFill>
        <a:blip xmlns:r="http://schemas.openxmlformats.org/officeDocument/2006/relationships" r:embed="rId15"/>
        <a:stretch>
          <a:fillRect/>
        </a:stretch>
      </xdr:blipFill>
      <xdr:spPr>
        <a:xfrm>
          <a:off x="14830425" y="25815568"/>
          <a:ext cx="5256231" cy="2045862"/>
        </a:xfrm>
        <a:prstGeom prst="rect">
          <a:avLst/>
        </a:prstGeom>
      </xdr:spPr>
    </xdr:pic>
    <xdr:clientData/>
  </xdr:twoCellAnchor>
  <xdr:twoCellAnchor editAs="oneCell">
    <xdr:from>
      <xdr:col>5</xdr:col>
      <xdr:colOff>1</xdr:colOff>
      <xdr:row>251</xdr:row>
      <xdr:rowOff>65690</xdr:rowOff>
    </xdr:from>
    <xdr:to>
      <xdr:col>13</xdr:col>
      <xdr:colOff>505082</xdr:colOff>
      <xdr:row>267</xdr:row>
      <xdr:rowOff>88759</xdr:rowOff>
    </xdr:to>
    <xdr:pic>
      <xdr:nvPicPr>
        <xdr:cNvPr id="38" name="Picture 37"/>
        <xdr:cNvPicPr>
          <a:picLocks noChangeAspect="1"/>
        </xdr:cNvPicPr>
      </xdr:nvPicPr>
      <xdr:blipFill>
        <a:blip xmlns:r="http://schemas.openxmlformats.org/officeDocument/2006/relationships" r:embed="rId16"/>
        <a:stretch>
          <a:fillRect/>
        </a:stretch>
      </xdr:blipFill>
      <xdr:spPr>
        <a:xfrm>
          <a:off x="19050001" y="47285604"/>
          <a:ext cx="6679909" cy="2650655"/>
        </a:xfrm>
        <a:prstGeom prst="rect">
          <a:avLst/>
        </a:prstGeom>
      </xdr:spPr>
    </xdr:pic>
    <xdr:clientData/>
  </xdr:twoCellAnchor>
  <xdr:twoCellAnchor editAs="oneCell">
    <xdr:from>
      <xdr:col>2</xdr:col>
      <xdr:colOff>76638</xdr:colOff>
      <xdr:row>72</xdr:row>
      <xdr:rowOff>65690</xdr:rowOff>
    </xdr:from>
    <xdr:to>
      <xdr:col>8</xdr:col>
      <xdr:colOff>346014</xdr:colOff>
      <xdr:row>85</xdr:row>
      <xdr:rowOff>118502</xdr:rowOff>
    </xdr:to>
    <xdr:pic>
      <xdr:nvPicPr>
        <xdr:cNvPr id="39" name="Picture 38"/>
        <xdr:cNvPicPr>
          <a:picLocks noChangeAspect="1"/>
        </xdr:cNvPicPr>
      </xdr:nvPicPr>
      <xdr:blipFill>
        <a:blip xmlns:r="http://schemas.openxmlformats.org/officeDocument/2006/relationships" r:embed="rId17"/>
        <a:stretch>
          <a:fillRect/>
        </a:stretch>
      </xdr:blipFill>
      <xdr:spPr>
        <a:xfrm>
          <a:off x="14856810" y="18995259"/>
          <a:ext cx="6279979" cy="2330055"/>
        </a:xfrm>
        <a:prstGeom prst="rect">
          <a:avLst/>
        </a:prstGeom>
      </xdr:spPr>
    </xdr:pic>
    <xdr:clientData/>
  </xdr:twoCellAnchor>
  <xdr:twoCellAnchor editAs="oneCell">
    <xdr:from>
      <xdr:col>9</xdr:col>
      <xdr:colOff>0</xdr:colOff>
      <xdr:row>72</xdr:row>
      <xdr:rowOff>0</xdr:rowOff>
    </xdr:from>
    <xdr:to>
      <xdr:col>9</xdr:col>
      <xdr:colOff>304800</xdr:colOff>
      <xdr:row>73</xdr:row>
      <xdr:rowOff>133348</xdr:rowOff>
    </xdr:to>
    <xdr:sp macro="" textlink="">
      <xdr:nvSpPr>
        <xdr:cNvPr id="3074" name="AutoShape 2" descr="Displaying image.png"/>
        <xdr:cNvSpPr>
          <a:spLocks noChangeAspect="1" noChangeArrowheads="1"/>
        </xdr:cNvSpPr>
      </xdr:nvSpPr>
      <xdr:spPr bwMode="auto">
        <a:xfrm>
          <a:off x="21383625" y="1879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72</xdr:row>
      <xdr:rowOff>0</xdr:rowOff>
    </xdr:from>
    <xdr:to>
      <xdr:col>9</xdr:col>
      <xdr:colOff>304800</xdr:colOff>
      <xdr:row>73</xdr:row>
      <xdr:rowOff>133348</xdr:rowOff>
    </xdr:to>
    <xdr:sp macro="" textlink="">
      <xdr:nvSpPr>
        <xdr:cNvPr id="3075" name="AutoShape 3" descr="Displaying image.png"/>
        <xdr:cNvSpPr>
          <a:spLocks noChangeAspect="1" noChangeArrowheads="1"/>
        </xdr:cNvSpPr>
      </xdr:nvSpPr>
      <xdr:spPr bwMode="auto">
        <a:xfrm>
          <a:off x="21383625" y="1879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72</xdr:row>
      <xdr:rowOff>0</xdr:rowOff>
    </xdr:from>
    <xdr:to>
      <xdr:col>14</xdr:col>
      <xdr:colOff>612320</xdr:colOff>
      <xdr:row>86</xdr:row>
      <xdr:rowOff>16781</xdr:rowOff>
    </xdr:to>
    <xdr:pic>
      <xdr:nvPicPr>
        <xdr:cNvPr id="40" name="Picture 39"/>
        <xdr:cNvPicPr>
          <a:picLocks noChangeAspect="1"/>
        </xdr:cNvPicPr>
      </xdr:nvPicPr>
      <xdr:blipFill>
        <a:blip xmlns:r="http://schemas.openxmlformats.org/officeDocument/2006/relationships" r:embed="rId18"/>
        <a:stretch>
          <a:fillRect/>
        </a:stretch>
      </xdr:blipFill>
      <xdr:spPr>
        <a:xfrm>
          <a:off x="21544643" y="18573750"/>
          <a:ext cx="5374821" cy="2534102"/>
        </a:xfrm>
        <a:prstGeom prst="rect">
          <a:avLst/>
        </a:prstGeom>
      </xdr:spPr>
    </xdr:pic>
    <xdr:clientData/>
  </xdr:twoCellAnchor>
  <xdr:twoCellAnchor editAs="oneCell">
    <xdr:from>
      <xdr:col>2</xdr:col>
      <xdr:colOff>1</xdr:colOff>
      <xdr:row>270</xdr:row>
      <xdr:rowOff>119062</xdr:rowOff>
    </xdr:from>
    <xdr:to>
      <xdr:col>14</xdr:col>
      <xdr:colOff>141429</xdr:colOff>
      <xdr:row>281</xdr:row>
      <xdr:rowOff>38556</xdr:rowOff>
    </xdr:to>
    <xdr:pic>
      <xdr:nvPicPr>
        <xdr:cNvPr id="42" name="Picture 41"/>
        <xdr:cNvPicPr>
          <a:picLocks noChangeAspect="1"/>
        </xdr:cNvPicPr>
      </xdr:nvPicPr>
      <xdr:blipFill>
        <a:blip xmlns:r="http://schemas.openxmlformats.org/officeDocument/2006/relationships" r:embed="rId19"/>
        <a:stretch>
          <a:fillRect/>
        </a:stretch>
      </xdr:blipFill>
      <xdr:spPr>
        <a:xfrm>
          <a:off x="14763751" y="56129464"/>
          <a:ext cx="11571428" cy="1790476"/>
        </a:xfrm>
        <a:prstGeom prst="rect">
          <a:avLst/>
        </a:prstGeom>
      </xdr:spPr>
    </xdr:pic>
    <xdr:clientData/>
  </xdr:twoCellAnchor>
  <xdr:oneCellAnchor>
    <xdr:from>
      <xdr:col>2</xdr:col>
      <xdr:colOff>142325</xdr:colOff>
      <xdr:row>155</xdr:row>
      <xdr:rowOff>43792</xdr:rowOff>
    </xdr:from>
    <xdr:ext cx="7252352" cy="4145159"/>
    <xdr:pic>
      <xdr:nvPicPr>
        <xdr:cNvPr id="45" name="image13.jpg" title="Image"/>
        <xdr:cNvPicPr preferRelativeResize="0"/>
      </xdr:nvPicPr>
      <xdr:blipFill>
        <a:blip xmlns:r="http://schemas.openxmlformats.org/officeDocument/2006/relationships" r:embed="rId20" cstate="print"/>
        <a:stretch>
          <a:fillRect/>
        </a:stretch>
      </xdr:blipFill>
      <xdr:spPr>
        <a:xfrm>
          <a:off x="3317325" y="41216373"/>
          <a:ext cx="7252352" cy="4145159"/>
        </a:xfrm>
        <a:prstGeom prst="rect">
          <a:avLst/>
        </a:prstGeom>
        <a:noFill/>
      </xdr:spPr>
    </xdr:pic>
    <xdr:clientData fLocksWithSheet="0"/>
  </xdr:oneCellAnchor>
  <xdr:twoCellAnchor editAs="oneCell">
    <xdr:from>
      <xdr:col>2</xdr:col>
      <xdr:colOff>39688</xdr:colOff>
      <xdr:row>324</xdr:row>
      <xdr:rowOff>119063</xdr:rowOff>
    </xdr:from>
    <xdr:to>
      <xdr:col>6</xdr:col>
      <xdr:colOff>556825</xdr:colOff>
      <xdr:row>340</xdr:row>
      <xdr:rowOff>123476</xdr:rowOff>
    </xdr:to>
    <xdr:pic>
      <xdr:nvPicPr>
        <xdr:cNvPr id="49" name="Picture 48"/>
        <xdr:cNvPicPr>
          <a:picLocks noChangeAspect="1"/>
        </xdr:cNvPicPr>
      </xdr:nvPicPr>
      <xdr:blipFill>
        <a:blip xmlns:r="http://schemas.openxmlformats.org/officeDocument/2006/relationships" r:embed="rId21"/>
        <a:stretch>
          <a:fillRect/>
        </a:stretch>
      </xdr:blipFill>
      <xdr:spPr>
        <a:xfrm>
          <a:off x="3214688" y="81621313"/>
          <a:ext cx="5359012" cy="2544413"/>
        </a:xfrm>
        <a:prstGeom prst="rect">
          <a:avLst/>
        </a:prstGeom>
      </xdr:spPr>
    </xdr:pic>
    <xdr:clientData/>
  </xdr:twoCellAnchor>
  <xdr:oneCellAnchor>
    <xdr:from>
      <xdr:col>2</xdr:col>
      <xdr:colOff>58795</xdr:colOff>
      <xdr:row>383</xdr:row>
      <xdr:rowOff>35278</xdr:rowOff>
    </xdr:from>
    <xdr:ext cx="4268612" cy="2234259"/>
    <xdr:pic>
      <xdr:nvPicPr>
        <xdr:cNvPr id="50" name="image7.jpg" title="Image"/>
        <xdr:cNvPicPr preferRelativeResize="0"/>
      </xdr:nvPicPr>
      <xdr:blipFill>
        <a:blip xmlns:r="http://schemas.openxmlformats.org/officeDocument/2006/relationships" r:embed="rId22" cstate="print"/>
        <a:stretch>
          <a:fillRect/>
        </a:stretch>
      </xdr:blipFill>
      <xdr:spPr>
        <a:xfrm>
          <a:off x="15098888" y="81526945"/>
          <a:ext cx="4268612" cy="2234259"/>
        </a:xfrm>
        <a:prstGeom prst="rect">
          <a:avLst/>
        </a:prstGeom>
        <a:noFill/>
      </xdr:spPr>
    </xdr:pic>
    <xdr:clientData fLocksWithSheet="0"/>
  </xdr:oneCellAnchor>
  <xdr:oneCellAnchor>
    <xdr:from>
      <xdr:col>2</xdr:col>
      <xdr:colOff>70555</xdr:colOff>
      <xdr:row>400</xdr:row>
      <xdr:rowOff>152870</xdr:rowOff>
    </xdr:from>
    <xdr:ext cx="3924300" cy="1895475"/>
    <xdr:pic>
      <xdr:nvPicPr>
        <xdr:cNvPr id="51" name="image6.jpg" title="Image"/>
        <xdr:cNvPicPr preferRelativeResize="0"/>
      </xdr:nvPicPr>
      <xdr:blipFill>
        <a:blip xmlns:r="http://schemas.openxmlformats.org/officeDocument/2006/relationships" r:embed="rId23" cstate="print"/>
        <a:stretch>
          <a:fillRect/>
        </a:stretch>
      </xdr:blipFill>
      <xdr:spPr>
        <a:xfrm>
          <a:off x="15110648" y="84278611"/>
          <a:ext cx="3924300" cy="1895475"/>
        </a:xfrm>
        <a:prstGeom prst="rect">
          <a:avLst/>
        </a:prstGeom>
        <a:noFill/>
      </xdr:spPr>
    </xdr:pic>
    <xdr:clientData fLocksWithSheet="0"/>
  </xdr:oneCellAnchor>
  <xdr:twoCellAnchor editAs="oneCell">
    <xdr:from>
      <xdr:col>2</xdr:col>
      <xdr:colOff>39687</xdr:colOff>
      <xdr:row>129</xdr:row>
      <xdr:rowOff>145521</xdr:rowOff>
    </xdr:from>
    <xdr:to>
      <xdr:col>4</xdr:col>
      <xdr:colOff>463020</xdr:colOff>
      <xdr:row>152</xdr:row>
      <xdr:rowOff>125678</xdr:rowOff>
    </xdr:to>
    <xdr:pic>
      <xdr:nvPicPr>
        <xdr:cNvPr id="43" name="Picture 42"/>
        <xdr:cNvPicPr>
          <a:picLocks noChangeAspect="1"/>
        </xdr:cNvPicPr>
      </xdr:nvPicPr>
      <xdr:blipFill>
        <a:blip xmlns:r="http://schemas.openxmlformats.org/officeDocument/2006/relationships" r:embed="rId24"/>
        <a:stretch>
          <a:fillRect/>
        </a:stretch>
      </xdr:blipFill>
      <xdr:spPr>
        <a:xfrm>
          <a:off x="3214687" y="32160104"/>
          <a:ext cx="4114271" cy="3671094"/>
        </a:xfrm>
        <a:prstGeom prst="rect">
          <a:avLst/>
        </a:prstGeom>
      </xdr:spPr>
    </xdr:pic>
    <xdr:clientData/>
  </xdr:twoCellAnchor>
  <xdr:twoCellAnchor editAs="oneCell">
    <xdr:from>
      <xdr:col>5</xdr:col>
      <xdr:colOff>13229</xdr:colOff>
      <xdr:row>129</xdr:row>
      <xdr:rowOff>145523</xdr:rowOff>
    </xdr:from>
    <xdr:to>
      <xdr:col>13</xdr:col>
      <xdr:colOff>775105</xdr:colOff>
      <xdr:row>152</xdr:row>
      <xdr:rowOff>29080</xdr:rowOff>
    </xdr:to>
    <xdr:pic>
      <xdr:nvPicPr>
        <xdr:cNvPr id="44" name="Picture 43"/>
        <xdr:cNvPicPr>
          <a:picLocks noChangeAspect="1"/>
        </xdr:cNvPicPr>
      </xdr:nvPicPr>
      <xdr:blipFill>
        <a:blip xmlns:r="http://schemas.openxmlformats.org/officeDocument/2006/relationships" r:embed="rId25"/>
        <a:stretch>
          <a:fillRect/>
        </a:stretch>
      </xdr:blipFill>
      <xdr:spPr>
        <a:xfrm>
          <a:off x="7461250" y="32160106"/>
          <a:ext cx="6953126" cy="3574494"/>
        </a:xfrm>
        <a:prstGeom prst="rect">
          <a:avLst/>
        </a:prstGeom>
      </xdr:spPr>
    </xdr:pic>
    <xdr:clientData/>
  </xdr:twoCellAnchor>
  <xdr:twoCellAnchor editAs="oneCell">
    <xdr:from>
      <xdr:col>14</xdr:col>
      <xdr:colOff>0</xdr:colOff>
      <xdr:row>129</xdr:row>
      <xdr:rowOff>66146</xdr:rowOff>
    </xdr:from>
    <xdr:to>
      <xdr:col>20</xdr:col>
      <xdr:colOff>491339</xdr:colOff>
      <xdr:row>148</xdr:row>
      <xdr:rowOff>2276</xdr:rowOff>
    </xdr:to>
    <xdr:pic>
      <xdr:nvPicPr>
        <xdr:cNvPr id="52" name="Picture 51"/>
        <xdr:cNvPicPr>
          <a:picLocks noChangeAspect="1"/>
        </xdr:cNvPicPr>
      </xdr:nvPicPr>
      <xdr:blipFill>
        <a:blip xmlns:r="http://schemas.openxmlformats.org/officeDocument/2006/relationships" r:embed="rId26"/>
        <a:stretch>
          <a:fillRect/>
        </a:stretch>
      </xdr:blipFill>
      <xdr:spPr>
        <a:xfrm>
          <a:off x="14605000" y="32080729"/>
          <a:ext cx="6285714" cy="2952381"/>
        </a:xfrm>
        <a:prstGeom prst="rect">
          <a:avLst/>
        </a:prstGeom>
      </xdr:spPr>
    </xdr:pic>
    <xdr:clientData/>
  </xdr:twoCellAnchor>
  <xdr:twoCellAnchor editAs="oneCell">
    <xdr:from>
      <xdr:col>21</xdr:col>
      <xdr:colOff>0</xdr:colOff>
      <xdr:row>129</xdr:row>
      <xdr:rowOff>0</xdr:rowOff>
    </xdr:from>
    <xdr:to>
      <xdr:col>27</xdr:col>
      <xdr:colOff>865852</xdr:colOff>
      <xdr:row>152</xdr:row>
      <xdr:rowOff>0</xdr:rowOff>
    </xdr:to>
    <xdr:pic>
      <xdr:nvPicPr>
        <xdr:cNvPr id="53" name="Picture 52"/>
        <xdr:cNvPicPr>
          <a:picLocks noChangeAspect="1"/>
        </xdr:cNvPicPr>
      </xdr:nvPicPr>
      <xdr:blipFill>
        <a:blip xmlns:r="http://schemas.openxmlformats.org/officeDocument/2006/relationships" r:embed="rId27"/>
        <a:stretch>
          <a:fillRect/>
        </a:stretch>
      </xdr:blipFill>
      <xdr:spPr>
        <a:xfrm>
          <a:off x="21488400" y="35013900"/>
          <a:ext cx="6695152" cy="3962400"/>
        </a:xfrm>
        <a:prstGeom prst="rect">
          <a:avLst/>
        </a:prstGeom>
      </xdr:spPr>
    </xdr:pic>
    <xdr:clientData/>
  </xdr:twoCellAnchor>
  <xdr:twoCellAnchor editAs="oneCell">
    <xdr:from>
      <xdr:col>2</xdr:col>
      <xdr:colOff>30726</xdr:colOff>
      <xdr:row>183</xdr:row>
      <xdr:rowOff>81936</xdr:rowOff>
    </xdr:from>
    <xdr:to>
      <xdr:col>5</xdr:col>
      <xdr:colOff>63645</xdr:colOff>
      <xdr:row>197</xdr:row>
      <xdr:rowOff>28622</xdr:rowOff>
    </xdr:to>
    <xdr:pic>
      <xdr:nvPicPr>
        <xdr:cNvPr id="54" name="Picture 53"/>
        <xdr:cNvPicPr>
          <a:picLocks noChangeAspect="1"/>
        </xdr:cNvPicPr>
      </xdr:nvPicPr>
      <xdr:blipFill>
        <a:blip xmlns:r="http://schemas.openxmlformats.org/officeDocument/2006/relationships" r:embed="rId28"/>
        <a:stretch>
          <a:fillRect/>
        </a:stretch>
      </xdr:blipFill>
      <xdr:spPr>
        <a:xfrm>
          <a:off x="3205726" y="45842904"/>
          <a:ext cx="4303806" cy="2240879"/>
        </a:xfrm>
        <a:prstGeom prst="rect">
          <a:avLst/>
        </a:prstGeom>
      </xdr:spPr>
    </xdr:pic>
    <xdr:clientData/>
  </xdr:twoCellAnchor>
  <xdr:twoCellAnchor editAs="oneCell">
    <xdr:from>
      <xdr:col>5</xdr:col>
      <xdr:colOff>337984</xdr:colOff>
      <xdr:row>183</xdr:row>
      <xdr:rowOff>51209</xdr:rowOff>
    </xdr:from>
    <xdr:to>
      <xdr:col>9</xdr:col>
      <xdr:colOff>612109</xdr:colOff>
      <xdr:row>201</xdr:row>
      <xdr:rowOff>118175</xdr:rowOff>
    </xdr:to>
    <xdr:pic>
      <xdr:nvPicPr>
        <xdr:cNvPr id="55" name="Picture 54"/>
        <xdr:cNvPicPr>
          <a:picLocks noChangeAspect="1"/>
        </xdr:cNvPicPr>
      </xdr:nvPicPr>
      <xdr:blipFill>
        <a:blip xmlns:r="http://schemas.openxmlformats.org/officeDocument/2006/relationships" r:embed="rId29"/>
        <a:stretch>
          <a:fillRect/>
        </a:stretch>
      </xdr:blipFill>
      <xdr:spPr>
        <a:xfrm>
          <a:off x="7783871" y="45812177"/>
          <a:ext cx="2609286" cy="3016643"/>
        </a:xfrm>
        <a:prstGeom prst="rect">
          <a:avLst/>
        </a:prstGeom>
      </xdr:spPr>
    </xdr:pic>
    <xdr:clientData/>
  </xdr:twoCellAnchor>
  <xdr:twoCellAnchor editAs="oneCell">
    <xdr:from>
      <xdr:col>2</xdr:col>
      <xdr:colOff>0</xdr:colOff>
      <xdr:row>431</xdr:row>
      <xdr:rowOff>63500</xdr:rowOff>
    </xdr:from>
    <xdr:to>
      <xdr:col>4</xdr:col>
      <xdr:colOff>67835</xdr:colOff>
      <xdr:row>447</xdr:row>
      <xdr:rowOff>150813</xdr:rowOff>
    </xdr:to>
    <xdr:pic>
      <xdr:nvPicPr>
        <xdr:cNvPr id="56" name="Picture 55"/>
        <xdr:cNvPicPr>
          <a:picLocks noChangeAspect="1"/>
        </xdr:cNvPicPr>
      </xdr:nvPicPr>
      <xdr:blipFill>
        <a:blip xmlns:r="http://schemas.openxmlformats.org/officeDocument/2006/relationships" r:embed="rId30"/>
        <a:stretch>
          <a:fillRect/>
        </a:stretch>
      </xdr:blipFill>
      <xdr:spPr>
        <a:xfrm>
          <a:off x="3175000" y="104949625"/>
          <a:ext cx="3750835" cy="2627313"/>
        </a:xfrm>
        <a:prstGeom prst="rect">
          <a:avLst/>
        </a:prstGeom>
      </xdr:spPr>
    </xdr:pic>
    <xdr:clientData/>
  </xdr:twoCellAnchor>
  <xdr:twoCellAnchor editAs="oneCell">
    <xdr:from>
      <xdr:col>3</xdr:col>
      <xdr:colOff>524888</xdr:colOff>
      <xdr:row>431</xdr:row>
      <xdr:rowOff>103189</xdr:rowOff>
    </xdr:from>
    <xdr:to>
      <xdr:col>10</xdr:col>
      <xdr:colOff>161100</xdr:colOff>
      <xdr:row>448</xdr:row>
      <xdr:rowOff>23813</xdr:rowOff>
    </xdr:to>
    <xdr:pic>
      <xdr:nvPicPr>
        <xdr:cNvPr id="57" name="Picture 56"/>
        <xdr:cNvPicPr>
          <a:picLocks noChangeAspect="1"/>
        </xdr:cNvPicPr>
      </xdr:nvPicPr>
      <xdr:blipFill>
        <a:blip xmlns:r="http://schemas.openxmlformats.org/officeDocument/2006/relationships" r:embed="rId31"/>
        <a:stretch>
          <a:fillRect/>
        </a:stretch>
      </xdr:blipFill>
      <xdr:spPr>
        <a:xfrm>
          <a:off x="6803451" y="104989314"/>
          <a:ext cx="4073274" cy="26193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0"/>
  <sheetViews>
    <sheetView workbookViewId="0">
      <pane xSplit="1" ySplit="2" topLeftCell="B141" activePane="bottomRight" state="frozen"/>
      <selection pane="topRight" activeCell="B1" sqref="B1"/>
      <selection pane="bottomLeft" activeCell="A3" sqref="A3"/>
      <selection pane="bottomRight" activeCell="E57" sqref="E57"/>
    </sheetView>
  </sheetViews>
  <sheetFormatPr defaultColWidth="14.42578125" defaultRowHeight="15" customHeight="1" x14ac:dyDescent="0.2"/>
  <cols>
    <col min="1" max="1" width="46.85546875" customWidth="1"/>
    <col min="2" max="2" width="33.85546875" customWidth="1"/>
    <col min="3" max="7" width="16.7109375" customWidth="1"/>
    <col min="8" max="26" width="8.7109375" customWidth="1"/>
  </cols>
  <sheetData>
    <row r="1" spans="1:7" ht="12.75" customHeight="1" x14ac:dyDescent="0.2">
      <c r="A1" s="1" t="s">
        <v>0</v>
      </c>
      <c r="B1" s="1" t="s">
        <v>1</v>
      </c>
      <c r="C1" s="46" t="s">
        <v>2</v>
      </c>
      <c r="D1" s="47"/>
      <c r="E1" s="47"/>
      <c r="F1" s="47"/>
      <c r="G1" s="48"/>
    </row>
    <row r="2" spans="1:7" ht="12.75" customHeight="1" x14ac:dyDescent="0.2">
      <c r="A2" s="5"/>
      <c r="B2" s="5"/>
      <c r="C2" s="3" t="s">
        <v>3</v>
      </c>
      <c r="D2" s="3" t="s">
        <v>4</v>
      </c>
      <c r="E2" s="3" t="s">
        <v>5</v>
      </c>
      <c r="F2" s="3" t="s">
        <v>6</v>
      </c>
      <c r="G2" s="3" t="s">
        <v>7</v>
      </c>
    </row>
    <row r="3" spans="1:7" ht="12.75" customHeight="1" x14ac:dyDescent="0.2">
      <c r="A3" s="6"/>
      <c r="B3" s="7"/>
      <c r="C3" s="8"/>
      <c r="D3" s="8"/>
      <c r="E3" s="9"/>
      <c r="F3" s="8"/>
      <c r="G3" s="8"/>
    </row>
    <row r="4" spans="1:7" ht="12.75" customHeight="1" x14ac:dyDescent="0.2">
      <c r="A4" s="32" t="s">
        <v>150</v>
      </c>
      <c r="B4" s="36" t="s">
        <v>218</v>
      </c>
      <c r="C4" s="14"/>
      <c r="D4" s="14"/>
      <c r="E4" s="15">
        <v>8519.4</v>
      </c>
      <c r="F4" s="14"/>
      <c r="G4" s="14">
        <f>MAX(C4:F4)</f>
        <v>8519.4</v>
      </c>
    </row>
    <row r="5" spans="1:7" ht="12.75" customHeight="1" x14ac:dyDescent="0.2">
      <c r="A5" s="16"/>
      <c r="B5" s="17"/>
      <c r="C5" s="14"/>
      <c r="D5" s="14"/>
      <c r="E5" s="14"/>
      <c r="F5" s="18"/>
      <c r="G5" s="14"/>
    </row>
    <row r="6" spans="1:7" ht="12.75" customHeight="1" x14ac:dyDescent="0.2">
      <c r="A6" s="19" t="s">
        <v>15</v>
      </c>
      <c r="B6" s="17"/>
      <c r="C6" s="14"/>
      <c r="D6" s="14"/>
      <c r="E6" s="14"/>
      <c r="F6" s="14"/>
      <c r="G6" s="14"/>
    </row>
    <row r="7" spans="1:7" ht="12.75" customHeight="1" x14ac:dyDescent="0.2">
      <c r="A7" s="16" t="s">
        <v>16</v>
      </c>
      <c r="B7" s="13" t="s">
        <v>17</v>
      </c>
      <c r="C7" s="14"/>
      <c r="D7" s="14"/>
      <c r="E7" s="15">
        <v>15</v>
      </c>
      <c r="F7" s="14"/>
      <c r="G7" s="14">
        <f>MAX(C7:F7)</f>
        <v>15</v>
      </c>
    </row>
    <row r="8" spans="1:7" ht="12.75" customHeight="1" x14ac:dyDescent="0.2">
      <c r="A8" s="20" t="s">
        <v>11</v>
      </c>
      <c r="B8" s="34" t="s">
        <v>19</v>
      </c>
      <c r="C8" s="15"/>
      <c r="D8" s="14"/>
      <c r="E8" s="15"/>
      <c r="F8" s="14"/>
      <c r="G8" s="15">
        <v>0</v>
      </c>
    </row>
    <row r="9" spans="1:7" ht="12.75" customHeight="1" x14ac:dyDescent="0.2">
      <c r="A9" s="16" t="s">
        <v>18</v>
      </c>
      <c r="B9" s="17" t="s">
        <v>19</v>
      </c>
      <c r="C9" s="14"/>
      <c r="D9" s="14"/>
      <c r="E9" s="14"/>
      <c r="F9" s="14"/>
      <c r="G9" s="14">
        <f t="shared" ref="G9:G21" si="0">MAX(C9:F9)</f>
        <v>0</v>
      </c>
    </row>
    <row r="10" spans="1:7" ht="12.75" customHeight="1" x14ac:dyDescent="0.2">
      <c r="A10" s="16" t="s">
        <v>20</v>
      </c>
      <c r="B10" s="17" t="s">
        <v>19</v>
      </c>
      <c r="C10" s="14"/>
      <c r="D10" s="14"/>
      <c r="E10" s="14"/>
      <c r="F10" s="14"/>
      <c r="G10" s="14">
        <f t="shared" si="0"/>
        <v>0</v>
      </c>
    </row>
    <row r="11" spans="1:7" ht="12.75" customHeight="1" x14ac:dyDescent="0.2">
      <c r="A11" s="16" t="s">
        <v>21</v>
      </c>
      <c r="B11" s="17" t="s">
        <v>22</v>
      </c>
      <c r="C11" s="14"/>
      <c r="D11" s="14"/>
      <c r="E11" s="14"/>
      <c r="F11" s="14"/>
      <c r="G11" s="14">
        <f t="shared" si="0"/>
        <v>0</v>
      </c>
    </row>
    <row r="12" spans="1:7" ht="12.75" customHeight="1" x14ac:dyDescent="0.2">
      <c r="A12" s="16" t="s">
        <v>23</v>
      </c>
      <c r="B12" s="17" t="s">
        <v>19</v>
      </c>
      <c r="C12" s="14"/>
      <c r="D12" s="14"/>
      <c r="E12" s="14"/>
      <c r="F12" s="14"/>
      <c r="G12" s="14">
        <f t="shared" si="0"/>
        <v>0</v>
      </c>
    </row>
    <row r="13" spans="1:7" ht="12.75" customHeight="1" x14ac:dyDescent="0.2">
      <c r="A13" s="16" t="s">
        <v>24</v>
      </c>
      <c r="B13" s="17" t="s">
        <v>22</v>
      </c>
      <c r="C13" s="14"/>
      <c r="D13" s="14"/>
      <c r="E13" s="14"/>
      <c r="F13" s="14"/>
      <c r="G13" s="14">
        <f t="shared" si="0"/>
        <v>0</v>
      </c>
    </row>
    <row r="14" spans="1:7" ht="12.75" customHeight="1" x14ac:dyDescent="0.2">
      <c r="A14" s="16" t="s">
        <v>25</v>
      </c>
      <c r="B14" s="17" t="s">
        <v>19</v>
      </c>
      <c r="C14" s="14"/>
      <c r="D14" s="14"/>
      <c r="E14" s="14"/>
      <c r="F14" s="14"/>
      <c r="G14" s="14">
        <f t="shared" si="0"/>
        <v>0</v>
      </c>
    </row>
    <row r="15" spans="1:7" ht="12.75" customHeight="1" x14ac:dyDescent="0.2">
      <c r="A15" s="16" t="s">
        <v>26</v>
      </c>
      <c r="B15" s="17" t="s">
        <v>19</v>
      </c>
      <c r="C15" s="14"/>
      <c r="D15" s="14"/>
      <c r="E15" s="14"/>
      <c r="F15" s="14"/>
      <c r="G15" s="15">
        <f t="shared" si="0"/>
        <v>0</v>
      </c>
    </row>
    <row r="16" spans="1:7" ht="12.75" customHeight="1" x14ac:dyDescent="0.2">
      <c r="A16" s="16" t="s">
        <v>27</v>
      </c>
      <c r="B16" s="17"/>
      <c r="C16" s="14"/>
      <c r="D16" s="14"/>
      <c r="E16" s="14"/>
      <c r="F16" s="14"/>
      <c r="G16" s="15">
        <f t="shared" si="0"/>
        <v>0</v>
      </c>
    </row>
    <row r="17" spans="1:7" ht="12.75" customHeight="1" x14ac:dyDescent="0.2">
      <c r="A17" s="16"/>
      <c r="B17" s="17"/>
      <c r="C17" s="14"/>
      <c r="D17" s="14"/>
      <c r="E17" s="14"/>
      <c r="F17" s="14"/>
      <c r="G17" s="15"/>
    </row>
    <row r="18" spans="1:7" ht="12.75" customHeight="1" x14ac:dyDescent="0.2">
      <c r="A18" s="19" t="s">
        <v>28</v>
      </c>
      <c r="B18" s="17"/>
      <c r="C18" s="14"/>
      <c r="D18" s="14"/>
      <c r="E18" s="14"/>
      <c r="F18" s="14"/>
      <c r="G18" s="15"/>
    </row>
    <row r="19" spans="1:7" ht="12.75" customHeight="1" x14ac:dyDescent="0.2">
      <c r="A19" s="16" t="s">
        <v>29</v>
      </c>
      <c r="B19" s="17" t="s">
        <v>30</v>
      </c>
      <c r="C19" s="18"/>
      <c r="D19" s="15"/>
      <c r="E19" s="37">
        <f>2873</f>
        <v>2873</v>
      </c>
      <c r="F19" s="14"/>
      <c r="G19" s="15">
        <f t="shared" si="0"/>
        <v>2873</v>
      </c>
    </row>
    <row r="20" spans="1:7" ht="12.75" customHeight="1" x14ac:dyDescent="0.2">
      <c r="A20" s="16" t="s">
        <v>31</v>
      </c>
      <c r="B20" s="17" t="s">
        <v>19</v>
      </c>
      <c r="C20" s="18"/>
      <c r="D20" s="14"/>
      <c r="E20" s="14"/>
      <c r="F20" s="14"/>
      <c r="G20" s="15">
        <f t="shared" si="0"/>
        <v>0</v>
      </c>
    </row>
    <row r="21" spans="1:7" ht="12.75" customHeight="1" x14ac:dyDescent="0.2">
      <c r="A21" s="16" t="s">
        <v>32</v>
      </c>
      <c r="B21" s="17" t="s">
        <v>19</v>
      </c>
      <c r="C21" s="14"/>
      <c r="D21" s="14"/>
      <c r="E21" s="14"/>
      <c r="F21" s="14"/>
      <c r="G21" s="15">
        <f t="shared" si="0"/>
        <v>0</v>
      </c>
    </row>
    <row r="22" spans="1:7" ht="12.75" customHeight="1" x14ac:dyDescent="0.2">
      <c r="A22" s="16" t="s">
        <v>33</v>
      </c>
      <c r="B22" s="17" t="s">
        <v>19</v>
      </c>
      <c r="C22" s="14"/>
      <c r="D22" s="14"/>
      <c r="E22" s="14"/>
      <c r="F22" s="14"/>
      <c r="G22" s="14">
        <f t="shared" ref="G22:G27" si="1">MAX(C22:F22)</f>
        <v>0</v>
      </c>
    </row>
    <row r="23" spans="1:7" ht="12.75" customHeight="1" x14ac:dyDescent="0.2">
      <c r="A23" s="16" t="s">
        <v>34</v>
      </c>
      <c r="B23" s="17" t="s">
        <v>19</v>
      </c>
      <c r="C23" s="14"/>
      <c r="D23" s="14"/>
      <c r="E23" s="14"/>
      <c r="F23" s="14"/>
      <c r="G23" s="14">
        <f t="shared" si="1"/>
        <v>0</v>
      </c>
    </row>
    <row r="24" spans="1:7" ht="12.75" customHeight="1" x14ac:dyDescent="0.2">
      <c r="A24" s="16" t="s">
        <v>35</v>
      </c>
      <c r="B24" s="17" t="s">
        <v>36</v>
      </c>
      <c r="C24" s="14"/>
      <c r="D24" s="14"/>
      <c r="E24" s="14"/>
      <c r="F24" s="14"/>
      <c r="G24" s="14">
        <f t="shared" si="1"/>
        <v>0</v>
      </c>
    </row>
    <row r="25" spans="1:7" ht="12.75" customHeight="1" x14ac:dyDescent="0.2">
      <c r="A25" s="16" t="s">
        <v>37</v>
      </c>
      <c r="B25" s="17" t="s">
        <v>36</v>
      </c>
      <c r="C25" s="14"/>
      <c r="D25" s="14"/>
      <c r="E25" s="14"/>
      <c r="F25" s="14"/>
      <c r="G25" s="14">
        <f t="shared" si="1"/>
        <v>0</v>
      </c>
    </row>
    <row r="26" spans="1:7" ht="12.75" customHeight="1" x14ac:dyDescent="0.2">
      <c r="A26" s="16" t="s">
        <v>38</v>
      </c>
      <c r="B26" s="34" t="s">
        <v>39</v>
      </c>
      <c r="C26" s="15"/>
      <c r="D26" s="14"/>
      <c r="E26" s="14"/>
      <c r="F26" s="14"/>
      <c r="G26" s="14">
        <f t="shared" si="1"/>
        <v>0</v>
      </c>
    </row>
    <row r="27" spans="1:7" ht="12.75" customHeight="1" x14ac:dyDescent="0.2">
      <c r="A27" s="16" t="s">
        <v>27</v>
      </c>
      <c r="B27" s="13" t="s">
        <v>40</v>
      </c>
      <c r="C27" s="15"/>
      <c r="D27" s="14"/>
      <c r="E27" s="14"/>
      <c r="F27" s="14"/>
      <c r="G27" s="14">
        <f t="shared" si="1"/>
        <v>0</v>
      </c>
    </row>
    <row r="28" spans="1:7" ht="12.75" customHeight="1" x14ac:dyDescent="0.2">
      <c r="A28" s="16"/>
      <c r="B28" s="17"/>
      <c r="C28" s="14"/>
      <c r="D28" s="14"/>
      <c r="E28" s="14"/>
      <c r="F28" s="14"/>
      <c r="G28" s="14"/>
    </row>
    <row r="29" spans="1:7" ht="12.75" customHeight="1" x14ac:dyDescent="0.2">
      <c r="A29" s="19" t="s">
        <v>41</v>
      </c>
      <c r="B29" s="17"/>
      <c r="C29" s="14"/>
      <c r="D29" s="14"/>
      <c r="E29" s="14"/>
      <c r="F29" s="14"/>
      <c r="G29" s="14"/>
    </row>
    <row r="30" spans="1:7" ht="12.75" customHeight="1" x14ac:dyDescent="0.2">
      <c r="A30" s="16" t="s">
        <v>42</v>
      </c>
      <c r="B30" s="17" t="s">
        <v>36</v>
      </c>
      <c r="C30" s="14"/>
      <c r="D30" s="14"/>
      <c r="E30" s="14"/>
      <c r="F30" s="14"/>
      <c r="G30" s="14">
        <f t="shared" ref="G30:G39" si="2">MAX(C30:F30)</f>
        <v>0</v>
      </c>
    </row>
    <row r="31" spans="1:7" ht="12.75" customHeight="1" x14ac:dyDescent="0.2">
      <c r="A31" s="16" t="s">
        <v>43</v>
      </c>
      <c r="B31" s="17" t="s">
        <v>36</v>
      </c>
      <c r="C31" s="14"/>
      <c r="D31" s="14"/>
      <c r="E31" s="14"/>
      <c r="F31" s="14"/>
      <c r="G31" s="14">
        <f t="shared" si="2"/>
        <v>0</v>
      </c>
    </row>
    <row r="32" spans="1:7" ht="12.75" customHeight="1" x14ac:dyDescent="0.2">
      <c r="A32" s="16" t="s">
        <v>44</v>
      </c>
      <c r="B32" s="17" t="s">
        <v>36</v>
      </c>
      <c r="C32" s="14"/>
      <c r="D32" s="14"/>
      <c r="E32" s="14"/>
      <c r="F32" s="14"/>
      <c r="G32" s="14">
        <f t="shared" si="2"/>
        <v>0</v>
      </c>
    </row>
    <row r="33" spans="1:7" ht="12.75" customHeight="1" x14ac:dyDescent="0.2">
      <c r="A33" s="16" t="s">
        <v>45</v>
      </c>
      <c r="B33" s="34" t="s">
        <v>194</v>
      </c>
      <c r="C33" s="14"/>
      <c r="D33" s="14"/>
      <c r="E33" s="37">
        <v>30</v>
      </c>
      <c r="F33" s="14"/>
      <c r="G33" s="14">
        <f t="shared" si="2"/>
        <v>30</v>
      </c>
    </row>
    <row r="34" spans="1:7" ht="12.75" customHeight="1" x14ac:dyDescent="0.2">
      <c r="A34" s="16" t="s">
        <v>46</v>
      </c>
      <c r="B34" s="17" t="s">
        <v>36</v>
      </c>
      <c r="C34" s="14"/>
      <c r="D34" s="14"/>
      <c r="E34" s="14"/>
      <c r="F34" s="14"/>
      <c r="G34" s="14">
        <f t="shared" si="2"/>
        <v>0</v>
      </c>
    </row>
    <row r="35" spans="1:7" ht="12.75" customHeight="1" x14ac:dyDescent="0.2">
      <c r="A35" s="16" t="s">
        <v>47</v>
      </c>
      <c r="B35" s="17" t="s">
        <v>36</v>
      </c>
      <c r="C35" s="14"/>
      <c r="D35" s="14"/>
      <c r="E35" s="14"/>
      <c r="F35" s="14"/>
      <c r="G35" s="14">
        <f t="shared" si="2"/>
        <v>0</v>
      </c>
    </row>
    <row r="36" spans="1:7" ht="12.75" customHeight="1" x14ac:dyDescent="0.2">
      <c r="A36" s="16" t="s">
        <v>48</v>
      </c>
      <c r="B36" s="17" t="s">
        <v>36</v>
      </c>
      <c r="C36" s="14"/>
      <c r="D36" s="14"/>
      <c r="E36" s="14"/>
      <c r="F36" s="14"/>
      <c r="G36" s="14">
        <f t="shared" si="2"/>
        <v>0</v>
      </c>
    </row>
    <row r="37" spans="1:7" ht="12.75" customHeight="1" x14ac:dyDescent="0.2">
      <c r="A37" s="16" t="s">
        <v>49</v>
      </c>
      <c r="B37" s="17" t="s">
        <v>36</v>
      </c>
      <c r="C37" s="14"/>
      <c r="D37" s="14"/>
      <c r="E37" s="14"/>
      <c r="F37" s="14"/>
      <c r="G37" s="14">
        <f t="shared" si="2"/>
        <v>0</v>
      </c>
    </row>
    <row r="38" spans="1:7" ht="12.75" customHeight="1" x14ac:dyDescent="0.2">
      <c r="A38" s="16" t="s">
        <v>38</v>
      </c>
      <c r="B38" s="34" t="s">
        <v>36</v>
      </c>
      <c r="C38" s="14"/>
      <c r="D38" s="14"/>
      <c r="E38" s="15"/>
      <c r="F38" s="14"/>
      <c r="G38" s="14">
        <f t="shared" si="2"/>
        <v>0</v>
      </c>
    </row>
    <row r="39" spans="1:7" ht="12.75" customHeight="1" x14ac:dyDescent="0.2">
      <c r="A39" s="16" t="s">
        <v>27</v>
      </c>
      <c r="B39" s="17"/>
      <c r="C39" s="14"/>
      <c r="D39" s="14"/>
      <c r="E39" s="14"/>
      <c r="F39" s="14"/>
      <c r="G39" s="14">
        <f t="shared" si="2"/>
        <v>0</v>
      </c>
    </row>
    <row r="40" spans="1:7" ht="12.75" customHeight="1" x14ac:dyDescent="0.2">
      <c r="A40" s="16"/>
      <c r="B40" s="17"/>
      <c r="C40" s="14"/>
      <c r="D40" s="14"/>
      <c r="E40" s="14"/>
      <c r="F40" s="14"/>
      <c r="G40" s="14"/>
    </row>
    <row r="41" spans="1:7" ht="12.75" customHeight="1" x14ac:dyDescent="0.2">
      <c r="A41" s="19" t="s">
        <v>50</v>
      </c>
      <c r="B41" s="17"/>
      <c r="C41" s="14"/>
      <c r="D41" s="14"/>
      <c r="E41" s="14"/>
      <c r="F41" s="14"/>
      <c r="G41" s="14"/>
    </row>
    <row r="42" spans="1:7" ht="12.75" customHeight="1" x14ac:dyDescent="0.2">
      <c r="A42" s="16" t="s">
        <v>51</v>
      </c>
      <c r="B42" s="13" t="s">
        <v>19</v>
      </c>
      <c r="C42" s="18"/>
      <c r="D42" s="14"/>
      <c r="E42" s="14"/>
      <c r="F42" s="14"/>
      <c r="G42" s="18">
        <f t="shared" ref="G42:G47" si="3">MAX(C42:F42)</f>
        <v>0</v>
      </c>
    </row>
    <row r="43" spans="1:7" ht="12.75" customHeight="1" x14ac:dyDescent="0.2">
      <c r="A43" s="16" t="s">
        <v>53</v>
      </c>
      <c r="B43" s="17" t="s">
        <v>36</v>
      </c>
      <c r="C43" s="14"/>
      <c r="D43" s="14"/>
      <c r="E43" s="14"/>
      <c r="F43" s="14"/>
      <c r="G43" s="14">
        <f t="shared" si="3"/>
        <v>0</v>
      </c>
    </row>
    <row r="44" spans="1:7" ht="12.75" customHeight="1" x14ac:dyDescent="0.2">
      <c r="A44" s="16" t="s">
        <v>54</v>
      </c>
      <c r="B44" s="17" t="s">
        <v>36</v>
      </c>
      <c r="C44" s="14"/>
      <c r="D44" s="14"/>
      <c r="E44" s="14"/>
      <c r="F44" s="14"/>
      <c r="G44" s="14">
        <f t="shared" si="3"/>
        <v>0</v>
      </c>
    </row>
    <row r="45" spans="1:7" ht="12.75" customHeight="1" x14ac:dyDescent="0.2">
      <c r="A45" s="16" t="s">
        <v>55</v>
      </c>
      <c r="B45" s="36" t="s">
        <v>19</v>
      </c>
      <c r="C45" s="14"/>
      <c r="D45" s="14"/>
      <c r="E45" s="14"/>
      <c r="F45" s="14"/>
      <c r="G45" s="14">
        <f t="shared" si="3"/>
        <v>0</v>
      </c>
    </row>
    <row r="46" spans="1:7" ht="12.75" customHeight="1" x14ac:dyDescent="0.2">
      <c r="A46" s="16" t="s">
        <v>56</v>
      </c>
      <c r="B46" s="17" t="s">
        <v>19</v>
      </c>
      <c r="C46" s="14"/>
      <c r="D46" s="14"/>
      <c r="E46" s="14"/>
      <c r="F46" s="14"/>
      <c r="G46" s="14">
        <f t="shared" si="3"/>
        <v>0</v>
      </c>
    </row>
    <row r="47" spans="1:7" ht="12.75" customHeight="1" x14ac:dyDescent="0.2">
      <c r="A47" s="16" t="s">
        <v>12</v>
      </c>
      <c r="B47" s="17" t="s">
        <v>57</v>
      </c>
      <c r="C47" s="14"/>
      <c r="D47" s="15"/>
      <c r="E47" s="15"/>
      <c r="F47" s="14"/>
      <c r="G47" s="14">
        <f t="shared" si="3"/>
        <v>0</v>
      </c>
    </row>
    <row r="48" spans="1:7" ht="12.75" customHeight="1" x14ac:dyDescent="0.2">
      <c r="A48" s="16" t="s">
        <v>52</v>
      </c>
      <c r="B48" s="34" t="s">
        <v>164</v>
      </c>
      <c r="C48" s="14"/>
      <c r="D48" s="14"/>
      <c r="E48" s="15"/>
      <c r="F48" s="14"/>
      <c r="G48" s="14">
        <v>0</v>
      </c>
    </row>
    <row r="49" spans="1:7" ht="12.75" customHeight="1" x14ac:dyDescent="0.2">
      <c r="A49" s="16" t="s">
        <v>38</v>
      </c>
      <c r="B49" s="36" t="s">
        <v>158</v>
      </c>
      <c r="C49" s="15"/>
      <c r="D49" s="14"/>
      <c r="F49" s="14"/>
      <c r="G49" s="14">
        <f t="shared" ref="G49:G50" si="4">MAX(C49:F49)</f>
        <v>0</v>
      </c>
    </row>
    <row r="50" spans="1:7" ht="12.75" customHeight="1" x14ac:dyDescent="0.2">
      <c r="A50" s="16" t="s">
        <v>27</v>
      </c>
      <c r="B50" s="13"/>
      <c r="C50" s="14"/>
      <c r="D50" s="15"/>
      <c r="E50" s="15"/>
      <c r="F50" s="14"/>
      <c r="G50" s="14">
        <f t="shared" si="4"/>
        <v>0</v>
      </c>
    </row>
    <row r="51" spans="1:7" ht="12.75" customHeight="1" x14ac:dyDescent="0.2">
      <c r="A51" s="16"/>
      <c r="B51" s="17"/>
      <c r="C51" s="14"/>
      <c r="D51" s="14"/>
      <c r="E51" s="14"/>
      <c r="F51" s="14"/>
      <c r="G51" s="14"/>
    </row>
    <row r="52" spans="1:7" ht="12.75" customHeight="1" x14ac:dyDescent="0.2">
      <c r="A52" s="19" t="s">
        <v>58</v>
      </c>
      <c r="B52" s="17"/>
      <c r="C52" s="14"/>
      <c r="D52" s="14"/>
      <c r="E52" s="14"/>
      <c r="F52" s="14"/>
      <c r="G52" s="14"/>
    </row>
    <row r="53" spans="1:7" ht="12.75" customHeight="1" x14ac:dyDescent="0.2">
      <c r="A53" s="16" t="s">
        <v>14</v>
      </c>
      <c r="B53" s="34" t="s">
        <v>174</v>
      </c>
      <c r="C53" s="14"/>
      <c r="D53" s="14"/>
      <c r="E53" s="15">
        <v>66</v>
      </c>
      <c r="F53" s="14"/>
      <c r="G53" s="14">
        <f t="shared" ref="G53:G62" si="5">MAX(C53:F53)</f>
        <v>66</v>
      </c>
    </row>
    <row r="54" spans="1:7" ht="12.75" customHeight="1" x14ac:dyDescent="0.2">
      <c r="A54" s="22" t="s">
        <v>59</v>
      </c>
      <c r="B54" s="34" t="s">
        <v>205</v>
      </c>
      <c r="C54" s="14"/>
      <c r="D54" s="14"/>
      <c r="E54" s="15">
        <v>274</v>
      </c>
      <c r="F54" s="14"/>
      <c r="G54" s="14">
        <f t="shared" si="5"/>
        <v>274</v>
      </c>
    </row>
    <row r="55" spans="1:7" ht="12.75" customHeight="1" x14ac:dyDescent="0.2">
      <c r="A55" s="16" t="s">
        <v>60</v>
      </c>
      <c r="B55" s="17" t="s">
        <v>36</v>
      </c>
      <c r="C55" s="14"/>
      <c r="D55" s="14"/>
      <c r="E55" s="14"/>
      <c r="F55" s="14"/>
      <c r="G55" s="14">
        <f t="shared" si="5"/>
        <v>0</v>
      </c>
    </row>
    <row r="56" spans="1:7" ht="12.75" customHeight="1" x14ac:dyDescent="0.2">
      <c r="A56" s="16" t="s">
        <v>61</v>
      </c>
      <c r="B56" s="34" t="s">
        <v>206</v>
      </c>
      <c r="C56" s="14"/>
      <c r="D56" s="14"/>
      <c r="E56" s="15">
        <v>500</v>
      </c>
      <c r="F56" s="14"/>
      <c r="G56" s="14">
        <f t="shared" si="5"/>
        <v>500</v>
      </c>
    </row>
    <row r="57" spans="1:7" ht="12.75" customHeight="1" x14ac:dyDescent="0.2">
      <c r="A57" s="16" t="s">
        <v>62</v>
      </c>
      <c r="B57" s="17" t="s">
        <v>63</v>
      </c>
      <c r="C57" s="14"/>
      <c r="D57" s="14"/>
      <c r="E57" s="14"/>
      <c r="F57" s="14"/>
      <c r="G57" s="14">
        <f t="shared" si="5"/>
        <v>0</v>
      </c>
    </row>
    <row r="58" spans="1:7" ht="12.75" customHeight="1" x14ac:dyDescent="0.2">
      <c r="A58" s="16" t="s">
        <v>64</v>
      </c>
      <c r="B58" s="17" t="s">
        <v>36</v>
      </c>
      <c r="C58" s="14"/>
      <c r="D58" s="14"/>
      <c r="E58" s="14"/>
      <c r="F58" s="14"/>
      <c r="G58" s="14">
        <f t="shared" si="5"/>
        <v>0</v>
      </c>
    </row>
    <row r="59" spans="1:7" ht="12.75" customHeight="1" x14ac:dyDescent="0.2">
      <c r="A59" s="22" t="s">
        <v>65</v>
      </c>
      <c r="B59" s="34" t="s">
        <v>36</v>
      </c>
      <c r="C59" s="14"/>
      <c r="D59" s="14"/>
      <c r="E59" s="15"/>
      <c r="F59" s="14"/>
      <c r="G59" s="14">
        <f t="shared" si="5"/>
        <v>0</v>
      </c>
    </row>
    <row r="60" spans="1:7" ht="12.75" customHeight="1" x14ac:dyDescent="0.2">
      <c r="A60" s="16" t="s">
        <v>66</v>
      </c>
      <c r="B60" s="34" t="s">
        <v>171</v>
      </c>
      <c r="C60" s="15"/>
      <c r="D60" s="14"/>
      <c r="E60" s="37">
        <v>141</v>
      </c>
      <c r="F60" s="14"/>
      <c r="G60" s="14">
        <f t="shared" si="5"/>
        <v>141</v>
      </c>
    </row>
    <row r="61" spans="1:7" ht="12.75" customHeight="1" x14ac:dyDescent="0.2">
      <c r="A61" s="22" t="s">
        <v>38</v>
      </c>
      <c r="B61" s="34" t="s">
        <v>207</v>
      </c>
      <c r="C61" s="37">
        <v>150</v>
      </c>
      <c r="D61" s="14"/>
      <c r="E61" s="14"/>
      <c r="F61" s="14"/>
      <c r="G61" s="14">
        <f t="shared" si="5"/>
        <v>150</v>
      </c>
    </row>
    <row r="62" spans="1:7" ht="12.75" customHeight="1" x14ac:dyDescent="0.2">
      <c r="A62" s="16" t="s">
        <v>27</v>
      </c>
      <c r="B62" s="17"/>
      <c r="C62" s="14"/>
      <c r="D62" s="14"/>
      <c r="E62" s="14"/>
      <c r="F62" s="14"/>
      <c r="G62" s="14">
        <f t="shared" si="5"/>
        <v>0</v>
      </c>
    </row>
    <row r="63" spans="1:7" ht="12.75" customHeight="1" x14ac:dyDescent="0.2">
      <c r="A63" s="16"/>
      <c r="B63" s="17"/>
      <c r="C63" s="14"/>
      <c r="D63" s="14"/>
      <c r="E63" s="14"/>
      <c r="F63" s="14"/>
      <c r="G63" s="14"/>
    </row>
    <row r="64" spans="1:7" ht="12.75" customHeight="1" x14ac:dyDescent="0.2">
      <c r="A64" s="19" t="s">
        <v>67</v>
      </c>
      <c r="B64" s="17"/>
      <c r="C64" s="14"/>
      <c r="D64" s="14"/>
      <c r="E64" s="14"/>
      <c r="F64" s="14"/>
      <c r="G64" s="14"/>
    </row>
    <row r="65" spans="1:7" ht="12.75" customHeight="1" x14ac:dyDescent="0.2">
      <c r="A65" s="16" t="s">
        <v>13</v>
      </c>
      <c r="B65" s="34" t="s">
        <v>159</v>
      </c>
      <c r="C65" s="14"/>
      <c r="D65" s="14"/>
      <c r="E65" s="15"/>
      <c r="F65" s="14"/>
      <c r="G65" s="14">
        <f t="shared" ref="G65:G71" si="6">MAX(C65:F65)</f>
        <v>0</v>
      </c>
    </row>
    <row r="66" spans="1:7" ht="12.75" customHeight="1" x14ac:dyDescent="0.2">
      <c r="A66" s="16" t="s">
        <v>26</v>
      </c>
      <c r="B66" s="17" t="s">
        <v>19</v>
      </c>
      <c r="C66" s="14"/>
      <c r="D66" s="14"/>
      <c r="E66" s="14"/>
      <c r="F66" s="14"/>
      <c r="G66" s="14">
        <f t="shared" si="6"/>
        <v>0</v>
      </c>
    </row>
    <row r="67" spans="1:7" ht="12.75" customHeight="1" x14ac:dyDescent="0.2">
      <c r="A67" s="16" t="s">
        <v>68</v>
      </c>
      <c r="B67" s="17" t="s">
        <v>19</v>
      </c>
      <c r="C67" s="14"/>
      <c r="D67" s="14"/>
      <c r="E67" s="14"/>
      <c r="F67" s="14"/>
      <c r="G67" s="14">
        <f t="shared" si="6"/>
        <v>0</v>
      </c>
    </row>
    <row r="68" spans="1:7" ht="12.75" customHeight="1" x14ac:dyDescent="0.2">
      <c r="A68" s="16" t="s">
        <v>69</v>
      </c>
      <c r="B68" s="17" t="s">
        <v>19</v>
      </c>
      <c r="C68" s="14"/>
      <c r="D68" s="14"/>
      <c r="E68" s="14"/>
      <c r="F68" s="14"/>
      <c r="G68" s="14">
        <f t="shared" si="6"/>
        <v>0</v>
      </c>
    </row>
    <row r="69" spans="1:7" ht="12.75" customHeight="1" x14ac:dyDescent="0.2">
      <c r="A69" s="16" t="s">
        <v>70</v>
      </c>
      <c r="B69" s="17" t="s">
        <v>19</v>
      </c>
      <c r="C69" s="14"/>
      <c r="D69" s="14"/>
      <c r="E69" s="14"/>
      <c r="F69" s="14"/>
      <c r="G69" s="14">
        <f t="shared" si="6"/>
        <v>0</v>
      </c>
    </row>
    <row r="70" spans="1:7" ht="12.75" customHeight="1" x14ac:dyDescent="0.2">
      <c r="A70" s="16" t="s">
        <v>38</v>
      </c>
      <c r="B70" s="17" t="s">
        <v>36</v>
      </c>
      <c r="C70" s="14"/>
      <c r="D70" s="14"/>
      <c r="E70" s="14"/>
      <c r="F70" s="14"/>
      <c r="G70" s="14">
        <f t="shared" si="6"/>
        <v>0</v>
      </c>
    </row>
    <row r="71" spans="1:7" ht="12.75" customHeight="1" x14ac:dyDescent="0.2">
      <c r="A71" s="16" t="s">
        <v>27</v>
      </c>
      <c r="B71" s="17"/>
      <c r="C71" s="14"/>
      <c r="D71" s="14"/>
      <c r="E71" s="14"/>
      <c r="F71" s="14"/>
      <c r="G71" s="14">
        <f t="shared" si="6"/>
        <v>0</v>
      </c>
    </row>
    <row r="72" spans="1:7" ht="12.75" customHeight="1" x14ac:dyDescent="0.2">
      <c r="A72" s="16"/>
      <c r="B72" s="17"/>
      <c r="C72" s="14"/>
      <c r="D72" s="14"/>
      <c r="E72" s="14"/>
      <c r="F72" s="14"/>
      <c r="G72" s="14"/>
    </row>
    <row r="73" spans="1:7" ht="12.75" customHeight="1" x14ac:dyDescent="0.2">
      <c r="A73" s="19" t="s">
        <v>71</v>
      </c>
      <c r="B73" s="17"/>
      <c r="C73" s="14"/>
      <c r="D73" s="14"/>
      <c r="E73" s="14"/>
      <c r="F73" s="14"/>
      <c r="G73" s="14"/>
    </row>
    <row r="74" spans="1:7" ht="12.75" customHeight="1" x14ac:dyDescent="0.2">
      <c r="A74" s="16" t="s">
        <v>72</v>
      </c>
      <c r="B74" s="17" t="s">
        <v>19</v>
      </c>
      <c r="C74" s="14"/>
      <c r="D74" s="14"/>
      <c r="E74" s="14"/>
      <c r="F74" s="14"/>
      <c r="G74" s="14">
        <f t="shared" ref="G74:G80" si="7">MAX(C74:F74)</f>
        <v>0</v>
      </c>
    </row>
    <row r="75" spans="1:7" ht="12.75" customHeight="1" x14ac:dyDescent="0.2">
      <c r="A75" s="16" t="s">
        <v>26</v>
      </c>
      <c r="B75" s="17" t="s">
        <v>19</v>
      </c>
      <c r="C75" s="14"/>
      <c r="D75" s="14"/>
      <c r="E75" s="14"/>
      <c r="F75" s="14"/>
      <c r="G75" s="14">
        <f t="shared" si="7"/>
        <v>0</v>
      </c>
    </row>
    <row r="76" spans="1:7" ht="12.75" customHeight="1" x14ac:dyDescent="0.2">
      <c r="A76" s="16" t="s">
        <v>68</v>
      </c>
      <c r="B76" s="17" t="s">
        <v>19</v>
      </c>
      <c r="C76" s="14"/>
      <c r="D76" s="14"/>
      <c r="E76" s="14"/>
      <c r="F76" s="14"/>
      <c r="G76" s="14">
        <f t="shared" si="7"/>
        <v>0</v>
      </c>
    </row>
    <row r="77" spans="1:7" ht="12.75" customHeight="1" x14ac:dyDescent="0.2">
      <c r="A77" s="16" t="s">
        <v>73</v>
      </c>
      <c r="B77" s="17" t="s">
        <v>19</v>
      </c>
      <c r="C77" s="14"/>
      <c r="D77" s="14"/>
      <c r="E77" s="14"/>
      <c r="F77" s="14"/>
      <c r="G77" s="14">
        <f t="shared" si="7"/>
        <v>0</v>
      </c>
    </row>
    <row r="78" spans="1:7" ht="12.75" customHeight="1" x14ac:dyDescent="0.2">
      <c r="A78" s="16" t="s">
        <v>74</v>
      </c>
      <c r="B78" s="17" t="s">
        <v>19</v>
      </c>
      <c r="C78" s="14"/>
      <c r="D78" s="14"/>
      <c r="E78" s="14"/>
      <c r="F78" s="14"/>
      <c r="G78" s="14">
        <f t="shared" si="7"/>
        <v>0</v>
      </c>
    </row>
    <row r="79" spans="1:7" ht="12.75" customHeight="1" x14ac:dyDescent="0.2">
      <c r="A79" s="16" t="s">
        <v>38</v>
      </c>
      <c r="B79" s="17" t="s">
        <v>36</v>
      </c>
      <c r="C79" s="14"/>
      <c r="D79" s="14"/>
      <c r="E79" s="14"/>
      <c r="F79" s="14"/>
      <c r="G79" s="14">
        <f t="shared" si="7"/>
        <v>0</v>
      </c>
    </row>
    <row r="80" spans="1:7" ht="12.75" customHeight="1" x14ac:dyDescent="0.2">
      <c r="A80" s="16" t="s">
        <v>27</v>
      </c>
      <c r="B80" s="17"/>
      <c r="C80" s="14"/>
      <c r="D80" s="14"/>
      <c r="E80" s="14"/>
      <c r="F80" s="14"/>
      <c r="G80" s="14">
        <f t="shared" si="7"/>
        <v>0</v>
      </c>
    </row>
    <row r="81" spans="1:7" ht="12.75" customHeight="1" x14ac:dyDescent="0.2">
      <c r="A81" s="16"/>
      <c r="B81" s="17"/>
      <c r="C81" s="14"/>
      <c r="D81" s="14"/>
      <c r="E81" s="14"/>
      <c r="F81" s="14"/>
      <c r="G81" s="14"/>
    </row>
    <row r="82" spans="1:7" ht="12.75" customHeight="1" x14ac:dyDescent="0.2">
      <c r="A82" s="19" t="s">
        <v>75</v>
      </c>
      <c r="B82" s="17"/>
      <c r="C82" s="14"/>
      <c r="D82" s="14"/>
      <c r="E82" s="14"/>
      <c r="F82" s="14"/>
      <c r="G82" s="14"/>
    </row>
    <row r="83" spans="1:7" ht="12.75" customHeight="1" x14ac:dyDescent="0.2">
      <c r="A83" s="16" t="s">
        <v>76</v>
      </c>
      <c r="B83" s="34" t="s">
        <v>175</v>
      </c>
      <c r="C83" s="14"/>
      <c r="D83" s="14"/>
      <c r="E83" s="14"/>
      <c r="F83" s="14"/>
      <c r="G83" s="14">
        <f t="shared" ref="G83:G94" si="8">MAX(C83:F83)</f>
        <v>0</v>
      </c>
    </row>
    <row r="84" spans="1:7" ht="12.75" customHeight="1" x14ac:dyDescent="0.2">
      <c r="A84" s="16" t="s">
        <v>77</v>
      </c>
      <c r="B84" s="17" t="s">
        <v>78</v>
      </c>
      <c r="C84" s="14"/>
      <c r="D84" s="14"/>
      <c r="E84" s="14">
        <v>214</v>
      </c>
      <c r="F84" s="14"/>
      <c r="G84" s="14">
        <f t="shared" si="8"/>
        <v>214</v>
      </c>
    </row>
    <row r="85" spans="1:7" ht="12.75" customHeight="1" x14ac:dyDescent="0.2">
      <c r="A85" s="16" t="s">
        <v>79</v>
      </c>
      <c r="B85" s="17" t="s">
        <v>19</v>
      </c>
      <c r="C85" s="14"/>
      <c r="D85" s="14"/>
      <c r="E85" s="14"/>
      <c r="F85" s="14"/>
      <c r="G85" s="14">
        <f t="shared" si="8"/>
        <v>0</v>
      </c>
    </row>
    <row r="86" spans="1:7" ht="12.75" customHeight="1" x14ac:dyDescent="0.2">
      <c r="A86" s="16" t="s">
        <v>80</v>
      </c>
      <c r="B86" s="17" t="s">
        <v>19</v>
      </c>
      <c r="C86" s="14"/>
      <c r="D86" s="14"/>
      <c r="E86" s="14"/>
      <c r="F86" s="14"/>
      <c r="G86" s="14">
        <f t="shared" si="8"/>
        <v>0</v>
      </c>
    </row>
    <row r="87" spans="1:7" ht="12.75" customHeight="1" x14ac:dyDescent="0.2">
      <c r="A87" s="16" t="s">
        <v>81</v>
      </c>
      <c r="B87" s="17" t="s">
        <v>19</v>
      </c>
      <c r="C87" s="14"/>
      <c r="D87" s="14"/>
      <c r="E87" s="14"/>
      <c r="F87" s="14"/>
      <c r="G87" s="14">
        <f t="shared" si="8"/>
        <v>0</v>
      </c>
    </row>
    <row r="88" spans="1:7" ht="12.75" customHeight="1" x14ac:dyDescent="0.2">
      <c r="A88" s="16" t="s">
        <v>82</v>
      </c>
      <c r="B88" s="13" t="s">
        <v>19</v>
      </c>
      <c r="C88" s="14"/>
      <c r="D88" s="14"/>
      <c r="E88" s="14"/>
      <c r="F88" s="14"/>
      <c r="G88" s="14">
        <f t="shared" si="8"/>
        <v>0</v>
      </c>
    </row>
    <row r="89" spans="1:7" ht="12.75" customHeight="1" x14ac:dyDescent="0.2">
      <c r="A89" s="16" t="s">
        <v>83</v>
      </c>
      <c r="B89" s="13" t="s">
        <v>19</v>
      </c>
      <c r="C89" s="14"/>
      <c r="D89" s="14"/>
      <c r="E89" s="14"/>
      <c r="F89" s="14"/>
      <c r="G89" s="14">
        <f t="shared" si="8"/>
        <v>0</v>
      </c>
    </row>
    <row r="90" spans="1:7" ht="12.75" customHeight="1" x14ac:dyDescent="0.2">
      <c r="A90" s="16" t="s">
        <v>84</v>
      </c>
      <c r="B90" s="13" t="s">
        <v>85</v>
      </c>
      <c r="C90" s="14"/>
      <c r="D90" s="14"/>
      <c r="E90" s="15"/>
      <c r="F90" s="14"/>
      <c r="G90" s="14">
        <f t="shared" si="8"/>
        <v>0</v>
      </c>
    </row>
    <row r="91" spans="1:7" ht="12.75" customHeight="1" x14ac:dyDescent="0.2">
      <c r="A91" s="22" t="s">
        <v>86</v>
      </c>
      <c r="B91" s="34" t="s">
        <v>160</v>
      </c>
      <c r="C91" s="15"/>
      <c r="D91" s="14"/>
      <c r="E91" s="14"/>
      <c r="F91" s="14"/>
      <c r="G91" s="14">
        <f t="shared" si="8"/>
        <v>0</v>
      </c>
    </row>
    <row r="92" spans="1:7" ht="12.75" customHeight="1" x14ac:dyDescent="0.2">
      <c r="A92" s="23" t="s">
        <v>87</v>
      </c>
      <c r="B92" s="34" t="s">
        <v>179</v>
      </c>
      <c r="C92" s="15"/>
      <c r="D92" s="14"/>
      <c r="E92" s="14"/>
      <c r="F92" s="14"/>
      <c r="G92" s="14">
        <f t="shared" si="8"/>
        <v>0</v>
      </c>
    </row>
    <row r="93" spans="1:7" ht="12.75" customHeight="1" x14ac:dyDescent="0.2">
      <c r="A93" s="22" t="s">
        <v>38</v>
      </c>
      <c r="B93" s="13"/>
      <c r="C93" s="14"/>
      <c r="D93" s="14"/>
      <c r="E93" s="14"/>
      <c r="F93" s="14"/>
      <c r="G93" s="14">
        <f t="shared" si="8"/>
        <v>0</v>
      </c>
    </row>
    <row r="94" spans="1:7" ht="12.75" customHeight="1" x14ac:dyDescent="0.2">
      <c r="A94" s="16" t="s">
        <v>27</v>
      </c>
      <c r="B94" s="13" t="s">
        <v>88</v>
      </c>
      <c r="C94" s="14"/>
      <c r="D94" s="14"/>
      <c r="E94" s="15"/>
      <c r="F94" s="14"/>
      <c r="G94" s="14">
        <f t="shared" si="8"/>
        <v>0</v>
      </c>
    </row>
    <row r="95" spans="1:7" ht="12.75" customHeight="1" x14ac:dyDescent="0.2">
      <c r="A95" s="16"/>
      <c r="B95" s="17"/>
      <c r="C95" s="14"/>
      <c r="D95" s="14"/>
      <c r="E95" s="14"/>
      <c r="F95" s="14"/>
      <c r="G95" s="14"/>
    </row>
    <row r="96" spans="1:7" ht="12.75" customHeight="1" x14ac:dyDescent="0.2">
      <c r="A96" s="19" t="s">
        <v>89</v>
      </c>
      <c r="B96" s="17"/>
      <c r="C96" s="14"/>
      <c r="D96" s="14"/>
      <c r="E96" s="14"/>
      <c r="F96" s="14"/>
      <c r="G96" s="14"/>
    </row>
    <row r="97" spans="1:7" ht="12.75" customHeight="1" x14ac:dyDescent="0.2">
      <c r="A97" s="16" t="s">
        <v>90</v>
      </c>
      <c r="B97" s="36" t="s">
        <v>157</v>
      </c>
      <c r="C97" s="14"/>
      <c r="D97" s="14"/>
      <c r="E97" s="14"/>
      <c r="F97" s="14"/>
      <c r="G97" s="14">
        <f t="shared" ref="G97:G102" si="9">MAX(C97:F97)</f>
        <v>0</v>
      </c>
    </row>
    <row r="98" spans="1:7" ht="12.75" customHeight="1" x14ac:dyDescent="0.2">
      <c r="A98" s="38" t="s">
        <v>161</v>
      </c>
      <c r="B98" s="36" t="s">
        <v>162</v>
      </c>
      <c r="C98" s="15"/>
      <c r="D98" s="15"/>
      <c r="E98" s="15">
        <v>314</v>
      </c>
      <c r="F98" s="15"/>
      <c r="G98" s="15">
        <v>314</v>
      </c>
    </row>
    <row r="99" spans="1:7" ht="12.75" customHeight="1" x14ac:dyDescent="0.2">
      <c r="A99" s="16" t="s">
        <v>91</v>
      </c>
      <c r="B99" s="17" t="s">
        <v>19</v>
      </c>
      <c r="C99" s="14"/>
      <c r="D99" s="14"/>
      <c r="E99" s="14"/>
      <c r="F99" s="14"/>
      <c r="G99" s="14">
        <f t="shared" si="9"/>
        <v>0</v>
      </c>
    </row>
    <row r="100" spans="1:7" ht="12.75" customHeight="1" x14ac:dyDescent="0.2">
      <c r="A100" s="16" t="s">
        <v>92</v>
      </c>
      <c r="B100" s="17" t="s">
        <v>19</v>
      </c>
      <c r="C100" s="14"/>
      <c r="D100" s="14"/>
      <c r="E100" s="14"/>
      <c r="F100" s="14"/>
      <c r="G100" s="14">
        <f t="shared" si="9"/>
        <v>0</v>
      </c>
    </row>
    <row r="101" spans="1:7" ht="12.75" customHeight="1" x14ac:dyDescent="0.2">
      <c r="A101" s="16" t="s">
        <v>99</v>
      </c>
      <c r="B101" s="17" t="s">
        <v>19</v>
      </c>
      <c r="C101" s="14"/>
      <c r="D101" s="14"/>
      <c r="E101" s="14"/>
      <c r="F101" s="14"/>
      <c r="G101" s="14">
        <f t="shared" si="9"/>
        <v>0</v>
      </c>
    </row>
    <row r="102" spans="1:7" ht="12.75" customHeight="1" x14ac:dyDescent="0.2">
      <c r="A102" s="16" t="s">
        <v>93</v>
      </c>
      <c r="B102" s="17" t="s">
        <v>19</v>
      </c>
      <c r="C102" s="14"/>
      <c r="D102" s="14"/>
      <c r="E102" s="14"/>
      <c r="F102" s="14"/>
      <c r="G102" s="14">
        <f t="shared" si="9"/>
        <v>0</v>
      </c>
    </row>
    <row r="103" spans="1:7" ht="12.75" customHeight="1" x14ac:dyDescent="0.2">
      <c r="A103" s="21" t="s">
        <v>94</v>
      </c>
      <c r="B103" s="24" t="s">
        <v>100</v>
      </c>
      <c r="C103" s="14"/>
      <c r="D103" s="14"/>
      <c r="E103" s="15"/>
      <c r="F103" s="14"/>
      <c r="G103" s="15">
        <v>0</v>
      </c>
    </row>
    <row r="104" spans="1:7" ht="12.75" customHeight="1" x14ac:dyDescent="0.2">
      <c r="A104" s="20" t="s">
        <v>101</v>
      </c>
      <c r="B104" s="34" t="s">
        <v>19</v>
      </c>
      <c r="C104" s="15"/>
      <c r="D104" s="14"/>
      <c r="E104" s="15"/>
      <c r="F104" s="14"/>
      <c r="G104" s="15">
        <v>0</v>
      </c>
    </row>
    <row r="105" spans="1:7" ht="12.75" customHeight="1" x14ac:dyDescent="0.2">
      <c r="A105" s="16" t="s">
        <v>38</v>
      </c>
      <c r="B105" s="13"/>
      <c r="D105" s="14"/>
      <c r="E105" s="15"/>
      <c r="F105" s="14"/>
      <c r="G105" s="14">
        <f>MAX(D105:F105)</f>
        <v>0</v>
      </c>
    </row>
    <row r="106" spans="1:7" ht="12.75" customHeight="1" x14ac:dyDescent="0.2">
      <c r="A106" s="16"/>
      <c r="B106" s="17"/>
      <c r="C106" s="14"/>
      <c r="D106" s="14"/>
      <c r="E106" s="14"/>
      <c r="F106" s="14"/>
      <c r="G106" s="14"/>
    </row>
    <row r="107" spans="1:7" ht="12.75" customHeight="1" x14ac:dyDescent="0.2">
      <c r="A107" s="19" t="s">
        <v>102</v>
      </c>
      <c r="B107" s="17"/>
      <c r="C107" s="14"/>
      <c r="D107" s="14"/>
      <c r="E107" s="14"/>
      <c r="F107" s="14"/>
      <c r="G107" s="14"/>
    </row>
    <row r="108" spans="1:7" ht="12.75" customHeight="1" x14ac:dyDescent="0.2">
      <c r="A108" s="16" t="s">
        <v>103</v>
      </c>
      <c r="B108" s="17" t="s">
        <v>36</v>
      </c>
      <c r="C108" s="14"/>
      <c r="D108" s="14"/>
      <c r="E108" s="14"/>
      <c r="F108" s="14"/>
      <c r="G108" s="14">
        <f t="shared" ref="G108:G112" si="10">MAX(C108:F108)</f>
        <v>0</v>
      </c>
    </row>
    <row r="109" spans="1:7" ht="12.75" customHeight="1" x14ac:dyDescent="0.2">
      <c r="A109" s="16" t="s">
        <v>104</v>
      </c>
      <c r="B109" s="34" t="s">
        <v>191</v>
      </c>
      <c r="C109" s="14"/>
      <c r="D109" s="14"/>
      <c r="E109" s="14">
        <v>317</v>
      </c>
      <c r="F109" s="14"/>
      <c r="G109" s="14">
        <f t="shared" si="10"/>
        <v>317</v>
      </c>
    </row>
    <row r="110" spans="1:7" ht="12.75" customHeight="1" x14ac:dyDescent="0.2">
      <c r="A110" s="16" t="s">
        <v>105</v>
      </c>
      <c r="B110" s="17" t="s">
        <v>19</v>
      </c>
      <c r="C110" s="14"/>
      <c r="D110" s="14"/>
      <c r="E110" s="14"/>
      <c r="F110" s="14"/>
      <c r="G110" s="14">
        <f t="shared" si="10"/>
        <v>0</v>
      </c>
    </row>
    <row r="111" spans="1:7" ht="12.75" customHeight="1" x14ac:dyDescent="0.2">
      <c r="A111" s="16" t="s">
        <v>106</v>
      </c>
      <c r="B111" s="17" t="s">
        <v>36</v>
      </c>
      <c r="C111" s="14"/>
      <c r="D111" s="14"/>
      <c r="E111" s="14"/>
      <c r="F111" s="14"/>
      <c r="G111" s="14">
        <f t="shared" si="10"/>
        <v>0</v>
      </c>
    </row>
    <row r="112" spans="1:7" ht="12.75" customHeight="1" x14ac:dyDescent="0.2">
      <c r="A112" s="16" t="s">
        <v>27</v>
      </c>
      <c r="B112" s="17"/>
      <c r="C112" s="14"/>
      <c r="D112" s="14"/>
      <c r="E112" s="14"/>
      <c r="F112" s="14"/>
      <c r="G112" s="14">
        <f t="shared" si="10"/>
        <v>0</v>
      </c>
    </row>
    <row r="113" spans="1:7" ht="12.75" customHeight="1" x14ac:dyDescent="0.2">
      <c r="A113" s="16"/>
      <c r="B113" s="17"/>
      <c r="C113" s="14"/>
      <c r="D113" s="14"/>
      <c r="E113" s="14"/>
      <c r="F113" s="14"/>
      <c r="G113" s="14"/>
    </row>
    <row r="114" spans="1:7" ht="12.75" customHeight="1" x14ac:dyDescent="0.2">
      <c r="A114" s="19" t="s">
        <v>107</v>
      </c>
      <c r="B114" s="17"/>
      <c r="C114" s="14"/>
      <c r="D114" s="14"/>
      <c r="E114" s="14"/>
      <c r="F114" s="14"/>
      <c r="G114" s="14"/>
    </row>
    <row r="115" spans="1:7" ht="12.75" customHeight="1" x14ac:dyDescent="0.2">
      <c r="A115" s="16" t="s">
        <v>108</v>
      </c>
      <c r="B115" s="17" t="s">
        <v>36</v>
      </c>
      <c r="C115" s="14"/>
      <c r="D115" s="14"/>
      <c r="E115" s="14"/>
      <c r="F115" s="14"/>
      <c r="G115" s="14">
        <f t="shared" ref="G115:G128" si="11">MAX(C115:F115)</f>
        <v>0</v>
      </c>
    </row>
    <row r="116" spans="1:7" ht="12.75" customHeight="1" x14ac:dyDescent="0.2">
      <c r="A116" s="16" t="s">
        <v>109</v>
      </c>
      <c r="B116" s="17" t="s">
        <v>36</v>
      </c>
      <c r="C116" s="14"/>
      <c r="D116" s="14"/>
      <c r="E116" s="14"/>
      <c r="F116" s="14"/>
      <c r="G116" s="14">
        <f t="shared" si="11"/>
        <v>0</v>
      </c>
    </row>
    <row r="117" spans="1:7" ht="12.75" customHeight="1" x14ac:dyDescent="0.2">
      <c r="A117" s="16" t="s">
        <v>110</v>
      </c>
      <c r="B117" s="17" t="s">
        <v>36</v>
      </c>
      <c r="C117" s="14"/>
      <c r="D117" s="14"/>
      <c r="E117" s="14"/>
      <c r="F117" s="14"/>
      <c r="G117" s="14">
        <f t="shared" si="11"/>
        <v>0</v>
      </c>
    </row>
    <row r="118" spans="1:7" ht="12.75" customHeight="1" x14ac:dyDescent="0.2">
      <c r="A118" s="16" t="s">
        <v>111</v>
      </c>
      <c r="B118" s="34" t="s">
        <v>36</v>
      </c>
      <c r="C118" s="15"/>
      <c r="D118" s="14"/>
      <c r="E118" s="14"/>
      <c r="F118" s="14"/>
      <c r="G118" s="14">
        <f t="shared" si="11"/>
        <v>0</v>
      </c>
    </row>
    <row r="119" spans="1:7" ht="12.75" customHeight="1" x14ac:dyDescent="0.2">
      <c r="A119" s="16" t="s">
        <v>112</v>
      </c>
      <c r="B119" s="13" t="s">
        <v>19</v>
      </c>
      <c r="C119" s="14"/>
      <c r="D119" s="14"/>
      <c r="E119" s="14"/>
      <c r="F119" s="14"/>
      <c r="G119" s="14">
        <f t="shared" si="11"/>
        <v>0</v>
      </c>
    </row>
    <row r="120" spans="1:7" ht="12.75" customHeight="1" x14ac:dyDescent="0.2">
      <c r="A120" s="16" t="s">
        <v>113</v>
      </c>
      <c r="B120" s="17" t="s">
        <v>19</v>
      </c>
      <c r="C120" s="14"/>
      <c r="D120" s="14"/>
      <c r="E120" s="14"/>
      <c r="F120" s="14"/>
      <c r="G120" s="14">
        <f t="shared" si="11"/>
        <v>0</v>
      </c>
    </row>
    <row r="121" spans="1:7" ht="12.75" customHeight="1" x14ac:dyDescent="0.2">
      <c r="A121" s="22" t="s">
        <v>114</v>
      </c>
      <c r="B121" s="13" t="s">
        <v>19</v>
      </c>
      <c r="C121" s="14"/>
      <c r="D121" s="14"/>
      <c r="E121" s="14"/>
      <c r="F121" s="14"/>
      <c r="G121" s="14">
        <f t="shared" si="11"/>
        <v>0</v>
      </c>
    </row>
    <row r="122" spans="1:7" ht="12.75" customHeight="1" x14ac:dyDescent="0.2">
      <c r="A122" s="16" t="s">
        <v>115</v>
      </c>
      <c r="B122" s="17" t="s">
        <v>19</v>
      </c>
      <c r="C122" s="14"/>
      <c r="D122" s="14"/>
      <c r="E122" s="14"/>
      <c r="F122" s="14"/>
      <c r="G122" s="14">
        <f t="shared" si="11"/>
        <v>0</v>
      </c>
    </row>
    <row r="123" spans="1:7" ht="12.75" customHeight="1" x14ac:dyDescent="0.2">
      <c r="A123" s="16" t="s">
        <v>116</v>
      </c>
      <c r="B123" s="17" t="s">
        <v>117</v>
      </c>
      <c r="C123" s="14"/>
      <c r="D123" s="14"/>
      <c r="E123" s="15"/>
      <c r="F123" s="14"/>
      <c r="G123" s="14">
        <f t="shared" si="11"/>
        <v>0</v>
      </c>
    </row>
    <row r="124" spans="1:7" ht="12.75" customHeight="1" x14ac:dyDescent="0.2">
      <c r="A124" s="16" t="s">
        <v>118</v>
      </c>
      <c r="B124" s="17" t="s">
        <v>19</v>
      </c>
      <c r="C124" s="14"/>
      <c r="D124" s="14"/>
      <c r="E124" s="14"/>
      <c r="F124" s="14"/>
      <c r="G124" s="14">
        <f t="shared" si="11"/>
        <v>0</v>
      </c>
    </row>
    <row r="125" spans="1:7" ht="12.75" customHeight="1" x14ac:dyDescent="0.2">
      <c r="A125" s="16" t="s">
        <v>119</v>
      </c>
      <c r="B125" s="17" t="s">
        <v>19</v>
      </c>
      <c r="C125" s="14"/>
      <c r="D125" s="14"/>
      <c r="E125" s="14"/>
      <c r="F125" s="14"/>
      <c r="G125" s="14">
        <f t="shared" si="11"/>
        <v>0</v>
      </c>
    </row>
    <row r="126" spans="1:7" ht="12.75" customHeight="1" x14ac:dyDescent="0.2">
      <c r="A126" s="16" t="s">
        <v>120</v>
      </c>
      <c r="B126" s="17" t="s">
        <v>19</v>
      </c>
      <c r="C126" s="14"/>
      <c r="D126" s="14"/>
      <c r="E126" s="14"/>
      <c r="F126" s="14"/>
      <c r="G126" s="14">
        <f t="shared" si="11"/>
        <v>0</v>
      </c>
    </row>
    <row r="127" spans="1:7" ht="12.75" customHeight="1" x14ac:dyDescent="0.2">
      <c r="A127" s="22" t="s">
        <v>38</v>
      </c>
      <c r="B127" s="17"/>
      <c r="C127" s="14"/>
      <c r="D127" s="14"/>
      <c r="F127" s="14"/>
      <c r="G127" s="14">
        <f t="shared" si="11"/>
        <v>0</v>
      </c>
    </row>
    <row r="128" spans="1:7" ht="12.75" customHeight="1" x14ac:dyDescent="0.2">
      <c r="A128" s="16" t="s">
        <v>27</v>
      </c>
      <c r="B128" s="17"/>
      <c r="C128" s="14"/>
      <c r="D128" s="14"/>
      <c r="E128" s="14"/>
      <c r="F128" s="14"/>
      <c r="G128" s="14">
        <f t="shared" si="11"/>
        <v>0</v>
      </c>
    </row>
    <row r="129" spans="1:7" ht="12.75" customHeight="1" x14ac:dyDescent="0.2">
      <c r="A129" s="16"/>
      <c r="B129" s="17"/>
      <c r="C129" s="14"/>
      <c r="D129" s="14"/>
      <c r="E129" s="14"/>
      <c r="F129" s="14"/>
      <c r="G129" s="14"/>
    </row>
    <row r="130" spans="1:7" ht="12.75" customHeight="1" x14ac:dyDescent="0.2">
      <c r="A130" s="19" t="s">
        <v>121</v>
      </c>
      <c r="B130" s="17"/>
      <c r="C130" s="14"/>
      <c r="D130" s="14"/>
      <c r="E130" s="14"/>
      <c r="F130" s="14"/>
      <c r="G130" s="14"/>
    </row>
    <row r="131" spans="1:7" ht="12.75" customHeight="1" x14ac:dyDescent="0.2">
      <c r="A131" s="16" t="s">
        <v>122</v>
      </c>
      <c r="B131" s="17" t="s">
        <v>123</v>
      </c>
      <c r="C131" s="14"/>
      <c r="D131" s="14"/>
      <c r="E131" s="15">
        <v>88.39</v>
      </c>
      <c r="F131" s="14"/>
      <c r="G131" s="14">
        <f t="shared" ref="G131:G150" si="12">MAX(C131:F131)</f>
        <v>88.39</v>
      </c>
    </row>
    <row r="132" spans="1:7" ht="12.75" customHeight="1" x14ac:dyDescent="0.2">
      <c r="A132" s="16" t="s">
        <v>124</v>
      </c>
      <c r="B132" s="17" t="s">
        <v>19</v>
      </c>
      <c r="C132" s="14"/>
      <c r="D132" s="14"/>
      <c r="E132" s="14"/>
      <c r="F132" s="14"/>
      <c r="G132" s="14">
        <f t="shared" si="12"/>
        <v>0</v>
      </c>
    </row>
    <row r="133" spans="1:7" ht="12.75" customHeight="1" x14ac:dyDescent="0.2">
      <c r="A133" s="16" t="s">
        <v>125</v>
      </c>
      <c r="B133" s="17" t="s">
        <v>19</v>
      </c>
      <c r="C133" s="14"/>
      <c r="D133" s="14"/>
      <c r="E133" s="14"/>
      <c r="F133" s="14"/>
      <c r="G133" s="14">
        <f t="shared" si="12"/>
        <v>0</v>
      </c>
    </row>
    <row r="134" spans="1:7" ht="12.75" customHeight="1" x14ac:dyDescent="0.2">
      <c r="A134" s="16" t="s">
        <v>126</v>
      </c>
      <c r="B134" s="36" t="s">
        <v>19</v>
      </c>
      <c r="C134" s="14"/>
      <c r="D134" s="14"/>
      <c r="E134" s="14"/>
      <c r="F134" s="14"/>
      <c r="G134" s="14">
        <f t="shared" si="12"/>
        <v>0</v>
      </c>
    </row>
    <row r="135" spans="1:7" ht="12.75" customHeight="1" x14ac:dyDescent="0.2">
      <c r="A135" s="22" t="s">
        <v>127</v>
      </c>
      <c r="B135" s="36" t="s">
        <v>19</v>
      </c>
      <c r="C135" s="14"/>
      <c r="D135" s="14"/>
      <c r="E135" s="15"/>
      <c r="F135" s="14"/>
      <c r="G135" s="14">
        <f t="shared" si="12"/>
        <v>0</v>
      </c>
    </row>
    <row r="136" spans="1:7" ht="12.75" customHeight="1" x14ac:dyDescent="0.2">
      <c r="A136" s="16" t="s">
        <v>128</v>
      </c>
      <c r="B136" s="17" t="s">
        <v>129</v>
      </c>
      <c r="C136" s="14"/>
      <c r="D136" s="14"/>
      <c r="E136" s="15"/>
      <c r="F136" s="14"/>
      <c r="G136" s="14">
        <f t="shared" si="12"/>
        <v>0</v>
      </c>
    </row>
    <row r="137" spans="1:7" ht="12.75" customHeight="1" x14ac:dyDescent="0.2">
      <c r="A137" s="20" t="s">
        <v>130</v>
      </c>
      <c r="B137" s="25" t="s">
        <v>19</v>
      </c>
      <c r="C137" s="14"/>
      <c r="D137" s="14"/>
      <c r="E137" s="14"/>
      <c r="F137" s="14"/>
      <c r="G137" s="14">
        <f t="shared" si="12"/>
        <v>0</v>
      </c>
    </row>
    <row r="138" spans="1:7" ht="12.75" customHeight="1" x14ac:dyDescent="0.2">
      <c r="A138" s="16" t="s">
        <v>131</v>
      </c>
      <c r="B138" s="17" t="s">
        <v>36</v>
      </c>
      <c r="C138" s="14"/>
      <c r="D138" s="14"/>
      <c r="E138" s="14"/>
      <c r="F138" s="14"/>
      <c r="G138" s="14">
        <f t="shared" si="12"/>
        <v>0</v>
      </c>
    </row>
    <row r="139" spans="1:7" ht="12.75" customHeight="1" x14ac:dyDescent="0.2">
      <c r="A139" s="26" t="s">
        <v>132</v>
      </c>
      <c r="B139" s="17" t="s">
        <v>36</v>
      </c>
      <c r="C139" s="14"/>
      <c r="D139" s="14"/>
      <c r="E139" s="14"/>
      <c r="F139" s="14"/>
      <c r="G139" s="14">
        <f t="shared" si="12"/>
        <v>0</v>
      </c>
    </row>
    <row r="140" spans="1:7" ht="12.75" customHeight="1" x14ac:dyDescent="0.2">
      <c r="A140" s="16" t="s">
        <v>133</v>
      </c>
      <c r="B140" s="17" t="s">
        <v>19</v>
      </c>
      <c r="C140" s="14"/>
      <c r="D140" s="14"/>
      <c r="E140" s="14"/>
      <c r="F140" s="14"/>
      <c r="G140" s="14">
        <f t="shared" si="12"/>
        <v>0</v>
      </c>
    </row>
    <row r="141" spans="1:7" ht="12.75" customHeight="1" x14ac:dyDescent="0.2">
      <c r="A141" s="16" t="s">
        <v>134</v>
      </c>
      <c r="B141" s="17" t="s">
        <v>36</v>
      </c>
      <c r="C141" s="14"/>
      <c r="D141" s="14"/>
      <c r="E141" s="14"/>
      <c r="F141" s="14"/>
      <c r="G141" s="14">
        <f t="shared" si="12"/>
        <v>0</v>
      </c>
    </row>
    <row r="142" spans="1:7" ht="12.75" customHeight="1" x14ac:dyDescent="0.2">
      <c r="A142" s="16" t="s">
        <v>135</v>
      </c>
      <c r="B142" s="17" t="s">
        <v>36</v>
      </c>
      <c r="C142" s="14"/>
      <c r="D142" s="14"/>
      <c r="E142" s="14"/>
      <c r="F142" s="14"/>
      <c r="G142" s="14">
        <f t="shared" si="12"/>
        <v>0</v>
      </c>
    </row>
    <row r="143" spans="1:7" ht="12.75" customHeight="1" x14ac:dyDescent="0.2">
      <c r="A143" s="39" t="s">
        <v>208</v>
      </c>
      <c r="B143" s="36" t="s">
        <v>190</v>
      </c>
      <c r="C143" s="15"/>
      <c r="D143" s="15"/>
      <c r="E143" s="15"/>
      <c r="F143" s="15"/>
      <c r="G143" s="15">
        <v>0</v>
      </c>
    </row>
    <row r="144" spans="1:7" ht="12.75" customHeight="1" x14ac:dyDescent="0.2">
      <c r="A144" s="22" t="s">
        <v>136</v>
      </c>
      <c r="B144" s="36"/>
      <c r="C144" s="14"/>
      <c r="D144" s="14"/>
      <c r="E144" s="15"/>
      <c r="F144" s="14"/>
      <c r="G144" s="14">
        <v>0</v>
      </c>
    </row>
    <row r="145" spans="1:7" ht="12.75" customHeight="1" x14ac:dyDescent="0.2">
      <c r="A145" s="16" t="s">
        <v>137</v>
      </c>
      <c r="B145" s="17" t="s">
        <v>36</v>
      </c>
      <c r="C145" s="14"/>
      <c r="D145" s="14"/>
      <c r="E145" s="14"/>
      <c r="F145" s="14"/>
      <c r="G145" s="14">
        <f t="shared" si="12"/>
        <v>0</v>
      </c>
    </row>
    <row r="146" spans="1:7" ht="12.75" customHeight="1" x14ac:dyDescent="0.2">
      <c r="A146" s="16" t="s">
        <v>138</v>
      </c>
      <c r="B146" s="17" t="s">
        <v>36</v>
      </c>
      <c r="C146" s="14"/>
      <c r="D146" s="14"/>
      <c r="E146" s="14"/>
      <c r="F146" s="14"/>
      <c r="G146" s="14">
        <f t="shared" si="12"/>
        <v>0</v>
      </c>
    </row>
    <row r="147" spans="1:7" ht="12.75" customHeight="1" x14ac:dyDescent="0.2">
      <c r="A147" s="16" t="s">
        <v>38</v>
      </c>
      <c r="B147" s="17" t="s">
        <v>36</v>
      </c>
      <c r="C147" s="14"/>
      <c r="D147" s="14"/>
      <c r="E147" s="14"/>
      <c r="F147" s="14"/>
      <c r="G147" s="14">
        <f t="shared" si="12"/>
        <v>0</v>
      </c>
    </row>
    <row r="148" spans="1:7" ht="12.75" customHeight="1" x14ac:dyDescent="0.2">
      <c r="A148" s="16" t="s">
        <v>125</v>
      </c>
      <c r="B148" s="17" t="s">
        <v>19</v>
      </c>
      <c r="C148" s="14"/>
      <c r="D148" s="14"/>
      <c r="E148" s="14"/>
      <c r="F148" s="14"/>
      <c r="G148" s="14">
        <f t="shared" si="12"/>
        <v>0</v>
      </c>
    </row>
    <row r="149" spans="1:7" ht="12.75" customHeight="1" x14ac:dyDescent="0.2">
      <c r="A149" s="16"/>
      <c r="B149" s="17"/>
      <c r="C149" s="14"/>
      <c r="D149" s="14"/>
      <c r="E149" s="14"/>
      <c r="F149" s="14"/>
      <c r="G149" s="14">
        <f t="shared" si="12"/>
        <v>0</v>
      </c>
    </row>
    <row r="150" spans="1:7" ht="12.75" customHeight="1" x14ac:dyDescent="0.2">
      <c r="A150" s="16"/>
      <c r="B150" s="17"/>
      <c r="C150" s="14"/>
      <c r="D150" s="14"/>
      <c r="E150" s="14"/>
      <c r="F150" s="14"/>
      <c r="G150" s="14">
        <f t="shared" si="12"/>
        <v>0</v>
      </c>
    </row>
    <row r="151" spans="1:7" ht="12.75" customHeight="1" x14ac:dyDescent="0.2">
      <c r="A151" s="16"/>
      <c r="B151" s="17"/>
      <c r="C151" s="14"/>
      <c r="D151" s="14"/>
      <c r="E151" s="14"/>
      <c r="F151" s="14"/>
      <c r="G151" s="14"/>
    </row>
    <row r="152" spans="1:7" ht="12.75" customHeight="1" x14ac:dyDescent="0.2">
      <c r="B152" s="27" t="s">
        <v>139</v>
      </c>
      <c r="C152" s="27">
        <f t="shared" ref="C152:G152" si="13">SUM(C4:C151)</f>
        <v>150</v>
      </c>
      <c r="D152" s="27">
        <f t="shared" si="13"/>
        <v>0</v>
      </c>
      <c r="E152" s="27">
        <f t="shared" si="13"/>
        <v>13351.789999999999</v>
      </c>
      <c r="F152" s="27">
        <f t="shared" si="13"/>
        <v>0</v>
      </c>
      <c r="G152" s="27">
        <f t="shared" si="13"/>
        <v>13501.789999999999</v>
      </c>
    </row>
    <row r="153" spans="1:7" ht="12.75" customHeight="1" x14ac:dyDescent="0.2"/>
    <row r="154" spans="1:7" ht="12.75" customHeight="1" x14ac:dyDescent="0.2">
      <c r="B154" s="27" t="s">
        <v>140</v>
      </c>
      <c r="C154" s="28">
        <f>SUM(G4:G151)</f>
        <v>13501.789999999999</v>
      </c>
    </row>
    <row r="155" spans="1:7" ht="12.75" customHeight="1" x14ac:dyDescent="0.2"/>
    <row r="156" spans="1:7" ht="12.75" customHeight="1" x14ac:dyDescent="0.2"/>
    <row r="157" spans="1:7" ht="12.75" customHeight="1" x14ac:dyDescent="0.2"/>
    <row r="158" spans="1:7" ht="12.75" customHeight="1" x14ac:dyDescent="0.2">
      <c r="A158" s="29"/>
    </row>
    <row r="159" spans="1:7" ht="12.75" customHeight="1" x14ac:dyDescent="0.2">
      <c r="A159" s="52" t="s">
        <v>141</v>
      </c>
      <c r="B159" s="44"/>
      <c r="C159" s="44"/>
      <c r="D159" s="44"/>
      <c r="E159" s="44"/>
      <c r="F159" s="44"/>
      <c r="G159" s="44"/>
    </row>
    <row r="160" spans="1:7" ht="12.75" customHeight="1" x14ac:dyDescent="0.2">
      <c r="A160" s="49" t="s">
        <v>142</v>
      </c>
      <c r="B160" s="50"/>
      <c r="C160" s="50"/>
      <c r="D160" s="50"/>
      <c r="E160" s="50"/>
      <c r="F160" s="50"/>
      <c r="G160" s="51"/>
    </row>
    <row r="161" spans="1:7" ht="12.75" customHeight="1" x14ac:dyDescent="0.2">
      <c r="A161" s="40" t="s">
        <v>143</v>
      </c>
      <c r="B161" s="41"/>
      <c r="C161" s="41"/>
      <c r="D161" s="41"/>
      <c r="E161" s="41"/>
      <c r="F161" s="41"/>
      <c r="G161" s="42"/>
    </row>
    <row r="162" spans="1:7" ht="12.75" customHeight="1" x14ac:dyDescent="0.2">
      <c r="A162" s="40" t="s">
        <v>144</v>
      </c>
      <c r="B162" s="41"/>
      <c r="C162" s="41"/>
      <c r="D162" s="41"/>
      <c r="E162" s="41"/>
      <c r="F162" s="41"/>
      <c r="G162" s="42"/>
    </row>
    <row r="163" spans="1:7" ht="12.75" customHeight="1" x14ac:dyDescent="0.2">
      <c r="A163" s="40" t="s">
        <v>145</v>
      </c>
      <c r="B163" s="41"/>
      <c r="C163" s="41"/>
      <c r="D163" s="41"/>
      <c r="E163" s="41"/>
      <c r="F163" s="41"/>
      <c r="G163" s="42"/>
    </row>
    <row r="164" spans="1:7" ht="12.75" customHeight="1" x14ac:dyDescent="0.2">
      <c r="A164" s="40" t="s">
        <v>146</v>
      </c>
      <c r="B164" s="41"/>
      <c r="C164" s="41"/>
      <c r="D164" s="41"/>
      <c r="E164" s="41"/>
      <c r="F164" s="41"/>
      <c r="G164" s="42"/>
    </row>
    <row r="165" spans="1:7" ht="12.75" customHeight="1" x14ac:dyDescent="0.2">
      <c r="A165" s="43" t="s">
        <v>147</v>
      </c>
      <c r="B165" s="44"/>
      <c r="C165" s="44"/>
      <c r="D165" s="44"/>
      <c r="E165" s="44"/>
      <c r="F165" s="44"/>
      <c r="G165" s="45"/>
    </row>
    <row r="166" spans="1:7" ht="12.75" customHeight="1" x14ac:dyDescent="0.2"/>
    <row r="167" spans="1:7" ht="12.75" customHeight="1" x14ac:dyDescent="0.2"/>
    <row r="168" spans="1:7" ht="12.75" customHeight="1" x14ac:dyDescent="0.2"/>
    <row r="169" spans="1:7" ht="12.75" customHeight="1" x14ac:dyDescent="0.2"/>
    <row r="170" spans="1:7" ht="12.75" customHeight="1" x14ac:dyDescent="0.2"/>
    <row r="171" spans="1:7" ht="12.75" customHeight="1" x14ac:dyDescent="0.2"/>
    <row r="172" spans="1:7" ht="12.75" customHeight="1" x14ac:dyDescent="0.2"/>
    <row r="173" spans="1:7" ht="12.75" customHeight="1" x14ac:dyDescent="0.2"/>
    <row r="174" spans="1:7" ht="12.75" customHeight="1" x14ac:dyDescent="0.2"/>
    <row r="175" spans="1:7" ht="12.75" customHeight="1" x14ac:dyDescent="0.2"/>
    <row r="176" spans="1:7"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autoFilter ref="B3:B151"/>
  <mergeCells count="8">
    <mergeCell ref="A164:G164"/>
    <mergeCell ref="A165:G165"/>
    <mergeCell ref="C1:G1"/>
    <mergeCell ref="A160:G160"/>
    <mergeCell ref="A161:G161"/>
    <mergeCell ref="A159:G159"/>
    <mergeCell ref="A162:G162"/>
    <mergeCell ref="A163:G163"/>
  </mergeCells>
  <printOptions horizontalCentered="1"/>
  <pageMargins left="0.2" right="0.2" top="0.75" bottom="0.5" header="0" footer="0"/>
  <pageSetup orientation="landscape"/>
  <headerFooter>
    <oddHeader>&amp;C[insert school name] SAE 2008 Clean Snowmobile Challenge - MSRP</oddHeader>
    <oddFooter>&amp;CPage &amp;P of &amp;R&amp;D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3"/>
  <sheetViews>
    <sheetView workbookViewId="0">
      <selection activeCell="I50" sqref="I50"/>
    </sheetView>
  </sheetViews>
  <sheetFormatPr defaultColWidth="14.42578125" defaultRowHeight="15" customHeight="1" x14ac:dyDescent="0.2"/>
  <cols>
    <col min="1" max="1" width="48" customWidth="1"/>
    <col min="2" max="3" width="22.28515625" customWidth="1"/>
    <col min="4" max="4" width="21.85546875" customWidth="1"/>
    <col min="5" max="5" width="22.28515625" customWidth="1"/>
    <col min="6" max="6" width="24.140625" customWidth="1"/>
    <col min="7" max="26" width="8.7109375" customWidth="1"/>
  </cols>
  <sheetData>
    <row r="1" spans="1:6" ht="12.75" customHeight="1" x14ac:dyDescent="0.2">
      <c r="A1" s="1" t="str">
        <f>MSRP_spreadsheet!A1</f>
        <v>Component</v>
      </c>
      <c r="B1" s="46" t="str">
        <f>MSRP_spreadsheet!C1</f>
        <v>Per Item MSRP</v>
      </c>
      <c r="C1" s="47"/>
      <c r="D1" s="47"/>
      <c r="E1" s="47"/>
      <c r="F1" s="48"/>
    </row>
    <row r="2" spans="1:6" ht="46.5" customHeight="1" x14ac:dyDescent="0.2">
      <c r="A2" s="2"/>
      <c r="B2" s="3" t="str">
        <f>MSRP_spreadsheet!C2</f>
        <v>Mfg. quote + 50%</v>
      </c>
      <c r="C2" s="3" t="str">
        <f>MSRP_spreadsheet!D2</f>
        <v>Whls. + 50%</v>
      </c>
      <c r="D2" s="3" t="str">
        <f>MSRP_spreadsheet!E2</f>
        <v>Retail cost of added component</v>
      </c>
      <c r="E2" s="3" t="str">
        <f>MSRP_spreadsheet!F2</f>
        <v>Retail of most expensive part +50% for substituted component</v>
      </c>
      <c r="F2" s="3" t="str">
        <f>MSRP_spreadsheet!G2</f>
        <v>Sled MSRP or Highest Value of modified components</v>
      </c>
    </row>
    <row r="3" spans="1:6" ht="12.75" customHeight="1" x14ac:dyDescent="0.2">
      <c r="A3" s="4"/>
      <c r="B3" s="4"/>
      <c r="C3" s="4"/>
      <c r="D3" s="4"/>
      <c r="E3" s="4"/>
      <c r="F3" s="4"/>
    </row>
    <row r="4" spans="1:6" ht="12.75" customHeight="1" x14ac:dyDescent="0.2">
      <c r="A4" s="10" t="str">
        <f>MSRP_spreadsheet!A4</f>
        <v>2019 model year base sled (reflects engine choice)</v>
      </c>
      <c r="B4" s="4"/>
      <c r="C4" s="4"/>
      <c r="D4" s="12"/>
      <c r="E4" s="4"/>
      <c r="F4" s="4"/>
    </row>
    <row r="5" spans="1:6" ht="12.75" customHeight="1" x14ac:dyDescent="0.2">
      <c r="A5" s="4"/>
      <c r="B5" s="4"/>
      <c r="C5" s="4"/>
      <c r="D5" s="4"/>
      <c r="E5" s="4"/>
      <c r="F5" s="4"/>
    </row>
    <row r="6" spans="1:6" ht="12.75" customHeight="1" x14ac:dyDescent="0.2">
      <c r="A6" s="10" t="str">
        <f>MSRP_spreadsheet!A6</f>
        <v>Factory options utilized on competition sled</v>
      </c>
      <c r="B6" s="4"/>
      <c r="C6" s="4"/>
      <c r="D6" s="4"/>
      <c r="E6" s="4"/>
      <c r="F6" s="4"/>
    </row>
    <row r="7" spans="1:6" ht="12.75" customHeight="1" x14ac:dyDescent="0.2">
      <c r="A7" s="4" t="str">
        <f>MSRP_spreadsheet!A7</f>
        <v>tow hitch/rack</v>
      </c>
      <c r="B7" s="4"/>
      <c r="C7" s="4"/>
      <c r="D7" s="12"/>
      <c r="E7" s="4"/>
      <c r="F7" s="4"/>
    </row>
    <row r="8" spans="1:6" ht="12.75" customHeight="1" x14ac:dyDescent="0.2">
      <c r="A8" s="12" t="s">
        <v>11</v>
      </c>
      <c r="B8" s="12"/>
      <c r="C8" s="4"/>
      <c r="D8" s="4"/>
      <c r="E8" s="4"/>
      <c r="F8" s="4"/>
    </row>
    <row r="9" spans="1:6" ht="12.75" customHeight="1" x14ac:dyDescent="0.2">
      <c r="A9" s="4" t="str">
        <f>MSRP_spreadsheet!A9</f>
        <v>12 VDC outlet</v>
      </c>
      <c r="B9" s="4"/>
      <c r="C9" s="4"/>
      <c r="D9" s="4"/>
      <c r="E9" s="4"/>
      <c r="F9" s="4"/>
    </row>
    <row r="10" spans="1:6" ht="12.75" customHeight="1" x14ac:dyDescent="0.2">
      <c r="A10" s="4" t="str">
        <f>MSRP_spreadsheet!A10</f>
        <v>handle bar hooks</v>
      </c>
      <c r="B10" s="4"/>
      <c r="C10" s="4"/>
      <c r="D10" s="4"/>
      <c r="E10" s="4"/>
      <c r="F10" s="4"/>
    </row>
    <row r="11" spans="1:6" ht="12.75" customHeight="1" x14ac:dyDescent="0.2">
      <c r="A11" s="4" t="str">
        <f>MSRP_spreadsheet!A11</f>
        <v>mirrors</v>
      </c>
      <c r="B11" s="4"/>
      <c r="C11" s="4"/>
      <c r="D11" s="4"/>
      <c r="E11" s="4"/>
      <c r="F11" s="4"/>
    </row>
    <row r="12" spans="1:6" ht="12.75" customHeight="1" x14ac:dyDescent="0.2">
      <c r="A12" s="4" t="str">
        <f>MSRP_spreadsheet!A12</f>
        <v>tachometer</v>
      </c>
      <c r="B12" s="4"/>
      <c r="C12" s="4"/>
      <c r="D12" s="4"/>
      <c r="E12" s="4"/>
      <c r="F12" s="4"/>
    </row>
    <row r="13" spans="1:6" ht="12.75" customHeight="1" x14ac:dyDescent="0.2">
      <c r="A13" s="4" t="str">
        <f>MSRP_spreadsheet!A13</f>
        <v>electric start</v>
      </c>
      <c r="B13" s="4"/>
      <c r="C13" s="4"/>
      <c r="D13" s="4"/>
      <c r="E13" s="4"/>
      <c r="F13" s="4"/>
    </row>
    <row r="14" spans="1:6" ht="12.75" customHeight="1" x14ac:dyDescent="0.2">
      <c r="A14" s="4" t="str">
        <f>MSRP_spreadsheet!A14</f>
        <v>reverse</v>
      </c>
      <c r="B14" s="4"/>
      <c r="C14" s="4"/>
      <c r="D14" s="4"/>
      <c r="E14" s="4"/>
      <c r="F14" s="4"/>
    </row>
    <row r="15" spans="1:6" ht="12.75" customHeight="1" x14ac:dyDescent="0.2">
      <c r="A15" s="4" t="str">
        <f>MSRP_spreadsheet!A15</f>
        <v>shocks</v>
      </c>
      <c r="B15" s="4"/>
      <c r="C15" s="4"/>
      <c r="D15" s="4"/>
      <c r="E15" s="4"/>
      <c r="F15" s="4"/>
    </row>
    <row r="16" spans="1:6" ht="12.75" customHeight="1" x14ac:dyDescent="0.2">
      <c r="A16" s="4" t="str">
        <f>MSRP_spreadsheet!A16</f>
        <v>other</v>
      </c>
      <c r="B16" s="4"/>
      <c r="C16" s="4"/>
      <c r="D16" s="4"/>
      <c r="E16" s="4"/>
      <c r="F16" s="4"/>
    </row>
    <row r="17" spans="1:6" ht="12.75" customHeight="1" x14ac:dyDescent="0.2">
      <c r="A17" s="4"/>
      <c r="B17" s="4"/>
      <c r="C17" s="4"/>
      <c r="D17" s="4"/>
      <c r="E17" s="4"/>
      <c r="F17" s="4"/>
    </row>
    <row r="18" spans="1:6" ht="12.75" customHeight="1" x14ac:dyDescent="0.2">
      <c r="A18" s="10" t="str">
        <f>MSRP_spreadsheet!A18</f>
        <v>Engine/Motor</v>
      </c>
      <c r="B18" s="4"/>
      <c r="C18" s="4"/>
      <c r="D18" s="4"/>
      <c r="E18" s="4"/>
      <c r="F18" s="4"/>
    </row>
    <row r="19" spans="1:6" ht="12.75" customHeight="1" x14ac:dyDescent="0.2">
      <c r="A19" s="4" t="str">
        <f>MSRP_spreadsheet!A19</f>
        <v>compression-ignition</v>
      </c>
      <c r="B19" s="4"/>
      <c r="C19" s="12"/>
      <c r="D19" s="12"/>
      <c r="E19" s="4"/>
      <c r="F19" s="4"/>
    </row>
    <row r="20" spans="1:6" ht="12.75" customHeight="1" x14ac:dyDescent="0.2">
      <c r="A20" s="4" t="str">
        <f>MSRP_spreadsheet!A20</f>
        <v>internal parts coating</v>
      </c>
      <c r="B20" s="4"/>
      <c r="C20" s="4"/>
      <c r="D20" s="4"/>
      <c r="E20" s="4"/>
      <c r="F20" s="4"/>
    </row>
    <row r="21" spans="1:6" ht="12.75" customHeight="1" x14ac:dyDescent="0.2">
      <c r="A21" s="4" t="str">
        <f>MSRP_spreadsheet!A21</f>
        <v>head</v>
      </c>
      <c r="B21" s="4"/>
      <c r="C21" s="4"/>
      <c r="D21" s="4"/>
      <c r="E21" s="4"/>
      <c r="F21" s="4"/>
    </row>
    <row r="22" spans="1:6" ht="12.75" customHeight="1" x14ac:dyDescent="0.2">
      <c r="A22" s="4" t="str">
        <f>MSRP_spreadsheet!A22</f>
        <v>cylinder</v>
      </c>
      <c r="B22" s="4"/>
      <c r="C22" s="4"/>
      <c r="D22" s="4"/>
      <c r="E22" s="4"/>
      <c r="F22" s="4"/>
    </row>
    <row r="23" spans="1:6" ht="12.75" customHeight="1" x14ac:dyDescent="0.2">
      <c r="A23" s="4" t="str">
        <f>MSRP_spreadsheet!A23</f>
        <v>pistons/rings/connecting rods</v>
      </c>
      <c r="B23" s="4"/>
      <c r="C23" s="4"/>
      <c r="D23" s="4"/>
      <c r="E23" s="4"/>
      <c r="F23" s="4"/>
    </row>
    <row r="24" spans="1:6" ht="12.75" customHeight="1" x14ac:dyDescent="0.2">
      <c r="A24" s="4" t="str">
        <f>MSRP_spreadsheet!A24</f>
        <v>electric motor</v>
      </c>
      <c r="B24" s="4"/>
      <c r="C24" s="4"/>
      <c r="D24" s="4"/>
      <c r="E24" s="4"/>
      <c r="F24" s="4"/>
    </row>
    <row r="25" spans="1:6" ht="12.75" customHeight="1" x14ac:dyDescent="0.2">
      <c r="A25" s="4" t="str">
        <f>MSRP_spreadsheet!A25</f>
        <v>auxiliary energy sources</v>
      </c>
      <c r="B25" s="4"/>
      <c r="C25" s="4"/>
      <c r="D25" s="4"/>
      <c r="E25" s="4"/>
      <c r="F25" s="4"/>
    </row>
    <row r="26" spans="1:6" ht="12.75" customHeight="1" x14ac:dyDescent="0.2">
      <c r="A26" s="4" t="str">
        <f>MSRP_spreadsheet!A26</f>
        <v>fabrication</v>
      </c>
      <c r="B26" s="12"/>
      <c r="C26" s="4"/>
      <c r="D26" s="4"/>
      <c r="E26" s="4"/>
      <c r="F26" s="4"/>
    </row>
    <row r="27" spans="1:6" ht="12.75" customHeight="1" x14ac:dyDescent="0.2">
      <c r="A27" s="4" t="str">
        <f>MSRP_spreadsheet!A27</f>
        <v>other</v>
      </c>
      <c r="B27" s="12"/>
      <c r="C27" s="4"/>
      <c r="D27" s="4"/>
      <c r="E27" s="4"/>
      <c r="F27" s="4"/>
    </row>
    <row r="28" spans="1:6" ht="12.75" customHeight="1" x14ac:dyDescent="0.2">
      <c r="A28" s="4"/>
      <c r="B28" s="4"/>
      <c r="C28" s="4"/>
      <c r="D28" s="4"/>
      <c r="E28" s="4"/>
      <c r="F28" s="4"/>
    </row>
    <row r="29" spans="1:6" ht="12.75" customHeight="1" x14ac:dyDescent="0.2">
      <c r="A29" s="10" t="str">
        <f>MSRP_spreadsheet!A29</f>
        <v>Air Management/Intake System</v>
      </c>
      <c r="B29" s="4"/>
      <c r="C29" s="4"/>
      <c r="D29" s="4"/>
      <c r="E29" s="4"/>
      <c r="F29" s="4"/>
    </row>
    <row r="30" spans="1:6" ht="12.75" customHeight="1" x14ac:dyDescent="0.2">
      <c r="A30" s="4" t="str">
        <f>MSRP_spreadsheet!A30</f>
        <v>turbocharger</v>
      </c>
      <c r="B30" s="4"/>
      <c r="C30" s="4"/>
      <c r="D30" s="4"/>
      <c r="E30" s="4"/>
      <c r="F30" s="4"/>
    </row>
    <row r="31" spans="1:6" ht="12.75" customHeight="1" x14ac:dyDescent="0.2">
      <c r="A31" s="4" t="str">
        <f>MSRP_spreadsheet!A31</f>
        <v>supercharger</v>
      </c>
      <c r="B31" s="4"/>
      <c r="C31" s="4"/>
      <c r="D31" s="4"/>
      <c r="E31" s="4"/>
      <c r="F31" s="4"/>
    </row>
    <row r="32" spans="1:6" ht="12.75" customHeight="1" x14ac:dyDescent="0.2">
      <c r="A32" s="4" t="str">
        <f>MSRP_spreadsheet!A32</f>
        <v>turbocharger/supercharger plumbing</v>
      </c>
      <c r="B32" s="4"/>
      <c r="C32" s="4"/>
      <c r="D32" s="4"/>
      <c r="E32" s="4"/>
      <c r="F32" s="4"/>
    </row>
    <row r="33" spans="1:6" ht="12.75" customHeight="1" x14ac:dyDescent="0.2">
      <c r="A33" s="4" t="str">
        <f>MSRP_spreadsheet!A33</f>
        <v>air filter</v>
      </c>
      <c r="B33" s="4"/>
      <c r="C33" s="4"/>
      <c r="D33" s="12"/>
      <c r="E33" s="4"/>
      <c r="F33" s="4"/>
    </row>
    <row r="34" spans="1:6" ht="12.75" customHeight="1" x14ac:dyDescent="0.2">
      <c r="A34" s="4" t="str">
        <f>MSRP_spreadsheet!A34</f>
        <v>intercooler</v>
      </c>
      <c r="B34" s="4"/>
      <c r="C34" s="4"/>
      <c r="D34" s="4"/>
      <c r="E34" s="4"/>
      <c r="F34" s="4"/>
    </row>
    <row r="35" spans="1:6" ht="12.75" customHeight="1" x14ac:dyDescent="0.2">
      <c r="A35" s="4" t="str">
        <f>MSRP_spreadsheet!A35</f>
        <v>reed valve</v>
      </c>
      <c r="B35" s="4"/>
      <c r="C35" s="4"/>
      <c r="D35" s="4"/>
      <c r="E35" s="4"/>
      <c r="F35" s="4"/>
    </row>
    <row r="36" spans="1:6" ht="12.75" customHeight="1" x14ac:dyDescent="0.2">
      <c r="A36" s="4" t="str">
        <f>MSRP_spreadsheet!A36</f>
        <v>rotary valve</v>
      </c>
      <c r="B36" s="4"/>
      <c r="C36" s="4"/>
      <c r="D36" s="4"/>
      <c r="E36" s="4"/>
      <c r="F36" s="4"/>
    </row>
    <row r="37" spans="1:6" ht="12.75" customHeight="1" x14ac:dyDescent="0.2">
      <c r="A37" s="4" t="str">
        <f>MSRP_spreadsheet!A37</f>
        <v>boost bottle</v>
      </c>
      <c r="B37" s="4"/>
      <c r="C37" s="4"/>
      <c r="D37" s="4"/>
      <c r="E37" s="4"/>
      <c r="F37" s="4"/>
    </row>
    <row r="38" spans="1:6" ht="12.75" customHeight="1" x14ac:dyDescent="0.2">
      <c r="A38" s="4" t="str">
        <f>MSRP_spreadsheet!A38</f>
        <v>fabrication</v>
      </c>
      <c r="B38" s="4"/>
      <c r="C38" s="4"/>
      <c r="D38" s="12"/>
      <c r="E38" s="4"/>
      <c r="F38" s="4"/>
    </row>
    <row r="39" spans="1:6" ht="12.75" customHeight="1" x14ac:dyDescent="0.2">
      <c r="A39" s="4" t="str">
        <f>MSRP_spreadsheet!A39</f>
        <v>other</v>
      </c>
      <c r="B39" s="4"/>
      <c r="C39" s="12"/>
      <c r="D39" s="12"/>
      <c r="E39" s="12"/>
      <c r="F39" s="4"/>
    </row>
    <row r="40" spans="1:6" ht="12.75" customHeight="1" x14ac:dyDescent="0.2">
      <c r="A40" s="4"/>
      <c r="B40" s="4"/>
      <c r="C40" s="4"/>
      <c r="D40" s="4"/>
      <c r="E40" s="4"/>
      <c r="F40" s="4"/>
    </row>
    <row r="41" spans="1:6" ht="12.75" customHeight="1" x14ac:dyDescent="0.2">
      <c r="A41" s="10" t="str">
        <f>MSRP_spreadsheet!A41</f>
        <v>Fuel Management</v>
      </c>
      <c r="B41" s="4"/>
      <c r="C41" s="4"/>
      <c r="D41" s="4"/>
      <c r="E41" s="4"/>
      <c r="F41" s="4"/>
    </row>
    <row r="42" spans="1:6" ht="12.75" customHeight="1" x14ac:dyDescent="0.2">
      <c r="A42" s="4" t="str">
        <f>MSRP_spreadsheet!A42</f>
        <v>fuel injector (DI)</v>
      </c>
      <c r="B42" s="12"/>
      <c r="C42" s="4"/>
      <c r="D42" s="4"/>
      <c r="E42" s="4"/>
      <c r="F42" s="4"/>
    </row>
    <row r="43" spans="1:6" ht="12.75" customHeight="1" x14ac:dyDescent="0.2">
      <c r="A43" s="4" t="str">
        <f>MSRP_spreadsheet!A43</f>
        <v>throttle body</v>
      </c>
      <c r="B43" s="4"/>
      <c r="C43" s="4"/>
      <c r="D43" s="4"/>
      <c r="E43" s="4"/>
      <c r="F43" s="4"/>
    </row>
    <row r="44" spans="1:6" ht="12.75" customHeight="1" x14ac:dyDescent="0.2">
      <c r="A44" s="4" t="str">
        <f>MSRP_spreadsheet!A44</f>
        <v>carburetor</v>
      </c>
      <c r="B44" s="4"/>
      <c r="C44" s="4"/>
      <c r="D44" s="4"/>
      <c r="E44" s="4"/>
      <c r="F44" s="4"/>
    </row>
    <row r="45" spans="1:6" ht="12.75" customHeight="1" x14ac:dyDescent="0.2">
      <c r="A45" s="4" t="str">
        <f>MSRP_spreadsheet!A45</f>
        <v>fuel pump</v>
      </c>
      <c r="B45" s="4"/>
      <c r="C45" s="4"/>
      <c r="D45" s="4"/>
      <c r="E45" s="4"/>
      <c r="F45" s="4"/>
    </row>
    <row r="46" spans="1:6" ht="12.75" customHeight="1" x14ac:dyDescent="0.2">
      <c r="A46" s="4" t="str">
        <f>MSRP_spreadsheet!A46</f>
        <v>fuel pressure regulator</v>
      </c>
      <c r="B46" s="4"/>
      <c r="C46" s="4"/>
      <c r="D46" s="4"/>
      <c r="E46" s="4"/>
      <c r="F46" s="4"/>
    </row>
    <row r="47" spans="1:6" ht="12.75" customHeight="1" x14ac:dyDescent="0.2">
      <c r="A47" s="4" t="str">
        <f>MSRP_spreadsheet!A47</f>
        <v>fuel filter</v>
      </c>
      <c r="B47" s="4"/>
      <c r="C47" s="12"/>
      <c r="D47" s="12"/>
      <c r="E47" s="12"/>
      <c r="F47" s="4"/>
    </row>
    <row r="48" spans="1:6" ht="12.75" customHeight="1" x14ac:dyDescent="0.2">
      <c r="A48" s="4" t="str">
        <f>MSRP_spreadsheet!A48</f>
        <v>fuel line</v>
      </c>
      <c r="B48" s="4"/>
      <c r="C48" s="4"/>
      <c r="D48" s="12"/>
      <c r="E48" s="4"/>
      <c r="F48" s="4"/>
    </row>
    <row r="49" spans="1:6" ht="12.75" customHeight="1" x14ac:dyDescent="0.2">
      <c r="A49" s="12" t="s">
        <v>52</v>
      </c>
      <c r="B49" s="4"/>
      <c r="C49" s="12"/>
      <c r="D49" s="12"/>
      <c r="E49" s="4"/>
      <c r="F49" s="4"/>
    </row>
    <row r="50" spans="1:6" ht="12.75" customHeight="1" x14ac:dyDescent="0.2">
      <c r="A50" s="4" t="str">
        <f>MSRP_spreadsheet!A49</f>
        <v>fabrication</v>
      </c>
      <c r="B50" s="12"/>
      <c r="C50" s="12"/>
      <c r="D50" s="12"/>
      <c r="E50" s="4"/>
      <c r="F50" s="4"/>
    </row>
    <row r="51" spans="1:6" ht="12.75" customHeight="1" x14ac:dyDescent="0.2">
      <c r="A51" s="4" t="str">
        <f>MSRP_spreadsheet!A50</f>
        <v>other</v>
      </c>
      <c r="B51" s="4"/>
      <c r="C51" s="12"/>
      <c r="D51" s="12"/>
      <c r="E51" s="12"/>
      <c r="F51" s="4"/>
    </row>
    <row r="52" spans="1:6" ht="12.75" customHeight="1" x14ac:dyDescent="0.2">
      <c r="A52" s="4"/>
      <c r="B52" s="4"/>
      <c r="C52" s="4"/>
      <c r="D52" s="4"/>
      <c r="E52" s="4"/>
      <c r="F52" s="4"/>
    </row>
    <row r="53" spans="1:6" ht="12.75" customHeight="1" x14ac:dyDescent="0.2">
      <c r="A53" s="10" t="str">
        <f>MSRP_spreadsheet!A52</f>
        <v>Exhaust System</v>
      </c>
      <c r="B53" s="4"/>
      <c r="C53" s="4"/>
      <c r="D53" s="4"/>
      <c r="E53" s="4"/>
      <c r="F53" s="4"/>
    </row>
    <row r="54" spans="1:6" ht="12.75" customHeight="1" x14ac:dyDescent="0.2">
      <c r="A54" s="4" t="str">
        <f>MSRP_spreadsheet!A53</f>
        <v>muffler</v>
      </c>
      <c r="B54" s="4"/>
      <c r="C54" s="4"/>
      <c r="D54" s="12"/>
      <c r="E54" s="4"/>
      <c r="F54" s="4"/>
    </row>
    <row r="55" spans="1:6" ht="12.75" customHeight="1" x14ac:dyDescent="0.2">
      <c r="A55" s="4" t="str">
        <f>MSRP_spreadsheet!A54</f>
        <v>pipes/tubes</v>
      </c>
      <c r="B55" s="4"/>
      <c r="C55" s="4"/>
      <c r="D55" s="12"/>
      <c r="E55" s="4"/>
      <c r="F55" s="4"/>
    </row>
    <row r="56" spans="1:6" ht="12.75" customHeight="1" x14ac:dyDescent="0.2">
      <c r="A56" s="4" t="str">
        <f>MSRP_spreadsheet!A55</f>
        <v>3-way exhaust catalyst</v>
      </c>
      <c r="B56" s="4"/>
      <c r="C56" s="4"/>
      <c r="D56" s="4"/>
      <c r="E56" s="4"/>
      <c r="F56" s="4"/>
    </row>
    <row r="57" spans="1:6" ht="12.75" customHeight="1" x14ac:dyDescent="0.2">
      <c r="A57" s="4" t="str">
        <f>MSRP_spreadsheet!A56</f>
        <v>diesel particulate filter</v>
      </c>
      <c r="B57" s="4"/>
      <c r="C57" s="4"/>
      <c r="D57" s="12"/>
      <c r="E57" s="4"/>
      <c r="F57" s="4"/>
    </row>
    <row r="58" spans="1:6" ht="12.75" customHeight="1" x14ac:dyDescent="0.2">
      <c r="A58" s="4" t="str">
        <f>MSRP_spreadsheet!A57</f>
        <v>oxidation catalyst</v>
      </c>
      <c r="B58" s="4"/>
      <c r="C58" s="4"/>
      <c r="D58" s="4"/>
      <c r="E58" s="4"/>
      <c r="F58" s="4"/>
    </row>
    <row r="59" spans="1:6" ht="12.75" customHeight="1" x14ac:dyDescent="0.2">
      <c r="A59" s="4" t="str">
        <f>MSRP_spreadsheet!A58</f>
        <v>secondary air pump</v>
      </c>
      <c r="B59" s="4"/>
      <c r="C59" s="4"/>
      <c r="D59" s="4"/>
      <c r="E59" s="4"/>
      <c r="F59" s="4"/>
    </row>
    <row r="60" spans="1:6" ht="12.75" customHeight="1" x14ac:dyDescent="0.2">
      <c r="A60" s="4" t="str">
        <f>MSRP_spreadsheet!A59</f>
        <v>air pump plumbing</v>
      </c>
      <c r="B60" s="4"/>
      <c r="C60" s="4"/>
      <c r="D60" s="12"/>
      <c r="E60" s="4"/>
      <c r="F60" s="4"/>
    </row>
    <row r="61" spans="1:6" ht="12.75" customHeight="1" x14ac:dyDescent="0.2">
      <c r="A61" s="4" t="str">
        <f>MSRP_spreadsheet!A60</f>
        <v>heat management</v>
      </c>
      <c r="B61" s="12"/>
      <c r="C61" s="4"/>
      <c r="D61" s="4"/>
      <c r="E61" s="4"/>
      <c r="F61" s="4"/>
    </row>
    <row r="62" spans="1:6" ht="12.75" customHeight="1" x14ac:dyDescent="0.2">
      <c r="A62" s="4" t="str">
        <f>MSRP_spreadsheet!A61</f>
        <v>fabrication</v>
      </c>
      <c r="B62" s="12"/>
      <c r="C62" s="4"/>
      <c r="D62" s="4"/>
      <c r="E62" s="4"/>
      <c r="F62" s="4"/>
    </row>
    <row r="63" spans="1:6" ht="12.75" customHeight="1" x14ac:dyDescent="0.2">
      <c r="A63" s="4" t="str">
        <f>MSRP_spreadsheet!A62</f>
        <v>other</v>
      </c>
      <c r="B63" s="4"/>
      <c r="C63" s="4"/>
      <c r="D63" s="4"/>
      <c r="E63" s="4"/>
      <c r="F63" s="4"/>
    </row>
    <row r="64" spans="1:6" ht="12.75" customHeight="1" x14ac:dyDescent="0.2">
      <c r="A64" s="4"/>
      <c r="B64" s="4"/>
      <c r="C64" s="4"/>
      <c r="D64" s="4"/>
      <c r="E64" s="4"/>
      <c r="F64" s="4"/>
    </row>
    <row r="65" spans="1:6" ht="12.75" customHeight="1" x14ac:dyDescent="0.2">
      <c r="A65" s="10" t="str">
        <f>MSRP_spreadsheet!A64</f>
        <v>Front Suspension</v>
      </c>
      <c r="B65" s="4"/>
      <c r="C65" s="4"/>
      <c r="D65" s="4"/>
      <c r="E65" s="4"/>
      <c r="F65" s="4"/>
    </row>
    <row r="66" spans="1:6" ht="12.75" customHeight="1" x14ac:dyDescent="0.2">
      <c r="A66" s="4" t="str">
        <f>MSRP_spreadsheet!A65</f>
        <v>skis</v>
      </c>
      <c r="B66" s="4"/>
      <c r="C66" s="4"/>
      <c r="D66" s="12"/>
      <c r="E66" s="4"/>
      <c r="F66" s="4"/>
    </row>
    <row r="67" spans="1:6" ht="12.75" customHeight="1" x14ac:dyDescent="0.2">
      <c r="A67" s="4" t="str">
        <f>MSRP_spreadsheet!A66</f>
        <v>shocks</v>
      </c>
      <c r="B67" s="4"/>
      <c r="C67" s="4"/>
      <c r="D67" s="4"/>
      <c r="E67" s="4"/>
      <c r="F67" s="4"/>
    </row>
    <row r="68" spans="1:6" ht="12.75" customHeight="1" x14ac:dyDescent="0.2">
      <c r="A68" s="4" t="str">
        <f>MSRP_spreadsheet!A67</f>
        <v>springs</v>
      </c>
      <c r="B68" s="4"/>
      <c r="C68" s="4"/>
      <c r="D68" s="4"/>
      <c r="E68" s="4"/>
      <c r="F68" s="4"/>
    </row>
    <row r="69" spans="1:6" ht="12.75" customHeight="1" x14ac:dyDescent="0.2">
      <c r="A69" s="4" t="str">
        <f>MSRP_spreadsheet!A68</f>
        <v>A-arms</v>
      </c>
      <c r="B69" s="4"/>
      <c r="C69" s="4"/>
      <c r="D69" s="4"/>
      <c r="E69" s="4"/>
      <c r="F69" s="4"/>
    </row>
    <row r="70" spans="1:6" ht="12.75" customHeight="1" x14ac:dyDescent="0.2">
      <c r="A70" s="4" t="str">
        <f>MSRP_spreadsheet!A69</f>
        <v>steering components</v>
      </c>
      <c r="B70" s="4"/>
      <c r="C70" s="4"/>
      <c r="D70" s="4"/>
      <c r="E70" s="4"/>
      <c r="F70" s="4"/>
    </row>
    <row r="71" spans="1:6" ht="12.75" customHeight="1" x14ac:dyDescent="0.2">
      <c r="A71" s="4" t="str">
        <f>MSRP_spreadsheet!A70</f>
        <v>fabrication</v>
      </c>
      <c r="B71" s="4"/>
      <c r="C71" s="4"/>
      <c r="D71" s="4"/>
      <c r="E71" s="4"/>
      <c r="F71" s="4"/>
    </row>
    <row r="72" spans="1:6" ht="12.75" customHeight="1" x14ac:dyDescent="0.2">
      <c r="A72" s="4" t="str">
        <f>MSRP_spreadsheet!A71</f>
        <v>other</v>
      </c>
      <c r="B72" s="4"/>
      <c r="C72" s="4"/>
      <c r="D72" s="4"/>
      <c r="E72" s="4"/>
      <c r="F72" s="4"/>
    </row>
    <row r="73" spans="1:6" ht="12.75" customHeight="1" x14ac:dyDescent="0.2">
      <c r="A73" s="4"/>
      <c r="B73" s="4"/>
      <c r="C73" s="4"/>
      <c r="D73" s="4"/>
      <c r="E73" s="4"/>
      <c r="F73" s="4"/>
    </row>
    <row r="74" spans="1:6" ht="12.75" customHeight="1" x14ac:dyDescent="0.2">
      <c r="A74" s="10" t="str">
        <f>MSRP_spreadsheet!A73</f>
        <v>Rear Suspension</v>
      </c>
      <c r="B74" s="4"/>
      <c r="C74" s="4"/>
      <c r="D74" s="4"/>
      <c r="E74" s="4"/>
      <c r="F74" s="4"/>
    </row>
    <row r="75" spans="1:6" ht="12.75" customHeight="1" x14ac:dyDescent="0.2">
      <c r="A75" s="4" t="str">
        <f>MSRP_spreadsheet!A74</f>
        <v>wheels</v>
      </c>
      <c r="B75" s="4"/>
      <c r="C75" s="4"/>
      <c r="D75" s="4"/>
      <c r="E75" s="4"/>
      <c r="F75" s="4"/>
    </row>
    <row r="76" spans="1:6" ht="12.75" customHeight="1" x14ac:dyDescent="0.2">
      <c r="A76" s="4" t="str">
        <f>MSRP_spreadsheet!A75</f>
        <v>shocks</v>
      </c>
      <c r="B76" s="4"/>
      <c r="C76" s="4"/>
      <c r="D76" s="4"/>
      <c r="E76" s="4"/>
      <c r="F76" s="4"/>
    </row>
    <row r="77" spans="1:6" ht="12.75" customHeight="1" x14ac:dyDescent="0.2">
      <c r="A77" s="4" t="str">
        <f>MSRP_spreadsheet!A76</f>
        <v>springs</v>
      </c>
      <c r="B77" s="4"/>
      <c r="C77" s="4"/>
      <c r="D77" s="4"/>
      <c r="E77" s="4"/>
      <c r="F77" s="4"/>
    </row>
    <row r="78" spans="1:6" ht="12.75" customHeight="1" x14ac:dyDescent="0.2">
      <c r="A78" s="4" t="str">
        <f>MSRP_spreadsheet!A77</f>
        <v>hyfax/sliders</v>
      </c>
      <c r="B78" s="4"/>
      <c r="C78" s="4"/>
      <c r="D78" s="4"/>
      <c r="E78" s="4"/>
      <c r="F78" s="4"/>
    </row>
    <row r="79" spans="1:6" ht="12.75" customHeight="1" x14ac:dyDescent="0.2">
      <c r="A79" s="4" t="str">
        <f>MSRP_spreadsheet!A78</f>
        <v>mount points</v>
      </c>
      <c r="B79" s="4"/>
      <c r="C79" s="4"/>
      <c r="D79" s="4"/>
      <c r="E79" s="4"/>
      <c r="F79" s="4"/>
    </row>
    <row r="80" spans="1:6" ht="12.75" customHeight="1" x14ac:dyDescent="0.2">
      <c r="A80" s="4" t="str">
        <f>MSRP_spreadsheet!A79</f>
        <v>fabrication</v>
      </c>
      <c r="B80" s="4"/>
      <c r="C80" s="4"/>
      <c r="D80" s="4"/>
      <c r="E80" s="4"/>
      <c r="F80" s="4"/>
    </row>
    <row r="81" spans="1:6" ht="12.75" customHeight="1" x14ac:dyDescent="0.2">
      <c r="A81" s="4" t="str">
        <f>MSRP_spreadsheet!A80</f>
        <v>other</v>
      </c>
      <c r="B81" s="4"/>
      <c r="C81" s="4"/>
      <c r="D81" s="4"/>
      <c r="E81" s="4"/>
      <c r="F81" s="4"/>
    </row>
    <row r="82" spans="1:6" ht="12.75" customHeight="1" x14ac:dyDescent="0.2">
      <c r="A82" s="4"/>
      <c r="B82" s="4"/>
      <c r="C82" s="4"/>
      <c r="D82" s="4"/>
      <c r="E82" s="4"/>
      <c r="F82" s="4"/>
    </row>
    <row r="83" spans="1:6" ht="12.75" customHeight="1" x14ac:dyDescent="0.2">
      <c r="A83" s="10" t="str">
        <f>MSRP_spreadsheet!A82</f>
        <v>Drivetrain</v>
      </c>
      <c r="B83" s="4"/>
      <c r="C83" s="4"/>
      <c r="D83" s="4"/>
      <c r="E83" s="4"/>
      <c r="F83" s="4"/>
    </row>
    <row r="84" spans="1:6" ht="12.75" customHeight="1" x14ac:dyDescent="0.2">
      <c r="A84" s="4" t="str">
        <f>MSRP_spreadsheet!A83</f>
        <v>track</v>
      </c>
      <c r="B84" s="4"/>
      <c r="C84" s="4"/>
      <c r="D84" s="4"/>
      <c r="E84" s="4"/>
      <c r="F84" s="4"/>
    </row>
    <row r="85" spans="1:6" ht="12.75" customHeight="1" x14ac:dyDescent="0.2">
      <c r="A85" s="4" t="str">
        <f>MSRP_spreadsheet!A84</f>
        <v>studs</v>
      </c>
      <c r="B85" s="4"/>
      <c r="C85" s="4"/>
      <c r="D85" s="12"/>
      <c r="E85" s="4"/>
      <c r="F85" s="4"/>
    </row>
    <row r="86" spans="1:6" ht="12.75" customHeight="1" x14ac:dyDescent="0.2">
      <c r="A86" s="4" t="str">
        <f>MSRP_spreadsheet!A85</f>
        <v>driveshaft/drive sprockets</v>
      </c>
      <c r="B86" s="4"/>
      <c r="C86" s="4"/>
      <c r="D86" s="4"/>
      <c r="E86" s="4"/>
      <c r="F86" s="4"/>
    </row>
    <row r="87" spans="1:6" ht="12.75" customHeight="1" x14ac:dyDescent="0.2">
      <c r="A87" s="4" t="str">
        <f>MSRP_spreadsheet!A86</f>
        <v>jackshaft</v>
      </c>
      <c r="B87" s="4"/>
      <c r="C87" s="4"/>
      <c r="D87" s="4"/>
      <c r="E87" s="4"/>
      <c r="F87" s="4"/>
    </row>
    <row r="88" spans="1:6" ht="12.75" customHeight="1" x14ac:dyDescent="0.2">
      <c r="A88" s="4" t="str">
        <f>MSRP_spreadsheet!A87</f>
        <v>chaincase/gear box</v>
      </c>
      <c r="B88" s="4"/>
      <c r="C88" s="4"/>
      <c r="D88" s="4"/>
      <c r="E88" s="4"/>
      <c r="F88" s="4"/>
    </row>
    <row r="89" spans="1:6" ht="12.75" customHeight="1" x14ac:dyDescent="0.2">
      <c r="A89" s="4" t="str">
        <f>MSRP_spreadsheet!A88</f>
        <v>drive clutch</v>
      </c>
      <c r="B89" s="4"/>
      <c r="C89" s="4"/>
      <c r="D89" s="4"/>
      <c r="E89" s="4"/>
      <c r="F89" s="4"/>
    </row>
    <row r="90" spans="1:6" ht="12.75" customHeight="1" x14ac:dyDescent="0.2">
      <c r="A90" s="4" t="str">
        <f>MSRP_spreadsheet!A89</f>
        <v>driven clutch</v>
      </c>
      <c r="B90" s="4"/>
      <c r="C90" s="4"/>
      <c r="D90" s="4"/>
      <c r="E90" s="4"/>
      <c r="F90" s="4"/>
    </row>
    <row r="91" spans="1:6" ht="12.75" customHeight="1" x14ac:dyDescent="0.2">
      <c r="A91" s="4" t="str">
        <f>MSRP_spreadsheet!A90</f>
        <v>drive belt</v>
      </c>
      <c r="B91" s="4"/>
      <c r="C91" s="4"/>
      <c r="D91" s="12"/>
      <c r="E91" s="4"/>
      <c r="F91" s="4"/>
    </row>
    <row r="92" spans="1:6" ht="12.75" customHeight="1" x14ac:dyDescent="0.2">
      <c r="A92" s="4" t="str">
        <f>MSRP_spreadsheet!A91</f>
        <v>cvt guarding/cover</v>
      </c>
      <c r="B92" s="12"/>
      <c r="C92" s="4"/>
      <c r="D92" s="4"/>
      <c r="E92" s="4"/>
      <c r="F92" s="4"/>
    </row>
    <row r="93" spans="1:6" ht="12.75" customHeight="1" x14ac:dyDescent="0.2">
      <c r="A93" s="4" t="str">
        <f>MSRP_spreadsheet!A92</f>
        <v>clutch adaptor</v>
      </c>
      <c r="B93" s="12"/>
      <c r="C93" s="4"/>
      <c r="D93" s="4"/>
      <c r="E93" s="4"/>
      <c r="F93" s="4"/>
    </row>
    <row r="94" spans="1:6" ht="12.75" customHeight="1" x14ac:dyDescent="0.2">
      <c r="A94" s="4" t="str">
        <f>MSRP_spreadsheet!A93</f>
        <v>fabrication</v>
      </c>
      <c r="B94" s="4"/>
      <c r="C94" s="4"/>
      <c r="D94" s="12"/>
      <c r="E94" s="4"/>
      <c r="F94" s="4"/>
    </row>
    <row r="95" spans="1:6" ht="12.75" customHeight="1" x14ac:dyDescent="0.2">
      <c r="A95" s="4" t="str">
        <f>MSRP_spreadsheet!A94</f>
        <v>other</v>
      </c>
      <c r="B95" s="4"/>
      <c r="C95" s="4"/>
      <c r="D95" s="4"/>
      <c r="E95" s="4"/>
      <c r="F95" s="4"/>
    </row>
    <row r="96" spans="1:6" ht="12.75" customHeight="1" x14ac:dyDescent="0.2">
      <c r="A96" s="4"/>
      <c r="B96" s="4"/>
      <c r="C96" s="4"/>
      <c r="D96" s="4"/>
      <c r="E96" s="4"/>
      <c r="F96" s="4"/>
    </row>
    <row r="97" spans="1:6" ht="12.75" customHeight="1" x14ac:dyDescent="0.2">
      <c r="A97" s="10" t="str">
        <f>MSRP_spreadsheet!A96</f>
        <v>Cooling System</v>
      </c>
      <c r="B97" s="4"/>
      <c r="C97" s="4"/>
      <c r="D97" s="4"/>
      <c r="E97" s="4"/>
      <c r="F97" s="4"/>
    </row>
    <row r="98" spans="1:6" ht="12.75" customHeight="1" x14ac:dyDescent="0.2">
      <c r="A98" s="4" t="str">
        <f>MSRP_spreadsheet!A97</f>
        <v>radiator</v>
      </c>
      <c r="B98" s="4"/>
      <c r="C98" s="4"/>
      <c r="D98" s="4"/>
      <c r="E98" s="4"/>
      <c r="F98" s="4"/>
    </row>
    <row r="99" spans="1:6" ht="12.75" customHeight="1" x14ac:dyDescent="0.2">
      <c r="A99" s="4" t="str">
        <f>MSRP_spreadsheet!A99</f>
        <v>coolant pump</v>
      </c>
      <c r="B99" s="4"/>
      <c r="C99" s="4"/>
      <c r="D99" s="4"/>
      <c r="E99" s="4"/>
      <c r="F99" s="4"/>
    </row>
    <row r="100" spans="1:6" ht="12.75" customHeight="1" x14ac:dyDescent="0.2">
      <c r="A100" s="4" t="str">
        <f>MSRP_spreadsheet!A100</f>
        <v>fan</v>
      </c>
      <c r="B100" s="4"/>
      <c r="C100" s="4"/>
      <c r="D100" s="4"/>
      <c r="E100" s="4"/>
      <c r="F100" s="4"/>
    </row>
    <row r="101" spans="1:6" ht="12.75" customHeight="1" x14ac:dyDescent="0.2">
      <c r="A101" s="4" t="str">
        <f>MSRP_spreadsheet!A101</f>
        <v>heat exchanger</v>
      </c>
      <c r="B101" s="4"/>
      <c r="C101" s="4"/>
      <c r="D101" s="4"/>
      <c r="E101" s="4"/>
      <c r="F101" s="4"/>
    </row>
    <row r="102" spans="1:6" ht="12.75" customHeight="1" x14ac:dyDescent="0.2">
      <c r="A102" s="12" t="s">
        <v>93</v>
      </c>
      <c r="B102" s="4"/>
      <c r="C102" s="4"/>
      <c r="D102" s="12"/>
      <c r="E102" s="4"/>
      <c r="F102" s="4"/>
    </row>
    <row r="103" spans="1:6" ht="12.75" customHeight="1" x14ac:dyDescent="0.2">
      <c r="A103" s="12" t="s">
        <v>94</v>
      </c>
      <c r="B103" s="4"/>
      <c r="C103" s="4"/>
      <c r="D103" s="12"/>
      <c r="E103" s="4"/>
      <c r="F103" s="4"/>
    </row>
    <row r="104" spans="1:6" ht="12.75" customHeight="1" x14ac:dyDescent="0.2">
      <c r="A104" s="12" t="s">
        <v>95</v>
      </c>
      <c r="B104" s="12"/>
      <c r="C104" s="4"/>
      <c r="D104" s="12"/>
      <c r="E104" s="4"/>
      <c r="F104" s="4"/>
    </row>
    <row r="105" spans="1:6" ht="12.75" customHeight="1" x14ac:dyDescent="0.2">
      <c r="A105" s="12" t="s">
        <v>38</v>
      </c>
      <c r="B105" s="12"/>
      <c r="C105" s="4"/>
      <c r="D105" s="12"/>
      <c r="E105" s="4"/>
      <c r="F105" s="4"/>
    </row>
    <row r="106" spans="1:6" ht="12.75" customHeight="1" x14ac:dyDescent="0.2">
      <c r="A106" s="4"/>
      <c r="B106" s="4"/>
      <c r="C106" s="4"/>
      <c r="D106" s="4"/>
      <c r="E106" s="4"/>
      <c r="F106" s="4"/>
    </row>
    <row r="107" spans="1:6" ht="12.75" customHeight="1" x14ac:dyDescent="0.2">
      <c r="A107" s="10" t="str">
        <f>MSRP_spreadsheet!A107</f>
        <v>Noise/Vibration/Harshness</v>
      </c>
      <c r="B107" s="4"/>
      <c r="C107" s="4"/>
      <c r="D107" s="4"/>
      <c r="E107" s="4"/>
      <c r="F107" s="4"/>
    </row>
    <row r="108" spans="1:6" ht="12.75" customHeight="1" x14ac:dyDescent="0.2">
      <c r="A108" s="4" t="str">
        <f>MSRP_spreadsheet!A108</f>
        <v>skirting</v>
      </c>
      <c r="B108" s="4"/>
      <c r="C108" s="4"/>
      <c r="D108" s="4"/>
      <c r="E108" s="4"/>
      <c r="F108" s="4"/>
    </row>
    <row r="109" spans="1:6" ht="12.75" customHeight="1" x14ac:dyDescent="0.2">
      <c r="A109" s="4" t="str">
        <f>MSRP_spreadsheet!A109</f>
        <v>hood lining</v>
      </c>
      <c r="B109" s="4"/>
      <c r="C109" s="4"/>
      <c r="D109" s="4"/>
      <c r="E109" s="4"/>
      <c r="F109" s="4"/>
    </row>
    <row r="110" spans="1:6" ht="12.75" customHeight="1" x14ac:dyDescent="0.2">
      <c r="A110" s="4" t="str">
        <f>MSRP_spreadsheet!A110</f>
        <v>tunnel lining</v>
      </c>
      <c r="B110" s="4"/>
      <c r="C110" s="4"/>
      <c r="D110" s="4"/>
      <c r="E110" s="4"/>
      <c r="F110" s="4"/>
    </row>
    <row r="111" spans="1:6" ht="12.75" customHeight="1" x14ac:dyDescent="0.2">
      <c r="A111" s="4" t="str">
        <f>MSRP_spreadsheet!A111</f>
        <v>fiberglass packing</v>
      </c>
      <c r="B111" s="4"/>
      <c r="C111" s="4"/>
      <c r="D111" s="4"/>
      <c r="E111" s="4"/>
      <c r="F111" s="4"/>
    </row>
    <row r="112" spans="1:6" ht="12.75" customHeight="1" x14ac:dyDescent="0.2">
      <c r="A112" s="4" t="str">
        <f>MSRP_spreadsheet!A112</f>
        <v>other</v>
      </c>
      <c r="B112" s="4"/>
      <c r="C112" s="4"/>
      <c r="D112" s="4"/>
      <c r="E112" s="4"/>
      <c r="F112" s="4"/>
    </row>
    <row r="113" spans="1:6" ht="12.75" customHeight="1" x14ac:dyDescent="0.2">
      <c r="A113" s="4"/>
      <c r="B113" s="4"/>
      <c r="C113" s="4"/>
      <c r="D113" s="4"/>
      <c r="E113" s="4"/>
      <c r="F113" s="4"/>
    </row>
    <row r="114" spans="1:6" ht="12.75" customHeight="1" x14ac:dyDescent="0.2">
      <c r="A114" s="10" t="str">
        <f>MSRP_spreadsheet!A114</f>
        <v>Chassis</v>
      </c>
      <c r="B114" s="4"/>
      <c r="C114" s="4"/>
      <c r="D114" s="4"/>
      <c r="E114" s="4"/>
      <c r="F114" s="4"/>
    </row>
    <row r="115" spans="1:6" ht="12.75" customHeight="1" x14ac:dyDescent="0.2">
      <c r="A115" s="4" t="str">
        <f>MSRP_spreadsheet!A115</f>
        <v>bulkhead modification</v>
      </c>
      <c r="B115" s="4"/>
      <c r="C115" s="4"/>
      <c r="D115" s="4"/>
      <c r="E115" s="4"/>
      <c r="F115" s="4"/>
    </row>
    <row r="116" spans="1:6" ht="12.75" customHeight="1" x14ac:dyDescent="0.2">
      <c r="A116" s="4" t="str">
        <f>MSRP_spreadsheet!A116</f>
        <v>tunnel modification</v>
      </c>
      <c r="B116" s="4"/>
      <c r="C116" s="4"/>
      <c r="D116" s="4"/>
      <c r="E116" s="4"/>
      <c r="F116" s="4"/>
    </row>
    <row r="117" spans="1:6" ht="12.75" customHeight="1" x14ac:dyDescent="0.2">
      <c r="A117" s="4" t="str">
        <f>MSRP_spreadsheet!A117</f>
        <v>seat</v>
      </c>
      <c r="B117" s="4"/>
      <c r="C117" s="4"/>
      <c r="D117" s="4"/>
      <c r="E117" s="4"/>
      <c r="F117" s="4"/>
    </row>
    <row r="118" spans="1:6" ht="12.75" customHeight="1" x14ac:dyDescent="0.2">
      <c r="A118" s="4" t="str">
        <f>MSRP_spreadsheet!A118</f>
        <v>hood</v>
      </c>
      <c r="B118" s="12"/>
      <c r="C118" s="4"/>
      <c r="D118" s="12"/>
      <c r="E118" s="4"/>
      <c r="F118" s="4"/>
    </row>
    <row r="119" spans="1:6" ht="12.75" customHeight="1" x14ac:dyDescent="0.2">
      <c r="A119" s="4" t="str">
        <f>MSRP_spreadsheet!A119</f>
        <v>windshield</v>
      </c>
      <c r="B119" s="4"/>
      <c r="C119" s="4"/>
      <c r="D119" s="4"/>
      <c r="E119" s="4"/>
      <c r="F119" s="4"/>
    </row>
    <row r="120" spans="1:6" ht="12.75" customHeight="1" x14ac:dyDescent="0.2">
      <c r="A120" s="4"/>
      <c r="B120" s="4"/>
      <c r="C120" s="4"/>
      <c r="D120" s="4"/>
      <c r="E120" s="4"/>
      <c r="F120" s="4"/>
    </row>
    <row r="121" spans="1:6" ht="12.75" customHeight="1" x14ac:dyDescent="0.2">
      <c r="A121" s="4" t="str">
        <f>MSRP_spreadsheet!A120</f>
        <v>fuel tank</v>
      </c>
      <c r="B121" s="4"/>
      <c r="C121" s="4"/>
      <c r="D121" s="4"/>
      <c r="E121" s="4"/>
      <c r="F121" s="4"/>
    </row>
    <row r="122" spans="1:6" ht="12.75" customHeight="1" x14ac:dyDescent="0.2">
      <c r="A122" s="4" t="str">
        <f>MSRP_spreadsheet!A121</f>
        <v>battery box</v>
      </c>
      <c r="B122" s="4"/>
      <c r="C122" s="4"/>
      <c r="D122" s="4"/>
      <c r="E122" s="4"/>
      <c r="F122" s="4"/>
    </row>
    <row r="123" spans="1:6" ht="12.75" customHeight="1" x14ac:dyDescent="0.2">
      <c r="A123" s="4" t="str">
        <f>MSRP_spreadsheet!A122</f>
        <v>handlebars/hooks/risers</v>
      </c>
      <c r="B123" s="4"/>
      <c r="C123" s="4"/>
      <c r="D123" s="4"/>
      <c r="E123" s="4"/>
      <c r="F123" s="4"/>
    </row>
    <row r="124" spans="1:6" ht="12.75" customHeight="1" x14ac:dyDescent="0.2">
      <c r="A124" s="4" t="str">
        <f>MSRP_spreadsheet!A123</f>
        <v>hand guards</v>
      </c>
      <c r="B124" s="4"/>
      <c r="C124" s="4"/>
      <c r="D124" s="12"/>
      <c r="E124" s="4"/>
      <c r="F124" s="4"/>
    </row>
    <row r="125" spans="1:6" ht="12.75" customHeight="1" x14ac:dyDescent="0.2">
      <c r="A125" s="4" t="str">
        <f>MSRP_spreadsheet!A124</f>
        <v>throttle</v>
      </c>
      <c r="B125" s="4"/>
      <c r="C125" s="4"/>
      <c r="D125" s="4"/>
      <c r="E125" s="4"/>
      <c r="F125" s="4"/>
    </row>
    <row r="126" spans="1:6" ht="12.75" customHeight="1" x14ac:dyDescent="0.2">
      <c r="A126" s="4" t="str">
        <f>MSRP_spreadsheet!A125</f>
        <v>brake system</v>
      </c>
      <c r="B126" s="4"/>
      <c r="C126" s="4"/>
      <c r="D126" s="4"/>
      <c r="E126" s="4"/>
      <c r="F126" s="4"/>
    </row>
    <row r="127" spans="1:6" ht="12.75" customHeight="1" x14ac:dyDescent="0.2">
      <c r="A127" s="4" t="str">
        <f>MSRP_spreadsheet!A126</f>
        <v>heated grips</v>
      </c>
      <c r="B127" s="4"/>
      <c r="C127" s="4"/>
      <c r="D127" s="4"/>
      <c r="E127" s="4"/>
      <c r="F127" s="4"/>
    </row>
    <row r="128" spans="1:6" ht="12.75" customHeight="1" x14ac:dyDescent="0.2">
      <c r="A128" s="4" t="str">
        <f>MSRP_spreadsheet!A127</f>
        <v>fabrication</v>
      </c>
      <c r="B128" s="4"/>
      <c r="C128" s="4"/>
      <c r="D128" s="4"/>
      <c r="E128" s="4"/>
      <c r="F128" s="4"/>
    </row>
    <row r="129" spans="1:6" ht="12.75" customHeight="1" x14ac:dyDescent="0.2">
      <c r="A129" s="4" t="str">
        <f>MSRP_spreadsheet!A128</f>
        <v>other</v>
      </c>
      <c r="B129" s="4"/>
      <c r="C129" s="4"/>
      <c r="D129" s="4"/>
      <c r="E129" s="4"/>
      <c r="F129" s="4"/>
    </row>
    <row r="130" spans="1:6" ht="12.75" customHeight="1" x14ac:dyDescent="0.2">
      <c r="A130" s="4"/>
      <c r="B130" s="4"/>
      <c r="C130" s="4"/>
      <c r="D130" s="4"/>
      <c r="E130" s="4"/>
      <c r="F130" s="4"/>
    </row>
    <row r="131" spans="1:6" ht="12.75" customHeight="1" x14ac:dyDescent="0.2">
      <c r="A131" s="10" t="str">
        <f>MSRP_spreadsheet!A130</f>
        <v>Electrical</v>
      </c>
      <c r="B131" s="4"/>
      <c r="C131" s="4"/>
      <c r="D131" s="4"/>
      <c r="E131" s="4"/>
      <c r="F131" s="4"/>
    </row>
    <row r="132" spans="1:6" ht="12.75" customHeight="1" x14ac:dyDescent="0.2">
      <c r="A132" s="4" t="str">
        <f>MSRP_spreadsheet!A131</f>
        <v>battery(s)</v>
      </c>
      <c r="B132" s="4"/>
      <c r="C132" s="4"/>
      <c r="D132" s="12"/>
      <c r="E132" s="4"/>
      <c r="F132" s="4"/>
    </row>
    <row r="133" spans="1:6" ht="12.75" customHeight="1" x14ac:dyDescent="0.2">
      <c r="A133" s="4" t="str">
        <f>MSRP_spreadsheet!A132</f>
        <v>switches</v>
      </c>
      <c r="B133" s="4"/>
      <c r="C133" s="4"/>
      <c r="D133" s="12"/>
      <c r="E133" s="4"/>
      <c r="F133" s="4"/>
    </row>
    <row r="134" spans="1:6" ht="12.75" customHeight="1" x14ac:dyDescent="0.2">
      <c r="A134" s="4" t="str">
        <f>MSRP_spreadsheet!A133</f>
        <v>connectors</v>
      </c>
      <c r="B134" s="4"/>
      <c r="C134" s="4"/>
      <c r="D134" s="4"/>
      <c r="E134" s="4"/>
      <c r="F134" s="4"/>
    </row>
    <row r="135" spans="1:6" ht="12.75" customHeight="1" x14ac:dyDescent="0.2">
      <c r="A135" s="4" t="str">
        <f>MSRP_spreadsheet!A134</f>
        <v>fuses</v>
      </c>
      <c r="B135" s="4"/>
      <c r="C135" s="4"/>
      <c r="D135" s="4"/>
      <c r="E135" s="4"/>
      <c r="F135" s="4"/>
    </row>
    <row r="136" spans="1:6" ht="12.75" customHeight="1" x14ac:dyDescent="0.2">
      <c r="A136" s="4" t="str">
        <f>MSRP_spreadsheet!A135</f>
        <v>wire/cable</v>
      </c>
      <c r="B136" s="4"/>
      <c r="C136" s="4"/>
      <c r="D136" s="12"/>
      <c r="E136" s="4"/>
      <c r="F136" s="4"/>
    </row>
    <row r="137" spans="1:6" ht="12.75" customHeight="1" x14ac:dyDescent="0.2">
      <c r="A137" s="4" t="str">
        <f>MSRP_spreadsheet!A136</f>
        <v>lighting</v>
      </c>
      <c r="B137" s="4"/>
      <c r="C137" s="4"/>
      <c r="D137" s="12"/>
      <c r="E137" s="4"/>
      <c r="F137" s="4"/>
    </row>
    <row r="138" spans="1:6" ht="12.75" customHeight="1" x14ac:dyDescent="0.2">
      <c r="A138" s="4" t="str">
        <f>MSRP_spreadsheet!A137</f>
        <v>alternator</v>
      </c>
      <c r="B138" s="4"/>
      <c r="C138" s="4"/>
      <c r="D138" s="4"/>
      <c r="E138" s="4"/>
      <c r="F138" s="4"/>
    </row>
    <row r="139" spans="1:6" ht="12.75" customHeight="1" x14ac:dyDescent="0.2">
      <c r="A139" s="4" t="str">
        <f>MSRP_spreadsheet!A138</f>
        <v>contactor</v>
      </c>
      <c r="B139" s="4"/>
      <c r="C139" s="4"/>
      <c r="D139" s="4"/>
      <c r="E139" s="4"/>
      <c r="F139" s="4"/>
    </row>
    <row r="140" spans="1:6" ht="12.75" customHeight="1" x14ac:dyDescent="0.2">
      <c r="A140" s="4" t="str">
        <f>MSRP_spreadsheet!A139</f>
        <v>motor controller</v>
      </c>
      <c r="B140" s="4"/>
      <c r="C140" s="4"/>
      <c r="D140" s="4"/>
      <c r="E140" s="4"/>
      <c r="F140" s="4"/>
    </row>
    <row r="141" spans="1:6" ht="12.75" customHeight="1" x14ac:dyDescent="0.2">
      <c r="A141" s="4" t="str">
        <f>MSRP_spreadsheet!A140</f>
        <v>injector controller</v>
      </c>
      <c r="B141" s="4"/>
      <c r="C141" s="4"/>
      <c r="D141" s="4"/>
      <c r="E141" s="4"/>
      <c r="F141" s="4"/>
    </row>
    <row r="142" spans="1:6" ht="12.75" customHeight="1" x14ac:dyDescent="0.2">
      <c r="A142" s="4" t="str">
        <f>MSRP_spreadsheet!A141</f>
        <v>boost controller</v>
      </c>
      <c r="B142" s="4"/>
      <c r="C142" s="4"/>
      <c r="D142" s="4"/>
      <c r="E142" s="4"/>
      <c r="F142" s="4"/>
    </row>
    <row r="143" spans="1:6" ht="12.75" customHeight="1" x14ac:dyDescent="0.2">
      <c r="A143" s="4" t="str">
        <f>MSRP_spreadsheet!A142</f>
        <v>exhaust gas temperature (EGT) sensor</v>
      </c>
      <c r="B143" s="4"/>
      <c r="C143" s="4"/>
      <c r="D143" s="4"/>
      <c r="E143" s="4"/>
      <c r="F143" s="4"/>
    </row>
    <row r="144" spans="1:6" ht="12.75" customHeight="1" x14ac:dyDescent="0.2">
      <c r="A144" s="4" t="str">
        <f>MSRP_spreadsheet!A144</f>
        <v>general sensor(s)</v>
      </c>
      <c r="B144" s="4"/>
      <c r="C144" s="4"/>
      <c r="D144" s="12"/>
      <c r="E144" s="4"/>
      <c r="F144" s="4"/>
    </row>
    <row r="145" spans="1:6" ht="12.75" customHeight="1" x14ac:dyDescent="0.2">
      <c r="A145" s="4" t="str">
        <f>MSRP_spreadsheet!A145</f>
        <v>engine calibration hardware</v>
      </c>
      <c r="B145" s="4"/>
      <c r="C145" s="4"/>
      <c r="D145" s="4"/>
      <c r="E145" s="4"/>
      <c r="F145" s="4"/>
    </row>
    <row r="146" spans="1:6" ht="12.75" customHeight="1" x14ac:dyDescent="0.2">
      <c r="A146" s="4" t="str">
        <f>MSRP_spreadsheet!A146</f>
        <v>engine calibration software</v>
      </c>
      <c r="B146" s="4"/>
      <c r="C146" s="4"/>
      <c r="D146" s="4"/>
      <c r="E146" s="4"/>
      <c r="F146" s="4"/>
    </row>
    <row r="147" spans="1:6" ht="12.75" customHeight="1" x14ac:dyDescent="0.2">
      <c r="A147" s="4" t="str">
        <f>MSRP_spreadsheet!A147</f>
        <v>fabrication</v>
      </c>
      <c r="B147" s="4"/>
      <c r="C147" s="4"/>
      <c r="D147" s="4"/>
      <c r="E147" s="4"/>
      <c r="F147" s="4"/>
    </row>
    <row r="148" spans="1:6" ht="12.75" customHeight="1" x14ac:dyDescent="0.2">
      <c r="A148" s="4" t="e">
        <f>#REF!</f>
        <v>#REF!</v>
      </c>
      <c r="B148" s="4"/>
      <c r="C148" s="4"/>
      <c r="D148" s="4"/>
      <c r="E148" s="4"/>
      <c r="F148" s="4"/>
    </row>
    <row r="149" spans="1:6" ht="12.75" customHeight="1" x14ac:dyDescent="0.2">
      <c r="A149" s="4"/>
      <c r="B149" s="4"/>
      <c r="C149" s="4"/>
      <c r="D149" s="4"/>
      <c r="E149" s="4"/>
      <c r="F149" s="4"/>
    </row>
    <row r="150" spans="1:6" ht="12.75" customHeight="1" x14ac:dyDescent="0.2">
      <c r="A150" s="11" t="s">
        <v>97</v>
      </c>
      <c r="B150">
        <f t="shared" ref="B150:F150" si="0">SUM(B4:B148)</f>
        <v>0</v>
      </c>
      <c r="C150">
        <f t="shared" si="0"/>
        <v>0</v>
      </c>
      <c r="D150">
        <f t="shared" si="0"/>
        <v>0</v>
      </c>
      <c r="E150" s="11">
        <f t="shared" si="0"/>
        <v>0</v>
      </c>
      <c r="F150">
        <f t="shared" si="0"/>
        <v>0</v>
      </c>
    </row>
    <row r="151" spans="1:6" ht="12.75" customHeight="1" x14ac:dyDescent="0.2"/>
    <row r="152" spans="1:6" ht="12.75" customHeight="1" x14ac:dyDescent="0.2">
      <c r="E152" s="11" t="s">
        <v>98</v>
      </c>
      <c r="F152">
        <f>SUM(B150:F150)</f>
        <v>0</v>
      </c>
    </row>
    <row r="153" spans="1:6" ht="12.75" customHeight="1" x14ac:dyDescent="0.2"/>
    <row r="154" spans="1:6" ht="12.75" customHeight="1" x14ac:dyDescent="0.2"/>
    <row r="155" spans="1:6" ht="12.75" customHeight="1" x14ac:dyDescent="0.2"/>
    <row r="156" spans="1:6" ht="12.75" customHeight="1" x14ac:dyDescent="0.2"/>
    <row r="157" spans="1:6" ht="12.75" customHeight="1" x14ac:dyDescent="0.2"/>
    <row r="158" spans="1:6" ht="12.75" customHeight="1" x14ac:dyDescent="0.2"/>
    <row r="159" spans="1:6" ht="12.75" customHeight="1" x14ac:dyDescent="0.2"/>
    <row r="160" spans="1:6"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sheetData>
  <mergeCells count="1">
    <mergeCell ref="B1:F1"/>
  </mergeCells>
  <pageMargins left="0.25" right="0.25" top="1" bottom="0.5" header="0" footer="0"/>
  <pageSetup orientation="landscape"/>
  <headerFooter>
    <oddHeader>&amp;C[Insert School Name] SAE 2008 Clean Snowmobile Challenge MSRP - Supporting Calculations</oddHeader>
    <oddFooter>&amp;CPage &amp;P of &amp;R&amp;D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1221"/>
  <sheetViews>
    <sheetView tabSelected="1" topLeftCell="A204" zoomScale="86" zoomScaleNormal="35" workbookViewId="0">
      <selection activeCell="B157" sqref="B157"/>
    </sheetView>
  </sheetViews>
  <sheetFormatPr defaultColWidth="14.42578125" defaultRowHeight="15" customHeight="1" x14ac:dyDescent="0.2"/>
  <cols>
    <col min="1" max="1" width="26.42578125" customWidth="1"/>
    <col min="2" max="2" width="22.140625" customWidth="1"/>
    <col min="3" max="3" width="46.5703125" customWidth="1"/>
    <col min="4" max="9" width="8.7109375" customWidth="1"/>
  </cols>
  <sheetData>
    <row r="1" spans="1:3" ht="12.75" customHeight="1" x14ac:dyDescent="0.2">
      <c r="A1" t="s">
        <v>8</v>
      </c>
      <c r="B1" t="s">
        <v>9</v>
      </c>
      <c r="C1" t="s">
        <v>148</v>
      </c>
    </row>
    <row r="2" spans="1:3" ht="192.75" customHeight="1" x14ac:dyDescent="0.2">
      <c r="A2" t="s">
        <v>10</v>
      </c>
      <c r="B2">
        <v>8519.4</v>
      </c>
      <c r="C2" s="31" t="s">
        <v>198</v>
      </c>
    </row>
    <row r="3" spans="1:3" ht="12.75" customHeight="1" x14ac:dyDescent="0.2"/>
    <row r="4" spans="1:3" ht="12.75" customHeight="1" x14ac:dyDescent="0.2"/>
    <row r="5" spans="1:3" ht="12.75" customHeight="1" x14ac:dyDescent="0.2"/>
    <row r="6" spans="1:3" ht="12.75" customHeight="1" x14ac:dyDescent="0.2"/>
    <row r="7" spans="1:3" ht="12.75" customHeight="1" x14ac:dyDescent="0.2"/>
    <row r="8" spans="1:3" ht="12.75" customHeight="1" x14ac:dyDescent="0.2"/>
    <row r="9" spans="1:3" ht="12.75" customHeight="1" x14ac:dyDescent="0.2"/>
    <row r="10" spans="1:3" ht="12.75" customHeight="1" x14ac:dyDescent="0.2">
      <c r="B10" s="11"/>
    </row>
    <row r="11" spans="1:3" ht="12.75" customHeight="1" x14ac:dyDescent="0.2"/>
    <row r="12" spans="1:3" ht="12.75" customHeight="1" x14ac:dyDescent="0.2"/>
    <row r="13" spans="1:3" ht="12.75" customHeight="1" x14ac:dyDescent="0.2"/>
    <row r="14" spans="1:3" ht="12.75" customHeight="1" x14ac:dyDescent="0.2"/>
    <row r="15" spans="1:3" ht="12.75" customHeight="1" x14ac:dyDescent="0.2"/>
    <row r="16" spans="1: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3" ht="12.75" customHeight="1" x14ac:dyDescent="0.2"/>
    <row r="34" spans="1:3" ht="12.75" customHeight="1" x14ac:dyDescent="0.2"/>
    <row r="35" spans="1:3" ht="12.75" customHeight="1" x14ac:dyDescent="0.2"/>
    <row r="36" spans="1:3" ht="12.75" customHeight="1" x14ac:dyDescent="0.2"/>
    <row r="37" spans="1:3" ht="12.75" customHeight="1" x14ac:dyDescent="0.2"/>
    <row r="38" spans="1:3" ht="12.75" customHeight="1" x14ac:dyDescent="0.2"/>
    <row r="39" spans="1:3" ht="141.75" customHeight="1" x14ac:dyDescent="0.2">
      <c r="A39" t="s">
        <v>149</v>
      </c>
      <c r="B39">
        <v>2873</v>
      </c>
      <c r="C39" s="31" t="s">
        <v>151</v>
      </c>
    </row>
    <row r="40" spans="1:3" ht="12.75" customHeight="1" x14ac:dyDescent="0.2"/>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1:3" ht="12.75" customHeight="1" x14ac:dyDescent="0.2"/>
    <row r="66" spans="1:3" ht="12.75" customHeight="1" x14ac:dyDescent="0.2"/>
    <row r="67" spans="1:3" ht="12.75" customHeight="1" x14ac:dyDescent="0.2">
      <c r="A67" s="33"/>
    </row>
    <row r="68" spans="1:3" ht="94.5" customHeight="1" x14ac:dyDescent="0.2">
      <c r="A68" s="33" t="s">
        <v>152</v>
      </c>
      <c r="B68">
        <v>82.5</v>
      </c>
      <c r="C68" s="31" t="s">
        <v>153</v>
      </c>
    </row>
    <row r="69" spans="1:3" ht="15" customHeight="1" x14ac:dyDescent="0.2">
      <c r="A69" s="33"/>
      <c r="C69" s="31"/>
    </row>
    <row r="70" spans="1:3" ht="126" customHeight="1" x14ac:dyDescent="0.2">
      <c r="A70" s="33" t="s">
        <v>154</v>
      </c>
      <c r="B70" s="35">
        <v>46</v>
      </c>
      <c r="C70" s="31" t="s">
        <v>155</v>
      </c>
    </row>
    <row r="71" spans="1:3" ht="12.75" customHeight="1" x14ac:dyDescent="0.2"/>
    <row r="72" spans="1:3" ht="162.75" customHeight="1" x14ac:dyDescent="0.2">
      <c r="A72" s="33" t="s">
        <v>156</v>
      </c>
      <c r="B72" s="35">
        <v>142</v>
      </c>
      <c r="C72" s="31" t="s">
        <v>195</v>
      </c>
    </row>
    <row r="73" spans="1:3" ht="13.5" customHeight="1" x14ac:dyDescent="0.2">
      <c r="A73" s="33"/>
    </row>
    <row r="74" spans="1:3" ht="13.5" customHeight="1" x14ac:dyDescent="0.2">
      <c r="A74" s="33"/>
    </row>
    <row r="75" spans="1:3" ht="13.5" customHeight="1" x14ac:dyDescent="0.2">
      <c r="A75" s="33"/>
    </row>
    <row r="76" spans="1:3" ht="13.5" customHeight="1" x14ac:dyDescent="0.2">
      <c r="A76" s="33"/>
    </row>
    <row r="77" spans="1:3" ht="13.5" customHeight="1" x14ac:dyDescent="0.2">
      <c r="A77" s="33"/>
    </row>
    <row r="78" spans="1:3" ht="13.5" customHeight="1" x14ac:dyDescent="0.2">
      <c r="A78" s="33"/>
    </row>
    <row r="79" spans="1:3" ht="13.5" customHeight="1" x14ac:dyDescent="0.2">
      <c r="A79" s="33"/>
    </row>
    <row r="80" spans="1:3" ht="13.5" customHeight="1" x14ac:dyDescent="0.2">
      <c r="A80" s="33"/>
    </row>
    <row r="81" spans="1:3" ht="13.5" customHeight="1" x14ac:dyDescent="0.2">
      <c r="A81" s="33"/>
    </row>
    <row r="82" spans="1:3" ht="13.5" customHeight="1" x14ac:dyDescent="0.2">
      <c r="A82" s="33"/>
    </row>
    <row r="83" spans="1:3" ht="13.5" customHeight="1" x14ac:dyDescent="0.2">
      <c r="A83" s="33"/>
    </row>
    <row r="84" spans="1:3" ht="13.5" customHeight="1" x14ac:dyDescent="0.2">
      <c r="A84" s="33"/>
    </row>
    <row r="85" spans="1:3" ht="13.5" customHeight="1" x14ac:dyDescent="0.2">
      <c r="A85" s="33"/>
    </row>
    <row r="86" spans="1:3" ht="12.75" customHeight="1" x14ac:dyDescent="0.2"/>
    <row r="87" spans="1:3" ht="152.25" customHeight="1" x14ac:dyDescent="0.2">
      <c r="A87" s="33" t="s">
        <v>163</v>
      </c>
      <c r="B87">
        <v>18.829999999999998</v>
      </c>
      <c r="C87" s="31" t="s">
        <v>167</v>
      </c>
    </row>
    <row r="88" spans="1:3" ht="12.75" customHeight="1" x14ac:dyDescent="0.2"/>
    <row r="89" spans="1:3" ht="12.75" customHeight="1" x14ac:dyDescent="0.2"/>
    <row r="90" spans="1:3" ht="12.75" customHeight="1" x14ac:dyDescent="0.2"/>
    <row r="91" spans="1:3" ht="12.75" customHeight="1" x14ac:dyDescent="0.2"/>
    <row r="92" spans="1:3" ht="12.75" customHeight="1" x14ac:dyDescent="0.2"/>
    <row r="93" spans="1:3" ht="12.75" customHeight="1" x14ac:dyDescent="0.2"/>
    <row r="94" spans="1:3" ht="12.75" customHeight="1" x14ac:dyDescent="0.2"/>
    <row r="95" spans="1:3" ht="12.75" customHeight="1" x14ac:dyDescent="0.2"/>
    <row r="96" spans="1:3" ht="12.75" customHeight="1" x14ac:dyDescent="0.2"/>
    <row r="97" spans="1:3" ht="12.75" customHeight="1" x14ac:dyDescent="0.2"/>
    <row r="98" spans="1:3" ht="12.75" customHeight="1" x14ac:dyDescent="0.2"/>
    <row r="99" spans="1:3" ht="63" customHeight="1" x14ac:dyDescent="0.2">
      <c r="A99" s="33" t="s">
        <v>165</v>
      </c>
      <c r="B99" s="33" t="s">
        <v>166</v>
      </c>
      <c r="C99" s="31" t="s">
        <v>199</v>
      </c>
    </row>
    <row r="100" spans="1:3" ht="12.75" customHeight="1" x14ac:dyDescent="0.2">
      <c r="B100" s="35"/>
    </row>
    <row r="101" spans="1:3" ht="12.75" customHeight="1" x14ac:dyDescent="0.2"/>
    <row r="102" spans="1:3" ht="12.75" customHeight="1" x14ac:dyDescent="0.2"/>
    <row r="103" spans="1:3" ht="12.75" customHeight="1" x14ac:dyDescent="0.2"/>
    <row r="104" spans="1:3" ht="12.75" customHeight="1" x14ac:dyDescent="0.2"/>
    <row r="105" spans="1:3" ht="12.75" customHeight="1" x14ac:dyDescent="0.2"/>
    <row r="106" spans="1:3" ht="12.75" customHeight="1" x14ac:dyDescent="0.2"/>
    <row r="107" spans="1:3" ht="12.75" customHeight="1" x14ac:dyDescent="0.2"/>
    <row r="108" spans="1:3" ht="12.75" customHeight="1" x14ac:dyDescent="0.2"/>
    <row r="109" spans="1:3" ht="12.75" customHeight="1" x14ac:dyDescent="0.2"/>
    <row r="110" spans="1:3" ht="12.75" customHeight="1" x14ac:dyDescent="0.2"/>
    <row r="111" spans="1:3" ht="12.75" customHeight="1" x14ac:dyDescent="0.2"/>
    <row r="112" spans="1:3" ht="12.75" customHeight="1" x14ac:dyDescent="0.2"/>
    <row r="113" spans="1:3" ht="60" customHeight="1" x14ac:dyDescent="0.2">
      <c r="A113" s="33" t="s">
        <v>168</v>
      </c>
      <c r="B113">
        <v>66</v>
      </c>
      <c r="C113" s="31" t="s">
        <v>200</v>
      </c>
    </row>
    <row r="114" spans="1:3" ht="12.75" customHeight="1" x14ac:dyDescent="0.2"/>
    <row r="115" spans="1:3" ht="12.75" customHeight="1" x14ac:dyDescent="0.2"/>
    <row r="116" spans="1:3" ht="12.75" customHeight="1" x14ac:dyDescent="0.2"/>
    <row r="117" spans="1:3" ht="12.75" customHeight="1" x14ac:dyDescent="0.2"/>
    <row r="118" spans="1:3" ht="12.75" customHeight="1" x14ac:dyDescent="0.2"/>
    <row r="119" spans="1:3" ht="12.75" customHeight="1" x14ac:dyDescent="0.2"/>
    <row r="120" spans="1:3" ht="12.75" customHeight="1" x14ac:dyDescent="0.2"/>
    <row r="121" spans="1:3" ht="12.75" customHeight="1" x14ac:dyDescent="0.2"/>
    <row r="122" spans="1:3" ht="12.75" customHeight="1" x14ac:dyDescent="0.2"/>
    <row r="123" spans="1:3" ht="12.75" customHeight="1" x14ac:dyDescent="0.2"/>
    <row r="124" spans="1:3" ht="12.75" customHeight="1" x14ac:dyDescent="0.2"/>
    <row r="125" spans="1:3" ht="12.75" customHeight="1" x14ac:dyDescent="0.2"/>
    <row r="126" spans="1:3" ht="12.75" customHeight="1" x14ac:dyDescent="0.2"/>
    <row r="127" spans="1:3" ht="12.75" customHeight="1" x14ac:dyDescent="0.2"/>
    <row r="128" spans="1:3" ht="12.75" customHeight="1" x14ac:dyDescent="0.2"/>
    <row r="129" spans="1:3" ht="153" customHeight="1" x14ac:dyDescent="0.2">
      <c r="A129" s="33" t="s">
        <v>169</v>
      </c>
      <c r="B129">
        <v>274</v>
      </c>
      <c r="C129" s="31" t="s">
        <v>201</v>
      </c>
    </row>
    <row r="130" spans="1:3" ht="12.75" customHeight="1" x14ac:dyDescent="0.2">
      <c r="A130" s="33"/>
      <c r="C130" s="33"/>
    </row>
    <row r="131" spans="1:3" ht="12.75" customHeight="1" x14ac:dyDescent="0.2">
      <c r="A131" s="33"/>
      <c r="C131" s="33"/>
    </row>
    <row r="132" spans="1:3" ht="12.75" customHeight="1" x14ac:dyDescent="0.2">
      <c r="A132" s="33"/>
      <c r="C132" s="33"/>
    </row>
    <row r="133" spans="1:3" ht="12.75" customHeight="1" x14ac:dyDescent="0.2">
      <c r="A133" s="33"/>
      <c r="C133" s="33"/>
    </row>
    <row r="134" spans="1:3" ht="12.75" customHeight="1" x14ac:dyDescent="0.2">
      <c r="A134" s="33"/>
      <c r="C134" s="33"/>
    </row>
    <row r="135" spans="1:3" ht="12.75" customHeight="1" x14ac:dyDescent="0.2">
      <c r="A135" s="33"/>
      <c r="C135" s="33"/>
    </row>
    <row r="136" spans="1:3" ht="12.75" customHeight="1" x14ac:dyDescent="0.2">
      <c r="A136" s="33"/>
      <c r="C136" s="33"/>
    </row>
    <row r="137" spans="1:3" ht="12.75" customHeight="1" x14ac:dyDescent="0.2">
      <c r="A137" s="33"/>
      <c r="C137" s="33"/>
    </row>
    <row r="138" spans="1:3" ht="12.75" customHeight="1" x14ac:dyDescent="0.2">
      <c r="A138" s="33"/>
      <c r="C138" s="33"/>
    </row>
    <row r="139" spans="1:3" ht="12.75" customHeight="1" x14ac:dyDescent="0.2">
      <c r="A139" s="33"/>
      <c r="C139" s="33"/>
    </row>
    <row r="140" spans="1:3" ht="12.75" customHeight="1" x14ac:dyDescent="0.2">
      <c r="A140" s="33"/>
      <c r="C140" s="33"/>
    </row>
    <row r="141" spans="1:3" ht="12.75" customHeight="1" x14ac:dyDescent="0.2">
      <c r="A141" s="33"/>
      <c r="C141" s="33"/>
    </row>
    <row r="142" spans="1:3" ht="12.75" customHeight="1" x14ac:dyDescent="0.2">
      <c r="A142" s="33"/>
      <c r="C142" s="33"/>
    </row>
    <row r="143" spans="1:3" ht="12.75" customHeight="1" x14ac:dyDescent="0.2">
      <c r="A143" s="33"/>
      <c r="C143" s="33"/>
    </row>
    <row r="144" spans="1:3" ht="12.75" customHeight="1" x14ac:dyDescent="0.2">
      <c r="A144" s="33"/>
      <c r="C144" s="33"/>
    </row>
    <row r="145" spans="1:3" ht="12.75" customHeight="1" x14ac:dyDescent="0.2">
      <c r="A145" s="33"/>
      <c r="C145" s="33"/>
    </row>
    <row r="146" spans="1:3" ht="12.75" customHeight="1" x14ac:dyDescent="0.2">
      <c r="A146" s="33"/>
      <c r="C146" s="33"/>
    </row>
    <row r="147" spans="1:3" ht="12.75" customHeight="1" x14ac:dyDescent="0.2">
      <c r="A147" s="33"/>
      <c r="C147" s="33"/>
    </row>
    <row r="148" spans="1:3" ht="12.75" customHeight="1" x14ac:dyDescent="0.2">
      <c r="A148" s="33"/>
      <c r="C148" s="33"/>
    </row>
    <row r="149" spans="1:3" ht="12.75" customHeight="1" x14ac:dyDescent="0.2">
      <c r="A149" s="33"/>
      <c r="C149" s="33"/>
    </row>
    <row r="150" spans="1:3" ht="12.75" customHeight="1" x14ac:dyDescent="0.2">
      <c r="A150" s="33"/>
      <c r="C150" s="33"/>
    </row>
    <row r="151" spans="1:3" ht="14.25" customHeight="1" x14ac:dyDescent="0.2">
      <c r="A151" s="33"/>
      <c r="C151" s="33"/>
    </row>
    <row r="152" spans="1:3" ht="13.5" customHeight="1" x14ac:dyDescent="0.2">
      <c r="A152" s="33"/>
      <c r="C152" s="33"/>
    </row>
    <row r="153" spans="1:3" ht="12.75" customHeight="1" x14ac:dyDescent="0.2"/>
    <row r="154" spans="1:3" ht="12.75" customHeight="1" x14ac:dyDescent="0.2"/>
    <row r="155" spans="1:3" ht="210" customHeight="1" x14ac:dyDescent="0.2">
      <c r="A155" s="33" t="s">
        <v>170</v>
      </c>
      <c r="B155">
        <v>500</v>
      </c>
      <c r="C155" s="31" t="s">
        <v>223</v>
      </c>
    </row>
    <row r="156" spans="1:3" ht="12.75" customHeight="1" x14ac:dyDescent="0.2">
      <c r="A156" s="33"/>
    </row>
    <row r="157" spans="1:3" ht="12.75" customHeight="1" x14ac:dyDescent="0.2">
      <c r="A157" s="33"/>
    </row>
    <row r="158" spans="1:3" ht="12.75" customHeight="1" x14ac:dyDescent="0.2">
      <c r="A158" s="33"/>
    </row>
    <row r="159" spans="1:3" ht="12.75" customHeight="1" x14ac:dyDescent="0.2">
      <c r="A159" s="33"/>
    </row>
    <row r="160" spans="1:3" ht="12.75" customHeight="1" x14ac:dyDescent="0.2">
      <c r="A160" s="33"/>
    </row>
    <row r="161" spans="1:1" ht="12.75" customHeight="1" x14ac:dyDescent="0.2">
      <c r="A161" s="33"/>
    </row>
    <row r="162" spans="1:1" ht="12.75" customHeight="1" x14ac:dyDescent="0.2">
      <c r="A162" s="33"/>
    </row>
    <row r="163" spans="1:1" ht="12.75" customHeight="1" x14ac:dyDescent="0.2">
      <c r="A163" s="33"/>
    </row>
    <row r="164" spans="1:1" ht="12.75" customHeight="1" x14ac:dyDescent="0.2">
      <c r="A164" s="33"/>
    </row>
    <row r="165" spans="1:1" ht="12.75" customHeight="1" x14ac:dyDescent="0.2">
      <c r="A165" s="33"/>
    </row>
    <row r="166" spans="1:1" ht="12.75" customHeight="1" x14ac:dyDescent="0.2">
      <c r="A166" s="33"/>
    </row>
    <row r="167" spans="1:1" ht="12.75" customHeight="1" x14ac:dyDescent="0.2">
      <c r="A167" s="33"/>
    </row>
    <row r="168" spans="1:1" ht="12.75" customHeight="1" x14ac:dyDescent="0.2">
      <c r="A168" s="33"/>
    </row>
    <row r="169" spans="1:1" ht="12.75" customHeight="1" x14ac:dyDescent="0.2">
      <c r="A169" s="33"/>
    </row>
    <row r="170" spans="1:1" ht="12.75" customHeight="1" x14ac:dyDescent="0.2">
      <c r="A170" s="33"/>
    </row>
    <row r="171" spans="1:1" ht="12.75" customHeight="1" x14ac:dyDescent="0.2">
      <c r="A171" s="33"/>
    </row>
    <row r="172" spans="1:1" ht="12.75" customHeight="1" x14ac:dyDescent="0.2">
      <c r="A172" s="33"/>
    </row>
    <row r="173" spans="1:1" ht="12.75" customHeight="1" x14ac:dyDescent="0.2">
      <c r="A173" s="33"/>
    </row>
    <row r="174" spans="1:1" ht="12.75" customHeight="1" x14ac:dyDescent="0.2">
      <c r="A174" s="33"/>
    </row>
    <row r="175" spans="1:1" ht="12.75" customHeight="1" x14ac:dyDescent="0.2">
      <c r="A175" s="33"/>
    </row>
    <row r="176" spans="1:1" ht="12.75" customHeight="1" x14ac:dyDescent="0.2">
      <c r="A176" s="33"/>
    </row>
    <row r="177" spans="1:3" ht="12.75" customHeight="1" x14ac:dyDescent="0.2">
      <c r="A177" s="33"/>
    </row>
    <row r="178" spans="1:3" ht="12.75" customHeight="1" x14ac:dyDescent="0.2">
      <c r="A178" s="33"/>
    </row>
    <row r="179" spans="1:3" ht="12.75" customHeight="1" x14ac:dyDescent="0.2">
      <c r="A179" s="33"/>
    </row>
    <row r="180" spans="1:3" ht="12.75" customHeight="1" x14ac:dyDescent="0.2">
      <c r="A180" s="33"/>
    </row>
    <row r="181" spans="1:3" ht="12.75" customHeight="1" x14ac:dyDescent="0.2"/>
    <row r="182" spans="1:3" ht="12.75" customHeight="1" x14ac:dyDescent="0.2"/>
    <row r="183" spans="1:3" ht="81.75" customHeight="1" x14ac:dyDescent="0.2">
      <c r="A183" s="33" t="s">
        <v>171</v>
      </c>
      <c r="B183">
        <v>141</v>
      </c>
      <c r="C183" s="31" t="s">
        <v>204</v>
      </c>
    </row>
    <row r="184" spans="1:3" ht="12.75" customHeight="1" x14ac:dyDescent="0.2"/>
    <row r="185" spans="1:3" ht="12.75" customHeight="1" x14ac:dyDescent="0.2"/>
    <row r="186" spans="1:3" ht="12.75" customHeight="1" x14ac:dyDescent="0.2"/>
    <row r="187" spans="1:3" ht="12.75" customHeight="1" x14ac:dyDescent="0.2"/>
    <row r="188" spans="1:3" ht="12.75" customHeight="1" x14ac:dyDescent="0.2"/>
    <row r="189" spans="1:3" ht="12.75" customHeight="1" x14ac:dyDescent="0.2"/>
    <row r="190" spans="1:3" ht="12.75" customHeight="1" x14ac:dyDescent="0.2"/>
    <row r="191" spans="1:3" ht="12.75" customHeight="1" x14ac:dyDescent="0.2"/>
    <row r="192" spans="1:3" ht="12.75" customHeight="1" x14ac:dyDescent="0.2"/>
    <row r="193" spans="1:3" ht="12.75" customHeight="1" x14ac:dyDescent="0.2"/>
    <row r="194" spans="1:3" ht="12.75" customHeight="1" x14ac:dyDescent="0.2"/>
    <row r="195" spans="1:3" ht="12.75" customHeight="1" x14ac:dyDescent="0.2"/>
    <row r="196" spans="1:3" ht="12.75" customHeight="1" x14ac:dyDescent="0.2"/>
    <row r="197" spans="1:3" ht="12.75" customHeight="1" x14ac:dyDescent="0.2"/>
    <row r="198" spans="1:3" ht="12.75" customHeight="1" x14ac:dyDescent="0.2"/>
    <row r="199" spans="1:3" ht="12.75" customHeight="1" x14ac:dyDescent="0.2"/>
    <row r="200" spans="1:3" ht="12.75" customHeight="1" x14ac:dyDescent="0.2"/>
    <row r="201" spans="1:3" ht="12.75" customHeight="1" x14ac:dyDescent="0.2"/>
    <row r="202" spans="1:3" ht="12.75" customHeight="1" x14ac:dyDescent="0.2"/>
    <row r="203" spans="1:3" ht="12.75" customHeight="1" x14ac:dyDescent="0.2"/>
    <row r="204" spans="1:3" ht="93" customHeight="1" x14ac:dyDescent="0.2">
      <c r="A204" s="33" t="s">
        <v>172</v>
      </c>
      <c r="B204">
        <v>150</v>
      </c>
      <c r="C204" s="30" t="s">
        <v>209</v>
      </c>
    </row>
    <row r="205" spans="1:3" ht="12.75" customHeight="1" x14ac:dyDescent="0.2">
      <c r="A205" s="33"/>
      <c r="B205" s="33" t="s">
        <v>96</v>
      </c>
    </row>
    <row r="206" spans="1:3" ht="12.75" customHeight="1" x14ac:dyDescent="0.2"/>
    <row r="207" spans="1:3" ht="111.75" customHeight="1" x14ac:dyDescent="0.2">
      <c r="A207" s="33" t="s">
        <v>173</v>
      </c>
      <c r="B207">
        <v>475.5</v>
      </c>
      <c r="C207" s="31" t="s">
        <v>202</v>
      </c>
    </row>
    <row r="208" spans="1:3" ht="12.75" customHeight="1" x14ac:dyDescent="0.2">
      <c r="C208" s="33"/>
    </row>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spans="1:3" ht="12.75" customHeight="1" x14ac:dyDescent="0.2"/>
    <row r="226" spans="1:3" ht="12.75" customHeight="1" x14ac:dyDescent="0.2"/>
    <row r="227" spans="1:3" ht="12.75" customHeight="1" x14ac:dyDescent="0.2"/>
    <row r="228" spans="1:3" ht="12.75" customHeight="1" x14ac:dyDescent="0.2"/>
    <row r="229" spans="1:3" ht="12.75" customHeight="1" x14ac:dyDescent="0.2"/>
    <row r="230" spans="1:3" ht="12.75" customHeight="1" x14ac:dyDescent="0.2"/>
    <row r="231" spans="1:3" ht="12.75" customHeight="1" x14ac:dyDescent="0.2"/>
    <row r="232" spans="1:3" ht="12.75" customHeight="1" x14ac:dyDescent="0.2"/>
    <row r="233" spans="1:3" ht="101.25" customHeight="1" x14ac:dyDescent="0.2">
      <c r="A233" s="33" t="s">
        <v>176</v>
      </c>
      <c r="B233" s="35">
        <v>650</v>
      </c>
      <c r="C233" s="31" t="s">
        <v>219</v>
      </c>
    </row>
    <row r="234" spans="1:3" ht="12.75" customHeight="1" x14ac:dyDescent="0.2"/>
    <row r="235" spans="1:3" ht="12.75" customHeight="1" x14ac:dyDescent="0.2"/>
    <row r="236" spans="1:3" ht="12.75" customHeight="1" x14ac:dyDescent="0.2"/>
    <row r="237" spans="1:3" ht="12.75" customHeight="1" x14ac:dyDescent="0.2"/>
    <row r="238" spans="1:3" ht="12.75" customHeight="1" x14ac:dyDescent="0.2"/>
    <row r="239" spans="1:3" ht="12.75" customHeight="1" x14ac:dyDescent="0.2"/>
    <row r="240" spans="1:3" ht="12.75" customHeight="1" x14ac:dyDescent="0.2"/>
    <row r="241" spans="1:3" ht="12.75" customHeight="1" x14ac:dyDescent="0.2"/>
    <row r="242" spans="1:3" ht="12.75" customHeight="1" x14ac:dyDescent="0.2"/>
    <row r="243" spans="1:3" ht="12.75" customHeight="1" x14ac:dyDescent="0.2"/>
    <row r="244" spans="1:3" ht="12.75" customHeight="1" x14ac:dyDescent="0.2"/>
    <row r="245" spans="1:3" ht="12.75" customHeight="1" x14ac:dyDescent="0.2"/>
    <row r="246" spans="1:3" ht="12.75" customHeight="1" x14ac:dyDescent="0.2"/>
    <row r="247" spans="1:3" ht="12.75" customHeight="1" x14ac:dyDescent="0.2"/>
    <row r="248" spans="1:3" ht="12.75" customHeight="1" x14ac:dyDescent="0.2"/>
    <row r="249" spans="1:3" ht="12.75" customHeight="1" x14ac:dyDescent="0.2"/>
    <row r="250" spans="1:3" ht="12.75" customHeight="1" x14ac:dyDescent="0.2"/>
    <row r="251" spans="1:3" ht="115.5" customHeight="1" x14ac:dyDescent="0.2">
      <c r="A251" s="33" t="s">
        <v>177</v>
      </c>
      <c r="B251">
        <v>214</v>
      </c>
      <c r="C251" s="31" t="s">
        <v>193</v>
      </c>
    </row>
    <row r="252" spans="1:3" ht="12.75" customHeight="1" x14ac:dyDescent="0.2"/>
    <row r="253" spans="1:3" ht="12.75" customHeight="1" x14ac:dyDescent="0.2"/>
    <row r="254" spans="1:3" ht="12.75" customHeight="1" x14ac:dyDescent="0.2"/>
    <row r="255" spans="1:3" ht="12.75" customHeight="1" x14ac:dyDescent="0.2"/>
    <row r="256" spans="1:3" ht="12.75" customHeight="1" x14ac:dyDescent="0.2"/>
    <row r="257" spans="1:3" ht="12.75" customHeight="1" x14ac:dyDescent="0.2"/>
    <row r="258" spans="1:3" ht="12.75" customHeight="1" x14ac:dyDescent="0.2"/>
    <row r="259" spans="1:3" ht="12.75" customHeight="1" x14ac:dyDescent="0.2"/>
    <row r="260" spans="1:3" ht="12.75" customHeight="1" x14ac:dyDescent="0.2"/>
    <row r="261" spans="1:3" ht="12.75" customHeight="1" x14ac:dyDescent="0.2"/>
    <row r="262" spans="1:3" ht="12.75" customHeight="1" x14ac:dyDescent="0.2"/>
    <row r="263" spans="1:3" ht="12.75" customHeight="1" x14ac:dyDescent="0.2"/>
    <row r="264" spans="1:3" ht="12.75" customHeight="1" x14ac:dyDescent="0.2"/>
    <row r="265" spans="1:3" ht="12.75" customHeight="1" x14ac:dyDescent="0.2"/>
    <row r="266" spans="1:3" ht="12.75" customHeight="1" x14ac:dyDescent="0.2"/>
    <row r="267" spans="1:3" ht="12.75" customHeight="1" x14ac:dyDescent="0.2"/>
    <row r="268" spans="1:3" ht="12.75" customHeight="1" x14ac:dyDescent="0.2"/>
    <row r="269" spans="1:3" ht="12.75" customHeight="1" x14ac:dyDescent="0.2"/>
    <row r="270" spans="1:3" ht="112.5" customHeight="1" x14ac:dyDescent="0.2">
      <c r="A270" s="33" t="s">
        <v>178</v>
      </c>
      <c r="B270">
        <v>42.6</v>
      </c>
      <c r="C270" s="31" t="s">
        <v>196</v>
      </c>
    </row>
    <row r="271" spans="1:3" ht="12.75" customHeight="1" x14ac:dyDescent="0.2"/>
    <row r="272" spans="1:3" ht="12.75" customHeight="1" x14ac:dyDescent="0.2"/>
    <row r="273" spans="1:3" ht="12.75" customHeight="1" x14ac:dyDescent="0.2"/>
    <row r="274" spans="1:3" ht="12.75" customHeight="1" x14ac:dyDescent="0.2"/>
    <row r="275" spans="1:3" ht="12.75" customHeight="1" x14ac:dyDescent="0.2"/>
    <row r="276" spans="1:3" ht="12.75" customHeight="1" x14ac:dyDescent="0.2"/>
    <row r="277" spans="1:3" ht="12.75" customHeight="1" x14ac:dyDescent="0.2"/>
    <row r="278" spans="1:3" ht="12.75" customHeight="1" x14ac:dyDescent="0.2"/>
    <row r="279" spans="1:3" ht="12.75" customHeight="1" x14ac:dyDescent="0.2"/>
    <row r="280" spans="1:3" ht="12.75" customHeight="1" x14ac:dyDescent="0.2"/>
    <row r="281" spans="1:3" ht="12.75" customHeight="1" x14ac:dyDescent="0.2"/>
    <row r="282" spans="1:3" ht="12.75" customHeight="1" x14ac:dyDescent="0.2"/>
    <row r="283" spans="1:3" ht="126.75" customHeight="1" x14ac:dyDescent="0.2">
      <c r="A283" s="33" t="s">
        <v>180</v>
      </c>
      <c r="B283">
        <v>127.5</v>
      </c>
      <c r="C283" s="31" t="s">
        <v>192</v>
      </c>
    </row>
    <row r="284" spans="1:3" ht="12.75" customHeight="1" x14ac:dyDescent="0.2"/>
    <row r="285" spans="1:3" ht="12.75" customHeight="1" x14ac:dyDescent="0.2"/>
    <row r="286" spans="1:3" ht="124.5" customHeight="1" x14ac:dyDescent="0.2">
      <c r="A286" s="33" t="s">
        <v>182</v>
      </c>
      <c r="B286">
        <v>300</v>
      </c>
      <c r="C286" s="31" t="s">
        <v>203</v>
      </c>
    </row>
    <row r="287" spans="1:3" ht="12.75" customHeight="1" x14ac:dyDescent="0.2"/>
    <row r="288" spans="1:3" ht="12.75" customHeight="1" x14ac:dyDescent="0.2"/>
    <row r="289" spans="1:3" ht="226.5" customHeight="1" x14ac:dyDescent="0.2">
      <c r="A289" s="33" t="s">
        <v>181</v>
      </c>
      <c r="B289">
        <v>118.38</v>
      </c>
      <c r="C289" s="31" t="s">
        <v>197</v>
      </c>
    </row>
    <row r="290" spans="1:3" ht="12.75" customHeight="1" x14ac:dyDescent="0.2"/>
    <row r="291" spans="1:3" ht="12.75" customHeight="1" x14ac:dyDescent="0.2"/>
    <row r="292" spans="1:3" ht="12.75" customHeight="1" x14ac:dyDescent="0.2"/>
    <row r="293" spans="1:3" ht="12.75" customHeight="1" x14ac:dyDescent="0.2"/>
    <row r="294" spans="1:3" ht="12.75" customHeight="1" x14ac:dyDescent="0.2"/>
    <row r="295" spans="1:3" ht="12.75" customHeight="1" x14ac:dyDescent="0.2"/>
    <row r="296" spans="1:3" ht="12.75" customHeight="1" x14ac:dyDescent="0.2"/>
    <row r="297" spans="1:3" ht="12.75" customHeight="1" x14ac:dyDescent="0.2"/>
    <row r="298" spans="1:3" ht="12.75" customHeight="1" x14ac:dyDescent="0.2"/>
    <row r="299" spans="1:3" ht="12.75" customHeight="1" x14ac:dyDescent="0.2"/>
    <row r="300" spans="1:3" ht="12.75" customHeight="1" x14ac:dyDescent="0.2"/>
    <row r="301" spans="1:3" ht="12.75" customHeight="1" x14ac:dyDescent="0.2"/>
    <row r="302" spans="1:3" ht="12.75" customHeight="1" x14ac:dyDescent="0.2"/>
    <row r="303" spans="1:3" ht="12.75" customHeight="1" x14ac:dyDescent="0.2"/>
    <row r="304" spans="1:3"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spans="1:3" ht="12.75" customHeight="1" x14ac:dyDescent="0.2"/>
    <row r="322" spans="1:3" ht="12.75" customHeight="1" x14ac:dyDescent="0.2"/>
    <row r="323" spans="1:3" ht="12.75" customHeight="1" x14ac:dyDescent="0.2"/>
    <row r="324" spans="1:3" ht="145.5" customHeight="1" x14ac:dyDescent="0.2">
      <c r="A324" s="33" t="s">
        <v>183</v>
      </c>
      <c r="B324">
        <v>314</v>
      </c>
      <c r="C324" s="31" t="s">
        <v>210</v>
      </c>
    </row>
    <row r="325" spans="1:3" ht="12.75" customHeight="1" x14ac:dyDescent="0.2">
      <c r="A325" s="33"/>
      <c r="C325" s="33"/>
    </row>
    <row r="326" spans="1:3" ht="12.75" customHeight="1" x14ac:dyDescent="0.2">
      <c r="A326" s="33"/>
      <c r="C326" s="33"/>
    </row>
    <row r="327" spans="1:3" ht="12.75" customHeight="1" x14ac:dyDescent="0.2">
      <c r="A327" s="33"/>
      <c r="C327" s="33"/>
    </row>
    <row r="328" spans="1:3" ht="12.75" customHeight="1" x14ac:dyDescent="0.2">
      <c r="A328" s="33"/>
      <c r="C328" s="33"/>
    </row>
    <row r="329" spans="1:3" ht="12.75" customHeight="1" x14ac:dyDescent="0.2">
      <c r="A329" s="33"/>
      <c r="C329" s="33"/>
    </row>
    <row r="330" spans="1:3" ht="12.75" customHeight="1" x14ac:dyDescent="0.2">
      <c r="A330" s="33"/>
      <c r="C330" s="33"/>
    </row>
    <row r="331" spans="1:3" ht="12.75" customHeight="1" x14ac:dyDescent="0.2">
      <c r="A331" s="33"/>
      <c r="C331" s="33"/>
    </row>
    <row r="332" spans="1:3" ht="12.75" customHeight="1" x14ac:dyDescent="0.2">
      <c r="A332" s="33"/>
      <c r="C332" s="33"/>
    </row>
    <row r="333" spans="1:3" ht="12.75" customHeight="1" x14ac:dyDescent="0.2">
      <c r="A333" s="33"/>
      <c r="C333" s="33"/>
    </row>
    <row r="334" spans="1:3" ht="12.75" customHeight="1" x14ac:dyDescent="0.2">
      <c r="A334" s="33"/>
      <c r="C334" s="33"/>
    </row>
    <row r="335" spans="1:3" ht="12.75" customHeight="1" x14ac:dyDescent="0.2">
      <c r="A335" s="33"/>
      <c r="C335" s="33"/>
    </row>
    <row r="336" spans="1:3" ht="12.75" customHeight="1" x14ac:dyDescent="0.2">
      <c r="A336" s="33"/>
      <c r="C336" s="33"/>
    </row>
    <row r="337" spans="1:3" ht="12.75" customHeight="1" x14ac:dyDescent="0.2">
      <c r="A337" s="33"/>
      <c r="C337" s="33"/>
    </row>
    <row r="338" spans="1:3" ht="12.75" customHeight="1" x14ac:dyDescent="0.2">
      <c r="A338" s="33"/>
      <c r="C338" s="33"/>
    </row>
    <row r="339" spans="1:3" ht="12.75" customHeight="1" x14ac:dyDescent="0.2">
      <c r="A339" s="33"/>
      <c r="C339" s="33"/>
    </row>
    <row r="340" spans="1:3" ht="12.75" customHeight="1" x14ac:dyDescent="0.2">
      <c r="A340" s="33"/>
      <c r="C340" s="33"/>
    </row>
    <row r="341" spans="1:3" ht="12.75" customHeight="1" x14ac:dyDescent="0.2">
      <c r="A341" s="33"/>
      <c r="C341" s="33"/>
    </row>
    <row r="342" spans="1:3" ht="12.75" customHeight="1" x14ac:dyDescent="0.2"/>
    <row r="343" spans="1:3" ht="12.75" customHeight="1" x14ac:dyDescent="0.2"/>
    <row r="344" spans="1:3" ht="144.75" customHeight="1" x14ac:dyDescent="0.2">
      <c r="A344" s="33" t="s">
        <v>184</v>
      </c>
      <c r="B344">
        <v>160</v>
      </c>
      <c r="C344" s="31" t="s">
        <v>211</v>
      </c>
    </row>
    <row r="345" spans="1:3" ht="12.75" customHeight="1" x14ac:dyDescent="0.2">
      <c r="A345" s="33"/>
    </row>
    <row r="346" spans="1:3" ht="12.75" customHeight="1" x14ac:dyDescent="0.2">
      <c r="A346" s="33"/>
    </row>
    <row r="347" spans="1:3" ht="12.75" customHeight="1" x14ac:dyDescent="0.2">
      <c r="A347" s="33"/>
    </row>
    <row r="348" spans="1:3" ht="12.75" customHeight="1" x14ac:dyDescent="0.2">
      <c r="A348" s="33"/>
    </row>
    <row r="349" spans="1:3" ht="12.75" customHeight="1" x14ac:dyDescent="0.2">
      <c r="A349" s="33"/>
    </row>
    <row r="350" spans="1:3" ht="12.75" customHeight="1" x14ac:dyDescent="0.2">
      <c r="A350" s="33"/>
    </row>
    <row r="351" spans="1:3" ht="12.75" customHeight="1" x14ac:dyDescent="0.2">
      <c r="A351" s="33"/>
    </row>
    <row r="352" spans="1:3" ht="12.75" customHeight="1" x14ac:dyDescent="0.2">
      <c r="A352" s="33"/>
    </row>
    <row r="353" spans="1:3" ht="12.75" customHeight="1" x14ac:dyDescent="0.2">
      <c r="A353" s="33"/>
    </row>
    <row r="354" spans="1:3" ht="12.75" customHeight="1" x14ac:dyDescent="0.2">
      <c r="A354" s="33"/>
    </row>
    <row r="355" spans="1:3" ht="12.75" customHeight="1" x14ac:dyDescent="0.2">
      <c r="A355" s="33"/>
    </row>
    <row r="356" spans="1:3" ht="12.75" customHeight="1" x14ac:dyDescent="0.2">
      <c r="A356" s="33"/>
    </row>
    <row r="357" spans="1:3" ht="12.75" customHeight="1" x14ac:dyDescent="0.2">
      <c r="A357" s="33"/>
    </row>
    <row r="358" spans="1:3" ht="12.75" customHeight="1" x14ac:dyDescent="0.2">
      <c r="A358" s="33"/>
    </row>
    <row r="359" spans="1:3" ht="12.75" customHeight="1" x14ac:dyDescent="0.2">
      <c r="A359" s="33"/>
    </row>
    <row r="360" spans="1:3" ht="12.75" customHeight="1" x14ac:dyDescent="0.2">
      <c r="A360" s="33"/>
    </row>
    <row r="361" spans="1:3" ht="12.75" customHeight="1" x14ac:dyDescent="0.2">
      <c r="A361" s="33"/>
    </row>
    <row r="362" spans="1:3" ht="12.75" customHeight="1" x14ac:dyDescent="0.2">
      <c r="A362" s="33"/>
    </row>
    <row r="363" spans="1:3" ht="12.75" customHeight="1" x14ac:dyDescent="0.2">
      <c r="A363" s="33"/>
    </row>
    <row r="364" spans="1:3" ht="12.75" customHeight="1" x14ac:dyDescent="0.2"/>
    <row r="365" spans="1:3" ht="80.25" customHeight="1" x14ac:dyDescent="0.2">
      <c r="A365" s="33" t="s">
        <v>185</v>
      </c>
      <c r="B365">
        <v>157</v>
      </c>
      <c r="C365" s="31" t="s">
        <v>212</v>
      </c>
    </row>
    <row r="366" spans="1:3" ht="12.75" customHeight="1" x14ac:dyDescent="0.2">
      <c r="A366" s="33"/>
    </row>
    <row r="367" spans="1:3" ht="12.75" customHeight="1" x14ac:dyDescent="0.2">
      <c r="A367" s="33"/>
    </row>
    <row r="368" spans="1:3" ht="12.75" customHeight="1" x14ac:dyDescent="0.2">
      <c r="A368" s="33"/>
    </row>
    <row r="369" spans="1:3" ht="12.75" customHeight="1" x14ac:dyDescent="0.2">
      <c r="A369" s="33"/>
    </row>
    <row r="370" spans="1:3" ht="12.75" customHeight="1" x14ac:dyDescent="0.2">
      <c r="A370" s="33"/>
    </row>
    <row r="371" spans="1:3" ht="12.75" customHeight="1" x14ac:dyDescent="0.2">
      <c r="A371" s="33"/>
    </row>
    <row r="372" spans="1:3" ht="12.75" customHeight="1" x14ac:dyDescent="0.2">
      <c r="A372" s="33"/>
    </row>
    <row r="373" spans="1:3" ht="12.75" customHeight="1" x14ac:dyDescent="0.2">
      <c r="A373" s="33"/>
    </row>
    <row r="374" spans="1:3" ht="12.75" customHeight="1" x14ac:dyDescent="0.2">
      <c r="A374" s="33"/>
    </row>
    <row r="375" spans="1:3" ht="12.75" customHeight="1" x14ac:dyDescent="0.2">
      <c r="A375" s="33"/>
    </row>
    <row r="376" spans="1:3" ht="12.75" customHeight="1" x14ac:dyDescent="0.2">
      <c r="A376" s="33"/>
    </row>
    <row r="377" spans="1:3" ht="12.75" customHeight="1" x14ac:dyDescent="0.2">
      <c r="A377" s="33"/>
    </row>
    <row r="378" spans="1:3" ht="12.75" customHeight="1" x14ac:dyDescent="0.2">
      <c r="A378" s="33"/>
    </row>
    <row r="379" spans="1:3" ht="12.75" customHeight="1" x14ac:dyDescent="0.2">
      <c r="A379" s="33"/>
    </row>
    <row r="380" spans="1:3" ht="12.75" customHeight="1" x14ac:dyDescent="0.2">
      <c r="A380" s="33"/>
    </row>
    <row r="381" spans="1:3" ht="12.75" customHeight="1" x14ac:dyDescent="0.2"/>
    <row r="382" spans="1:3" ht="12.75" customHeight="1" x14ac:dyDescent="0.2"/>
    <row r="383" spans="1:3" ht="94.5" customHeight="1" x14ac:dyDescent="0.2">
      <c r="A383" s="33" t="s">
        <v>186</v>
      </c>
      <c r="B383">
        <v>121.45</v>
      </c>
      <c r="C383" s="31" t="s">
        <v>213</v>
      </c>
    </row>
    <row r="384" spans="1:3" ht="12.75" customHeight="1" x14ac:dyDescent="0.2">
      <c r="A384" s="33"/>
    </row>
    <row r="385" spans="1:3" ht="12.75" customHeight="1" x14ac:dyDescent="0.2">
      <c r="A385" s="33"/>
    </row>
    <row r="386" spans="1:3" ht="12.75" customHeight="1" x14ac:dyDescent="0.2">
      <c r="A386" s="33"/>
    </row>
    <row r="387" spans="1:3" ht="12.75" customHeight="1" x14ac:dyDescent="0.2">
      <c r="A387" s="33"/>
    </row>
    <row r="388" spans="1:3" ht="12.75" customHeight="1" x14ac:dyDescent="0.2">
      <c r="A388" s="33"/>
    </row>
    <row r="389" spans="1:3" ht="12.75" customHeight="1" x14ac:dyDescent="0.2">
      <c r="A389" s="33"/>
    </row>
    <row r="390" spans="1:3" ht="12.75" customHeight="1" x14ac:dyDescent="0.2">
      <c r="A390" s="33"/>
    </row>
    <row r="391" spans="1:3" ht="12.75" customHeight="1" x14ac:dyDescent="0.2">
      <c r="A391" s="33"/>
    </row>
    <row r="392" spans="1:3" ht="12.75" customHeight="1" x14ac:dyDescent="0.2">
      <c r="A392" s="33"/>
    </row>
    <row r="393" spans="1:3" ht="12.75" customHeight="1" x14ac:dyDescent="0.2">
      <c r="A393" s="33"/>
    </row>
    <row r="394" spans="1:3" ht="12.75" customHeight="1" x14ac:dyDescent="0.2">
      <c r="A394" s="33"/>
    </row>
    <row r="395" spans="1:3" ht="12.75" customHeight="1" x14ac:dyDescent="0.2">
      <c r="A395" s="33"/>
    </row>
    <row r="396" spans="1:3" ht="12.75" customHeight="1" x14ac:dyDescent="0.2">
      <c r="A396" s="33"/>
    </row>
    <row r="397" spans="1:3" ht="12.75" customHeight="1" x14ac:dyDescent="0.2"/>
    <row r="398" spans="1:3" ht="12.75" customHeight="1" x14ac:dyDescent="0.2"/>
    <row r="399" spans="1:3" ht="12.75" customHeight="1" x14ac:dyDescent="0.2"/>
    <row r="400" spans="1:3" ht="77.25" customHeight="1" x14ac:dyDescent="0.2">
      <c r="A400" s="33" t="s">
        <v>187</v>
      </c>
      <c r="B400">
        <v>88.39</v>
      </c>
      <c r="C400" s="31" t="s">
        <v>214</v>
      </c>
    </row>
    <row r="401" spans="1:3" ht="12.75" customHeight="1" x14ac:dyDescent="0.2">
      <c r="A401" s="33"/>
    </row>
    <row r="402" spans="1:3" ht="12.75" customHeight="1" x14ac:dyDescent="0.2">
      <c r="A402" s="33"/>
    </row>
    <row r="403" spans="1:3" ht="12.75" customHeight="1" x14ac:dyDescent="0.2">
      <c r="A403" s="33"/>
    </row>
    <row r="404" spans="1:3" ht="12.75" customHeight="1" x14ac:dyDescent="0.2">
      <c r="A404" s="33"/>
    </row>
    <row r="405" spans="1:3" ht="12.75" customHeight="1" x14ac:dyDescent="0.2">
      <c r="A405" s="33"/>
    </row>
    <row r="406" spans="1:3" ht="12.75" customHeight="1" x14ac:dyDescent="0.2">
      <c r="A406" s="33"/>
    </row>
    <row r="407" spans="1:3" ht="12.75" customHeight="1" x14ac:dyDescent="0.2">
      <c r="A407" s="33"/>
    </row>
    <row r="408" spans="1:3" ht="12.75" customHeight="1" x14ac:dyDescent="0.2">
      <c r="A408" s="33"/>
    </row>
    <row r="409" spans="1:3" ht="12.75" customHeight="1" x14ac:dyDescent="0.2">
      <c r="A409" s="33"/>
    </row>
    <row r="410" spans="1:3" ht="12.75" customHeight="1" x14ac:dyDescent="0.2">
      <c r="A410" s="33"/>
    </row>
    <row r="411" spans="1:3" ht="12.75" customHeight="1" x14ac:dyDescent="0.2">
      <c r="A411" s="33"/>
    </row>
    <row r="412" spans="1:3" ht="12.75" customHeight="1" x14ac:dyDescent="0.2">
      <c r="A412" s="33"/>
    </row>
    <row r="413" spans="1:3" ht="12.75" customHeight="1" x14ac:dyDescent="0.2">
      <c r="A413" s="33"/>
    </row>
    <row r="414" spans="1:3" ht="12.75" customHeight="1" x14ac:dyDescent="0.2"/>
    <row r="415" spans="1:3" ht="98.25" customHeight="1" x14ac:dyDescent="0.2">
      <c r="A415" s="33" t="s">
        <v>189</v>
      </c>
      <c r="B415" s="33">
        <v>168</v>
      </c>
      <c r="C415" s="31" t="s">
        <v>222</v>
      </c>
    </row>
    <row r="416" spans="1:3" ht="12.75" customHeight="1" x14ac:dyDescent="0.2">
      <c r="A416" s="33"/>
    </row>
    <row r="417" spans="1:3" ht="12.75" customHeight="1" x14ac:dyDescent="0.2"/>
    <row r="418" spans="1:3" ht="84" customHeight="1" x14ac:dyDescent="0.2">
      <c r="A418" s="33" t="s">
        <v>188</v>
      </c>
      <c r="B418">
        <v>80</v>
      </c>
      <c r="C418" s="31" t="s">
        <v>215</v>
      </c>
    </row>
    <row r="419" spans="1:3" ht="12.75" customHeight="1" x14ac:dyDescent="0.2">
      <c r="A419" s="33"/>
    </row>
    <row r="420" spans="1:3" ht="12.75" customHeight="1" x14ac:dyDescent="0.2">
      <c r="A420" s="33"/>
    </row>
    <row r="421" spans="1:3" ht="12.75" customHeight="1" x14ac:dyDescent="0.2">
      <c r="A421" s="33"/>
    </row>
    <row r="422" spans="1:3" ht="12.75" customHeight="1" x14ac:dyDescent="0.2">
      <c r="A422" s="33"/>
    </row>
    <row r="423" spans="1:3" ht="12.75" customHeight="1" x14ac:dyDescent="0.2">
      <c r="A423" s="33"/>
    </row>
    <row r="424" spans="1:3" ht="12.75" customHeight="1" x14ac:dyDescent="0.2">
      <c r="A424" s="33"/>
    </row>
    <row r="425" spans="1:3" ht="12.75" customHeight="1" x14ac:dyDescent="0.2">
      <c r="A425" s="33"/>
    </row>
    <row r="426" spans="1:3" ht="12.75" customHeight="1" x14ac:dyDescent="0.2">
      <c r="A426" s="33"/>
    </row>
    <row r="427" spans="1:3" ht="12.75" customHeight="1" x14ac:dyDescent="0.2">
      <c r="A427" s="33"/>
    </row>
    <row r="428" spans="1:3" ht="12.75" customHeight="1" x14ac:dyDescent="0.2">
      <c r="A428" s="33"/>
    </row>
    <row r="429" spans="1:3" ht="12.75" customHeight="1" x14ac:dyDescent="0.2">
      <c r="A429" s="33"/>
    </row>
    <row r="430" spans="1:3" ht="12.75" customHeight="1" x14ac:dyDescent="0.2"/>
    <row r="431" spans="1:3" ht="249.75" customHeight="1" x14ac:dyDescent="0.2">
      <c r="A431" s="33" t="s">
        <v>217</v>
      </c>
      <c r="B431">
        <v>2087</v>
      </c>
      <c r="C431" s="31" t="s">
        <v>220</v>
      </c>
    </row>
    <row r="432" spans="1:3"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spans="1:3" ht="12.75" customHeight="1" x14ac:dyDescent="0.2"/>
    <row r="450" spans="1:3" ht="161.25" customHeight="1" x14ac:dyDescent="0.2">
      <c r="A450" t="s">
        <v>216</v>
      </c>
      <c r="B450" s="33">
        <v>173</v>
      </c>
      <c r="C450" s="31" t="s">
        <v>221</v>
      </c>
    </row>
    <row r="451" spans="1:3" ht="12.75" customHeight="1" x14ac:dyDescent="0.2"/>
    <row r="452" spans="1:3" ht="12.75" customHeight="1" x14ac:dyDescent="0.2"/>
    <row r="453" spans="1:3" ht="12.75" customHeight="1" x14ac:dyDescent="0.2"/>
    <row r="454" spans="1:3" ht="12.75" customHeight="1" x14ac:dyDescent="0.2"/>
    <row r="455" spans="1:3" ht="12.75" customHeight="1" x14ac:dyDescent="0.2"/>
    <row r="456" spans="1:3" ht="12.75" customHeight="1" x14ac:dyDescent="0.2"/>
    <row r="457" spans="1:3" ht="12.75" customHeight="1" x14ac:dyDescent="0.2"/>
    <row r="458" spans="1:3" ht="12.75" customHeight="1" x14ac:dyDescent="0.2"/>
    <row r="459" spans="1:3" ht="12.75" customHeight="1" x14ac:dyDescent="0.2"/>
    <row r="460" spans="1:3" ht="12.75" customHeight="1" x14ac:dyDescent="0.2"/>
    <row r="461" spans="1:3" ht="12.75" customHeight="1" x14ac:dyDescent="0.2"/>
    <row r="462" spans="1:3" ht="12.75" customHeight="1" x14ac:dyDescent="0.2"/>
    <row r="463" spans="1:3" ht="12.75" customHeight="1" x14ac:dyDescent="0.2"/>
    <row r="464" spans="1:3"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sheetData>
  <pageMargins left="0.75" right="0.75" top="1" bottom="1"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MSRP_spreadsheet</vt:lpstr>
      <vt:lpstr>Supporting_Calculations</vt:lpstr>
      <vt:lpstr>Reciepts - Documentation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Goddard, Chase E.</dc:creator>
  <cp:lastModifiedBy> </cp:lastModifiedBy>
  <dcterms:created xsi:type="dcterms:W3CDTF">2019-02-06T23:02:36Z</dcterms:created>
  <dcterms:modified xsi:type="dcterms:W3CDTF">2019-02-18T19:03:20Z</dcterms:modified>
</cp:coreProperties>
</file>